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615" yWindow="345" windowWidth="20730" windowHeight="9855" activeTab="6"/>
  </bookViews>
  <sheets>
    <sheet name="Print media" sheetId="1" r:id="rId1"/>
    <sheet name="Journalist meetings" sheetId="10" r:id="rId2"/>
    <sheet name="MP meetings" sheetId="8" r:id="rId3"/>
    <sheet name="Radio and TV" sheetId="9" r:id="rId4"/>
    <sheet name="Media releases issued" sheetId="3" r:id="rId5"/>
    <sheet name="Facebook coverage" sheetId="6" r:id="rId6"/>
    <sheet name="Twitter coverage" sheetId="7" r:id="rId7"/>
  </sheets>
  <calcPr calcId="145621"/>
</workbook>
</file>

<file path=xl/calcChain.xml><?xml version="1.0" encoding="utf-8"?>
<calcChain xmlns="http://schemas.openxmlformats.org/spreadsheetml/2006/main">
  <c r="B78" i="9" l="1"/>
  <c r="L72" i="9"/>
  <c r="L133" i="1" l="1"/>
  <c r="L59" i="1"/>
  <c r="L158" i="1"/>
  <c r="L153" i="1"/>
  <c r="L121" i="1"/>
  <c r="L122" i="1"/>
  <c r="L39" i="1"/>
  <c r="L149" i="1"/>
  <c r="L49" i="1"/>
  <c r="L155" i="1"/>
  <c r="L150" i="1"/>
  <c r="L35" i="1"/>
  <c r="L79" i="1"/>
  <c r="L56" i="1"/>
  <c r="L108" i="1"/>
  <c r="L95" i="1"/>
  <c r="L78" i="1"/>
  <c r="L55" i="1"/>
  <c r="L63" i="1"/>
  <c r="L60" i="1"/>
  <c r="L66" i="1"/>
  <c r="L151" i="1"/>
  <c r="L67" i="1"/>
  <c r="L64" i="1"/>
  <c r="L123" i="1"/>
  <c r="L101" i="1"/>
  <c r="L124" i="1"/>
  <c r="L72" i="1"/>
  <c r="L33" i="1"/>
  <c r="L152" i="1"/>
  <c r="L50" i="1"/>
  <c r="L156" i="1"/>
  <c r="L157" i="1"/>
  <c r="L134" i="1"/>
  <c r="L80" i="1"/>
  <c r="L109" i="1"/>
  <c r="L57" i="1"/>
  <c r="L58" i="1"/>
  <c r="L114" i="1"/>
  <c r="K72" i="9" l="1"/>
  <c r="N72" i="9"/>
  <c r="F829" i="6"/>
  <c r="G829" i="6"/>
  <c r="H829" i="6"/>
  <c r="E829" i="6"/>
  <c r="B1198" i="7"/>
  <c r="D1192" i="7"/>
  <c r="I34" i="8"/>
  <c r="B87" i="8" s="1"/>
  <c r="J34" i="8"/>
  <c r="C169" i="1"/>
  <c r="C166" i="1" l="1"/>
  <c r="K163" i="1"/>
  <c r="F1193" i="7"/>
  <c r="G1193" i="7"/>
  <c r="H1193" i="7"/>
  <c r="E1193" i="7"/>
  <c r="D1193" i="7"/>
  <c r="B831" i="6"/>
  <c r="B834" i="6" s="1"/>
  <c r="E828" i="6"/>
  <c r="L73" i="9"/>
  <c r="B76" i="9" s="1"/>
  <c r="N73" i="9"/>
  <c r="G828" i="6" l="1"/>
  <c r="H828" i="6"/>
  <c r="F828" i="6"/>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2" i="7"/>
  <c r="I618" i="6"/>
  <c r="I655" i="6"/>
  <c r="I794" i="6"/>
  <c r="I673" i="6"/>
  <c r="I815" i="6"/>
  <c r="I827" i="6"/>
  <c r="I741" i="6"/>
  <c r="I749" i="6"/>
  <c r="I682" i="6"/>
  <c r="I634" i="6"/>
  <c r="I701" i="6"/>
  <c r="I686" i="6"/>
  <c r="I661" i="6"/>
  <c r="I678" i="6"/>
  <c r="I689" i="6"/>
  <c r="I752" i="6"/>
  <c r="I824" i="6"/>
  <c r="I697" i="6"/>
  <c r="I685" i="6"/>
  <c r="I664" i="6"/>
  <c r="I722" i="6"/>
  <c r="I816" i="6"/>
  <c r="I687" i="6"/>
  <c r="I708" i="6"/>
  <c r="I693" i="6"/>
  <c r="I758" i="6"/>
  <c r="I703" i="6"/>
  <c r="I793" i="6"/>
  <c r="I652" i="6"/>
  <c r="I796" i="6"/>
  <c r="I804" i="6"/>
  <c r="I750" i="6"/>
  <c r="I718" i="6"/>
  <c r="I763" i="6"/>
  <c r="I715" i="6"/>
  <c r="I823" i="6"/>
  <c r="I723" i="6"/>
  <c r="I674" i="6"/>
  <c r="I717" i="6"/>
  <c r="I621" i="6"/>
  <c r="I800" i="6"/>
  <c r="I675" i="6"/>
  <c r="I632" i="6"/>
  <c r="I820" i="6"/>
  <c r="I791" i="6"/>
  <c r="I785" i="6"/>
  <c r="I811" i="6"/>
  <c r="I670" i="6"/>
  <c r="I728" i="6"/>
  <c r="I751" i="6"/>
  <c r="I790" i="6"/>
  <c r="I777" i="6"/>
  <c r="I773" i="6"/>
  <c r="I738" i="6"/>
  <c r="I650" i="6"/>
  <c r="I817" i="6"/>
  <c r="I643" i="6"/>
  <c r="I788" i="6"/>
  <c r="I623" i="6"/>
  <c r="I808" i="6"/>
  <c r="I818" i="6"/>
  <c r="I631" i="6"/>
  <c r="I629" i="6"/>
  <c r="I713" i="6"/>
  <c r="I620" i="6"/>
  <c r="I637" i="6"/>
  <c r="I745" i="6"/>
  <c r="I654" i="6"/>
  <c r="I724" i="6"/>
  <c r="I648" i="6"/>
  <c r="I647" i="6"/>
  <c r="I772" i="6"/>
  <c r="I764" i="6"/>
  <c r="I626" i="6"/>
  <c r="I740" i="6"/>
  <c r="I775" i="6"/>
  <c r="I619" i="6"/>
  <c r="I753" i="6"/>
  <c r="I757" i="6"/>
  <c r="I731" i="6"/>
  <c r="I628" i="6"/>
  <c r="I680" i="6"/>
  <c r="I671" i="6"/>
  <c r="I821" i="6"/>
  <c r="I665" i="6"/>
  <c r="I720" i="6"/>
  <c r="I765" i="6"/>
  <c r="I801" i="6"/>
  <c r="I792" i="6"/>
  <c r="I819" i="6"/>
  <c r="I783" i="6"/>
  <c r="I742" i="6"/>
  <c r="I743" i="6"/>
  <c r="I767" i="6"/>
  <c r="I734" i="6"/>
  <c r="I646" i="6"/>
  <c r="I649" i="6"/>
  <c r="I730" i="6"/>
  <c r="I622" i="6"/>
  <c r="I776" i="6"/>
  <c r="I653" i="6"/>
  <c r="I726" i="6"/>
  <c r="I781" i="6"/>
  <c r="I635" i="6"/>
  <c r="I709" i="6"/>
  <c r="I641" i="6"/>
  <c r="I624" i="6"/>
  <c r="I711" i="6"/>
  <c r="I774" i="6"/>
  <c r="I677" i="6"/>
  <c r="I676" i="6"/>
  <c r="I732" i="6"/>
  <c r="I768" i="6"/>
  <c r="I813" i="6"/>
  <c r="I778" i="6"/>
  <c r="I814" i="6"/>
  <c r="I746" i="6"/>
  <c r="I805" i="6"/>
  <c r="I645" i="6"/>
  <c r="I644" i="6"/>
  <c r="I747" i="6"/>
  <c r="I762" i="6"/>
  <c r="I806" i="6"/>
  <c r="I651" i="6"/>
  <c r="I779" i="6"/>
  <c r="I636" i="6"/>
  <c r="I803" i="6"/>
  <c r="I754" i="6"/>
  <c r="I748" i="6"/>
  <c r="I716" i="6"/>
  <c r="I771" i="6"/>
  <c r="I799" i="6"/>
  <c r="I704" i="6"/>
  <c r="I668" i="6"/>
  <c r="I706" i="6"/>
  <c r="I714" i="6"/>
  <c r="I739" i="6"/>
  <c r="I662" i="6"/>
  <c r="I729" i="6"/>
  <c r="I705" i="6"/>
  <c r="I666" i="6"/>
  <c r="I683" i="6"/>
  <c r="I681" i="6"/>
  <c r="I638" i="6"/>
  <c r="I787" i="6"/>
  <c r="I719" i="6"/>
  <c r="I736" i="6"/>
  <c r="I798" i="6"/>
  <c r="I789" i="6"/>
  <c r="I809" i="6"/>
  <c r="I633" i="6"/>
  <c r="I761" i="6"/>
  <c r="I667" i="6"/>
  <c r="I630" i="6"/>
  <c r="I756" i="6"/>
  <c r="I725" i="6"/>
  <c r="I797" i="6"/>
  <c r="I688" i="6"/>
  <c r="I679" i="6"/>
  <c r="I700" i="6"/>
  <c r="I663" i="6"/>
  <c r="I640" i="6"/>
  <c r="I707" i="6"/>
  <c r="I669" i="6"/>
  <c r="I795" i="6"/>
  <c r="I642" i="6"/>
  <c r="I657" i="6"/>
  <c r="I807" i="6"/>
  <c r="I684" i="6"/>
  <c r="I660" i="6"/>
  <c r="I691" i="6"/>
  <c r="I694" i="6"/>
  <c r="I810" i="6"/>
  <c r="I727" i="6"/>
  <c r="I769" i="6"/>
  <c r="I656" i="6"/>
  <c r="I712" i="6"/>
  <c r="I759" i="6"/>
  <c r="I672" i="6"/>
  <c r="I659" i="6"/>
  <c r="I802" i="6"/>
  <c r="I625" i="6"/>
  <c r="I639" i="6"/>
  <c r="I812" i="6"/>
  <c r="I780" i="6"/>
  <c r="I825" i="6"/>
  <c r="I702" i="6"/>
  <c r="I690" i="6"/>
  <c r="I658" i="6"/>
  <c r="I766" i="6"/>
  <c r="I627" i="6"/>
  <c r="I760" i="6"/>
  <c r="I737" i="6"/>
  <c r="I733" i="6"/>
  <c r="I744" i="6"/>
  <c r="I786" i="6"/>
  <c r="I735" i="6"/>
  <c r="I699" i="6"/>
  <c r="I822" i="6"/>
  <c r="I721" i="6"/>
  <c r="I710" i="6"/>
  <c r="I784" i="6"/>
  <c r="I782" i="6"/>
  <c r="I698" i="6"/>
  <c r="I692" i="6"/>
  <c r="I770" i="6"/>
  <c r="I695" i="6"/>
  <c r="I755" i="6"/>
  <c r="I696" i="6"/>
  <c r="K2" i="9"/>
  <c r="M2" i="9" s="1"/>
  <c r="K3" i="9"/>
  <c r="M3" i="9" s="1"/>
  <c r="K5" i="9"/>
  <c r="M5" i="9" s="1"/>
  <c r="K4" i="9"/>
  <c r="M4" i="9" s="1"/>
  <c r="K10" i="9"/>
  <c r="M10" i="9" s="1"/>
  <c r="K62" i="9"/>
  <c r="M62" i="9" s="1"/>
  <c r="K11" i="9"/>
  <c r="M11" i="9" s="1"/>
  <c r="K12" i="9"/>
  <c r="M12" i="9" s="1"/>
  <c r="K13" i="9"/>
  <c r="M13" i="9" s="1"/>
  <c r="K14" i="9"/>
  <c r="M14" i="9" s="1"/>
  <c r="K63" i="9"/>
  <c r="M63" i="9" s="1"/>
  <c r="K60" i="9"/>
  <c r="M60" i="9" s="1"/>
  <c r="K6" i="9"/>
  <c r="M6" i="9" s="1"/>
  <c r="K15" i="9"/>
  <c r="M15" i="9" s="1"/>
  <c r="K29" i="9"/>
  <c r="K30" i="9"/>
  <c r="M30" i="9" s="1"/>
  <c r="K31" i="9"/>
  <c r="M31" i="9" s="1"/>
  <c r="K32" i="9"/>
  <c r="M32" i="9" s="1"/>
  <c r="K33" i="9"/>
  <c r="M33" i="9" s="1"/>
  <c r="K34" i="9"/>
  <c r="M34" i="9" s="1"/>
  <c r="K36" i="9"/>
  <c r="M36" i="9" s="1"/>
  <c r="K16" i="9"/>
  <c r="M16" i="9" s="1"/>
  <c r="K35" i="9"/>
  <c r="M35" i="9" s="1"/>
  <c r="K67" i="9"/>
  <c r="M67" i="9" s="1"/>
  <c r="K71" i="9"/>
  <c r="M71" i="9" s="1"/>
  <c r="K17" i="9"/>
  <c r="M17" i="9" s="1"/>
  <c r="K18" i="9"/>
  <c r="M18" i="9" s="1"/>
  <c r="K37" i="9"/>
  <c r="M37" i="9" s="1"/>
  <c r="K38" i="9"/>
  <c r="M38" i="9" s="1"/>
  <c r="K57" i="9"/>
  <c r="M57" i="9" s="1"/>
  <c r="K19" i="9"/>
  <c r="M19" i="9" s="1"/>
  <c r="K40" i="9"/>
  <c r="M40" i="9" s="1"/>
  <c r="K20" i="9"/>
  <c r="M20" i="9" s="1"/>
  <c r="K39" i="9"/>
  <c r="M39" i="9" s="1"/>
  <c r="K65" i="9"/>
  <c r="M65" i="9" s="1"/>
  <c r="K21" i="9"/>
  <c r="M21" i="9" s="1"/>
  <c r="K41" i="9"/>
  <c r="M41" i="9" s="1"/>
  <c r="K58" i="9"/>
  <c r="M58" i="9" s="1"/>
  <c r="K68" i="9"/>
  <c r="M68" i="9" s="1"/>
  <c r="K42" i="9"/>
  <c r="M42" i="9" s="1"/>
  <c r="K43" i="9"/>
  <c r="M43" i="9" s="1"/>
  <c r="K22" i="9"/>
  <c r="M22" i="9" s="1"/>
  <c r="K69" i="9"/>
  <c r="M69" i="9" s="1"/>
  <c r="K44" i="9"/>
  <c r="M44" i="9" s="1"/>
  <c r="K45" i="9"/>
  <c r="M45" i="9" s="1"/>
  <c r="K48" i="9"/>
  <c r="M48" i="9" s="1"/>
  <c r="K46" i="9"/>
  <c r="M46" i="9" s="1"/>
  <c r="K47" i="9"/>
  <c r="M47" i="9" s="1"/>
  <c r="K70" i="9"/>
  <c r="M70" i="9" s="1"/>
  <c r="K49" i="9"/>
  <c r="M49" i="9" s="1"/>
  <c r="K23" i="9"/>
  <c r="M23" i="9" s="1"/>
  <c r="K51" i="9"/>
  <c r="M51" i="9" s="1"/>
  <c r="K50" i="9"/>
  <c r="M50" i="9" s="1"/>
  <c r="K52" i="9"/>
  <c r="M52" i="9" s="1"/>
  <c r="K24" i="9"/>
  <c r="M24" i="9" s="1"/>
  <c r="K53" i="9"/>
  <c r="M53" i="9" s="1"/>
  <c r="K61" i="9"/>
  <c r="M61" i="9" s="1"/>
  <c r="K59" i="9"/>
  <c r="M59" i="9" s="1"/>
  <c r="K8" i="9"/>
  <c r="M8" i="9" s="1"/>
  <c r="K7" i="9"/>
  <c r="M7" i="9" s="1"/>
  <c r="K66" i="9"/>
  <c r="M66" i="9" s="1"/>
  <c r="K25" i="9"/>
  <c r="M25" i="9" s="1"/>
  <c r="K64" i="9"/>
  <c r="K9" i="9"/>
  <c r="M9" i="9" s="1"/>
  <c r="K55" i="9"/>
  <c r="M55" i="9" s="1"/>
  <c r="K56" i="9"/>
  <c r="M56" i="9" s="1"/>
  <c r="K28" i="9"/>
  <c r="M28" i="9" s="1"/>
  <c r="K27" i="9"/>
  <c r="M27" i="9" s="1"/>
  <c r="K54" i="9"/>
  <c r="M54" i="9" s="1"/>
  <c r="K26" i="9"/>
  <c r="M26" i="9" s="1"/>
  <c r="N26" i="9"/>
  <c r="N54" i="9"/>
  <c r="N27" i="9"/>
  <c r="N28" i="9"/>
  <c r="M64" i="9"/>
  <c r="M29" i="9"/>
  <c r="E1192" i="7"/>
  <c r="F1192" i="7"/>
  <c r="G1192" i="7"/>
  <c r="H1192" i="7"/>
  <c r="H163" i="1"/>
  <c r="I163" i="1"/>
  <c r="J163" i="1"/>
  <c r="G163" i="1"/>
  <c r="L106" i="1"/>
  <c r="L28" i="1"/>
  <c r="M28" i="1" s="1"/>
  <c r="L74" i="1"/>
  <c r="M74" i="1" s="1"/>
  <c r="L91" i="1"/>
  <c r="M91" i="1" s="1"/>
  <c r="L68" i="1"/>
  <c r="M68" i="1" s="1"/>
  <c r="L29" i="1"/>
  <c r="M29" i="1" s="1"/>
  <c r="L30" i="1"/>
  <c r="M30" i="1" s="1"/>
  <c r="L145" i="1"/>
  <c r="M145" i="1" s="1"/>
  <c r="L98" i="1"/>
  <c r="M98" i="1" s="1"/>
  <c r="L26" i="1"/>
  <c r="M26" i="1" s="1"/>
  <c r="L102" i="1"/>
  <c r="M102" i="1" s="1"/>
  <c r="L107" i="1"/>
  <c r="M107" i="1" s="1"/>
  <c r="L136" i="1"/>
  <c r="M136" i="1" s="1"/>
  <c r="L100" i="1"/>
  <c r="M100" i="1" s="1"/>
  <c r="L115" i="1"/>
  <c r="M115" i="1" s="1"/>
  <c r="L53" i="1"/>
  <c r="M53" i="1" s="1"/>
  <c r="L51" i="1"/>
  <c r="M51" i="1" s="1"/>
  <c r="L99" i="1"/>
  <c r="M99" i="1" s="1"/>
  <c r="L116" i="1"/>
  <c r="M116" i="1" s="1"/>
  <c r="L16" i="1"/>
  <c r="M16" i="1" s="1"/>
  <c r="L36" i="1"/>
  <c r="M36" i="1" s="1"/>
  <c r="L88" i="1"/>
  <c r="M88" i="1" s="1"/>
  <c r="L141" i="1"/>
  <c r="M141" i="1" s="1"/>
  <c r="L159" i="1"/>
  <c r="M159" i="1" s="1"/>
  <c r="L75" i="1"/>
  <c r="M75" i="1" s="1"/>
  <c r="L92" i="1"/>
  <c r="M92" i="1" s="1"/>
  <c r="L76" i="1"/>
  <c r="M76" i="1" s="1"/>
  <c r="L34" i="1"/>
  <c r="M34" i="1" s="1"/>
  <c r="L117" i="1"/>
  <c r="M117" i="1" s="1"/>
  <c r="L40" i="1"/>
  <c r="M40" i="1" s="1"/>
  <c r="L41" i="1"/>
  <c r="M41" i="1" s="1"/>
  <c r="L143" i="1"/>
  <c r="M143" i="1" s="1"/>
  <c r="L69" i="1"/>
  <c r="M69" i="1" s="1"/>
  <c r="L70" i="1"/>
  <c r="M70" i="1" s="1"/>
  <c r="L42" i="1"/>
  <c r="M42" i="1" s="1"/>
  <c r="L146" i="1"/>
  <c r="M146" i="1" s="1"/>
  <c r="L83" i="1"/>
  <c r="M83" i="1" s="1"/>
  <c r="L54" i="1"/>
  <c r="M54" i="1" s="1"/>
  <c r="L147" i="1"/>
  <c r="M147" i="1" s="1"/>
  <c r="L31" i="1"/>
  <c r="M31" i="1" s="1"/>
  <c r="L43" i="1"/>
  <c r="M43" i="1" s="1"/>
  <c r="L103" i="1"/>
  <c r="M103" i="1" s="1"/>
  <c r="L73" i="1"/>
  <c r="M73" i="1" s="1"/>
  <c r="L13" i="1"/>
  <c r="M13" i="1" s="1"/>
  <c r="L5" i="1"/>
  <c r="L93" i="1"/>
  <c r="M93" i="1" s="1"/>
  <c r="L94" i="1"/>
  <c r="M94" i="1" s="1"/>
  <c r="L118" i="1"/>
  <c r="M118" i="1" s="1"/>
  <c r="L129" i="1"/>
  <c r="M129" i="1" s="1"/>
  <c r="L96" i="1"/>
  <c r="M96" i="1" s="1"/>
  <c r="L11" i="1"/>
  <c r="M11" i="1" s="1"/>
  <c r="L77" i="1"/>
  <c r="M77" i="1" s="1"/>
  <c r="L86" i="1"/>
  <c r="M86" i="1" s="1"/>
  <c r="L87" i="1"/>
  <c r="M87" i="1" s="1"/>
  <c r="L113" i="1"/>
  <c r="M113" i="1" s="1"/>
  <c r="L6" i="1"/>
  <c r="M6" i="1" s="1"/>
  <c r="L119" i="1"/>
  <c r="M119" i="1" s="1"/>
  <c r="L142" i="1"/>
  <c r="M142" i="1" s="1"/>
  <c r="L44" i="1"/>
  <c r="M44" i="1" s="1"/>
  <c r="L61" i="1"/>
  <c r="M61" i="1" s="1"/>
  <c r="L65" i="1"/>
  <c r="M65" i="1" s="1"/>
  <c r="L81" i="1"/>
  <c r="M81" i="1" s="1"/>
  <c r="L104" i="1"/>
  <c r="M104" i="1" s="1"/>
  <c r="L105" i="1"/>
  <c r="M105" i="1" s="1"/>
  <c r="L128" i="1"/>
  <c r="M128" i="1" s="1"/>
  <c r="L130" i="1"/>
  <c r="M130" i="1" s="1"/>
  <c r="L131" i="1"/>
  <c r="M131" i="1" s="1"/>
  <c r="L137" i="1"/>
  <c r="M137" i="1" s="1"/>
  <c r="L154" i="1"/>
  <c r="M154" i="1" s="1"/>
  <c r="L162" i="1"/>
  <c r="M162" i="1" s="1"/>
  <c r="L45" i="1"/>
  <c r="M45" i="1" s="1"/>
  <c r="L62" i="1"/>
  <c r="M62" i="1" s="1"/>
  <c r="L127" i="1"/>
  <c r="M127" i="1" s="1"/>
  <c r="L148" i="1"/>
  <c r="M148" i="1" s="1"/>
  <c r="L17" i="1"/>
  <c r="M17" i="1" s="1"/>
  <c r="L37" i="1"/>
  <c r="M37" i="1" s="1"/>
  <c r="L140" i="1"/>
  <c r="M140" i="1" s="1"/>
  <c r="L89" i="1"/>
  <c r="M89" i="1" s="1"/>
  <c r="L111" i="1"/>
  <c r="M111" i="1" s="1"/>
  <c r="L125" i="1"/>
  <c r="M125" i="1" s="1"/>
  <c r="L138" i="1"/>
  <c r="M138" i="1" s="1"/>
  <c r="L160" i="1"/>
  <c r="M160" i="1" s="1"/>
  <c r="L52" i="1"/>
  <c r="M52" i="1" s="1"/>
  <c r="L18" i="1"/>
  <c r="M18" i="1" s="1"/>
  <c r="L144" i="1"/>
  <c r="M144" i="1" s="1"/>
  <c r="L126" i="1"/>
  <c r="M126" i="1" s="1"/>
  <c r="L12" i="1"/>
  <c r="M12" i="1" s="1"/>
  <c r="L110" i="1"/>
  <c r="M110" i="1" s="1"/>
  <c r="L38" i="1"/>
  <c r="M38" i="1" s="1"/>
  <c r="L82" i="1"/>
  <c r="M82" i="1" s="1"/>
  <c r="L19" i="1"/>
  <c r="M19" i="1" s="1"/>
  <c r="L90" i="1"/>
  <c r="M90" i="1" s="1"/>
  <c r="L139" i="1"/>
  <c r="M139" i="1" s="1"/>
  <c r="L71" i="1"/>
  <c r="M71" i="1" s="1"/>
  <c r="L7" i="1"/>
  <c r="M7" i="1" s="1"/>
  <c r="L84" i="1"/>
  <c r="M84" i="1" s="1"/>
  <c r="L20" i="1"/>
  <c r="M20" i="1" s="1"/>
  <c r="L46" i="1"/>
  <c r="M46" i="1" s="1"/>
  <c r="L47" i="1"/>
  <c r="M47" i="1" s="1"/>
  <c r="L21" i="1"/>
  <c r="M21" i="1" s="1"/>
  <c r="L22" i="1"/>
  <c r="M22" i="1" s="1"/>
  <c r="L8" i="1"/>
  <c r="M8" i="1" s="1"/>
  <c r="L23" i="1"/>
  <c r="M23" i="1" s="1"/>
  <c r="L120" i="1"/>
  <c r="M120" i="1" s="1"/>
  <c r="L9" i="1"/>
  <c r="M9" i="1" s="1"/>
  <c r="L10" i="1"/>
  <c r="M10" i="1" s="1"/>
  <c r="L24" i="1"/>
  <c r="M24" i="1" s="1"/>
  <c r="L135" i="1"/>
  <c r="M135" i="1" s="1"/>
  <c r="L132" i="1"/>
  <c r="M132" i="1" s="1"/>
  <c r="L112" i="1"/>
  <c r="M112" i="1" s="1"/>
  <c r="L161" i="1"/>
  <c r="M161" i="1" s="1"/>
  <c r="L85" i="1"/>
  <c r="M85" i="1" s="1"/>
  <c r="L97" i="1"/>
  <c r="M97" i="1" s="1"/>
  <c r="L48" i="1"/>
  <c r="M48" i="1" s="1"/>
  <c r="L25" i="1"/>
  <c r="M25" i="1" s="1"/>
  <c r="L32" i="1"/>
  <c r="M32" i="1" s="1"/>
  <c r="L27" i="1"/>
  <c r="M27" i="1" s="1"/>
  <c r="L15" i="1"/>
  <c r="M15" i="1" s="1"/>
  <c r="L14" i="1"/>
  <c r="M14" i="1" s="1"/>
  <c r="M5" i="1" l="1"/>
  <c r="K164" i="1"/>
  <c r="M73" i="9"/>
  <c r="I1193" i="7"/>
  <c r="I1192" i="7"/>
  <c r="M106" i="1"/>
  <c r="L163" i="1"/>
  <c r="M163" i="1" l="1"/>
  <c r="I519" i="6"/>
  <c r="I111" i="6"/>
  <c r="I152" i="6"/>
  <c r="I94" i="6"/>
  <c r="I191" i="6"/>
  <c r="I33" i="6"/>
  <c r="I151" i="6"/>
  <c r="I232" i="6"/>
  <c r="I81" i="6"/>
  <c r="I150" i="6"/>
  <c r="I235" i="6"/>
  <c r="I159" i="6"/>
  <c r="I497" i="6"/>
  <c r="I463" i="6"/>
  <c r="I203" i="6"/>
  <c r="I149" i="6"/>
  <c r="I597" i="6"/>
  <c r="I161" i="6"/>
  <c r="I176" i="6"/>
  <c r="I378" i="6"/>
  <c r="I548" i="6"/>
  <c r="I269" i="6"/>
  <c r="I487" i="6"/>
  <c r="I216" i="6"/>
  <c r="I127" i="6"/>
  <c r="I550" i="6"/>
  <c r="I168" i="6"/>
  <c r="I22" i="6"/>
  <c r="I367" i="6"/>
  <c r="I506" i="6"/>
  <c r="I215" i="6"/>
  <c r="I187" i="6"/>
  <c r="I299" i="6"/>
  <c r="I424" i="6"/>
  <c r="I177" i="6"/>
  <c r="I422" i="6"/>
  <c r="I230" i="6"/>
  <c r="I257" i="6"/>
  <c r="I170" i="6"/>
  <c r="I139" i="6"/>
  <c r="I437" i="6"/>
  <c r="I100" i="6"/>
  <c r="I260" i="6"/>
  <c r="I438" i="6"/>
  <c r="I307" i="6"/>
  <c r="I67" i="6"/>
  <c r="I218" i="6"/>
  <c r="I222" i="6"/>
  <c r="I270" i="6"/>
  <c r="I459" i="6"/>
  <c r="I604" i="6"/>
  <c r="I228" i="6"/>
  <c r="I239" i="6"/>
  <c r="I321" i="6"/>
  <c r="I444" i="6"/>
  <c r="I510" i="6"/>
  <c r="I483" i="6"/>
  <c r="I76" i="6"/>
  <c r="I323" i="6"/>
  <c r="I286" i="6"/>
  <c r="I190" i="6"/>
  <c r="I204" i="6"/>
  <c r="I534" i="6"/>
  <c r="I365" i="6"/>
  <c r="I189" i="6"/>
  <c r="I164" i="6"/>
  <c r="I243" i="6"/>
  <c r="I110" i="6"/>
  <c r="I362" i="6"/>
  <c r="I414" i="6"/>
  <c r="I183" i="6"/>
  <c r="I616" i="6"/>
  <c r="I439" i="6"/>
  <c r="I109" i="6"/>
  <c r="I311" i="6"/>
  <c r="I403" i="6"/>
  <c r="I452" i="6"/>
  <c r="I610" i="6"/>
  <c r="I385" i="6"/>
  <c r="I45" i="6"/>
  <c r="I493" i="6"/>
  <c r="I602" i="6"/>
  <c r="I42" i="6"/>
  <c r="I120" i="6"/>
  <c r="I72" i="6"/>
  <c r="I290" i="6"/>
  <c r="I415" i="6"/>
  <c r="I418" i="6"/>
  <c r="I249" i="6"/>
  <c r="I460" i="6"/>
  <c r="I377" i="6"/>
  <c r="I428" i="6"/>
  <c r="I394" i="6"/>
  <c r="I231" i="6"/>
  <c r="I469" i="6"/>
  <c r="I504" i="6"/>
  <c r="I384" i="6"/>
  <c r="I148" i="6"/>
  <c r="I330" i="6"/>
  <c r="I411" i="6"/>
  <c r="I595" i="6"/>
  <c r="I188" i="6"/>
  <c r="I611" i="6"/>
  <c r="I386" i="6"/>
  <c r="I614" i="6"/>
  <c r="I34" i="6"/>
  <c r="I574" i="6"/>
  <c r="I166" i="6"/>
  <c r="I255" i="6"/>
  <c r="I175" i="6"/>
  <c r="I426" i="6"/>
  <c r="I387" i="6"/>
  <c r="I32" i="6"/>
  <c r="I91" i="6"/>
  <c r="I163" i="6"/>
  <c r="I282" i="6"/>
  <c r="I158" i="6"/>
  <c r="I409" i="6"/>
  <c r="I8" i="6"/>
  <c r="I263" i="6"/>
  <c r="I302" i="6"/>
  <c r="I146" i="6"/>
  <c r="I194" i="6"/>
  <c r="I193" i="6"/>
  <c r="I211" i="6"/>
  <c r="I209" i="6"/>
  <c r="I199" i="6"/>
  <c r="I198" i="6"/>
  <c r="I195" i="6"/>
  <c r="I207" i="6"/>
  <c r="I212" i="6"/>
  <c r="I210" i="6"/>
  <c r="I612" i="6"/>
  <c r="I606" i="6"/>
  <c r="I607" i="6"/>
  <c r="I242" i="6"/>
  <c r="I608" i="6"/>
  <c r="I197" i="6"/>
  <c r="I599" i="6"/>
  <c r="I603" i="6"/>
  <c r="I390" i="6"/>
  <c r="I552" i="6"/>
  <c r="I605" i="6"/>
  <c r="I137" i="6"/>
  <c r="I613" i="6"/>
  <c r="I525" i="6"/>
  <c r="I541" i="6"/>
  <c r="I615" i="6"/>
  <c r="I200" i="6"/>
  <c r="I596" i="6"/>
  <c r="I440" i="6"/>
  <c r="I549" i="6"/>
  <c r="I565" i="6"/>
  <c r="I143" i="6"/>
  <c r="I2" i="6"/>
  <c r="I598" i="6"/>
  <c r="I6" i="6"/>
  <c r="I315" i="6"/>
  <c r="I138" i="6"/>
  <c r="I554" i="6"/>
  <c r="I408" i="6"/>
  <c r="I558" i="6"/>
  <c r="I593" i="6"/>
  <c r="I551" i="6"/>
  <c r="I527" i="6"/>
  <c r="I291" i="6"/>
  <c r="I526" i="6"/>
  <c r="I582" i="6"/>
  <c r="I345" i="6"/>
  <c r="I540" i="6"/>
  <c r="I568" i="6"/>
  <c r="I579" i="6"/>
  <c r="I592" i="6"/>
  <c r="I339" i="6"/>
  <c r="I543" i="6"/>
  <c r="I530" i="6"/>
  <c r="I559" i="6"/>
  <c r="I102" i="6"/>
  <c r="I3" i="6"/>
  <c r="I583" i="6"/>
  <c r="I271" i="6"/>
  <c r="I153" i="6"/>
  <c r="I555" i="6"/>
  <c r="I575" i="6"/>
  <c r="I334" i="6"/>
  <c r="I382" i="6"/>
  <c r="I142" i="6"/>
  <c r="I380" i="6"/>
  <c r="I37" i="6"/>
  <c r="I101" i="6"/>
  <c r="I536" i="6"/>
  <c r="I25" i="6"/>
  <c r="I300" i="6"/>
  <c r="I407" i="6"/>
  <c r="I28" i="6"/>
  <c r="I108" i="6"/>
  <c r="I113" i="6"/>
  <c r="I369" i="6"/>
  <c r="I62" i="6"/>
  <c r="I49" i="6"/>
  <c r="I303" i="6"/>
  <c r="I571" i="6"/>
  <c r="I560" i="6"/>
  <c r="I344" i="6"/>
  <c r="I468" i="6"/>
  <c r="I535" i="6"/>
  <c r="I537" i="6"/>
  <c r="I570" i="6"/>
  <c r="I524" i="6"/>
  <c r="I141" i="6"/>
  <c r="I5" i="6"/>
  <c r="I29" i="6"/>
  <c r="I61" i="6"/>
  <c r="I305" i="6"/>
  <c r="I20" i="6"/>
  <c r="I294" i="6"/>
  <c r="I292" i="6"/>
  <c r="I4" i="6"/>
  <c r="I24" i="6"/>
  <c r="I338" i="6"/>
  <c r="I64" i="6"/>
  <c r="I277" i="6"/>
  <c r="I319" i="6"/>
  <c r="I140" i="6"/>
  <c r="I31" i="6"/>
  <c r="I206" i="6"/>
  <c r="I171" i="6"/>
  <c r="I154" i="6"/>
  <c r="I557" i="6"/>
  <c r="I196" i="6"/>
  <c r="I48" i="6"/>
  <c r="I476" i="6"/>
  <c r="I523" i="6"/>
  <c r="I363" i="6"/>
  <c r="I359" i="6"/>
  <c r="I349" i="6"/>
  <c r="I318" i="6"/>
  <c r="I16" i="6"/>
  <c r="I376" i="6"/>
  <c r="I392" i="6"/>
  <c r="I54" i="6"/>
  <c r="I205" i="6"/>
  <c r="I404" i="6"/>
  <c r="I333" i="6"/>
  <c r="I366" i="6"/>
  <c r="I86" i="6"/>
  <c r="I85" i="6"/>
  <c r="I433" i="6"/>
  <c r="I600" i="6"/>
  <c r="I475" i="6"/>
  <c r="I337" i="6"/>
  <c r="I477" i="6"/>
  <c r="I373" i="6"/>
  <c r="I57" i="6"/>
  <c r="I395" i="6"/>
  <c r="I417" i="6"/>
  <c r="I9" i="6"/>
  <c r="I381" i="6"/>
  <c r="I50" i="6"/>
  <c r="I90" i="6"/>
  <c r="I538" i="6"/>
  <c r="I314" i="6"/>
  <c r="I590" i="6"/>
  <c r="I104" i="6"/>
  <c r="I26" i="6"/>
  <c r="I529" i="6"/>
  <c r="I112" i="6"/>
  <c r="I471" i="6"/>
  <c r="I181" i="6"/>
  <c r="I174" i="6"/>
  <c r="I246" i="6"/>
  <c r="I27" i="6"/>
  <c r="I358" i="6"/>
  <c r="I157" i="6"/>
  <c r="I341" i="6"/>
  <c r="I304" i="6"/>
  <c r="I342" i="6"/>
  <c r="I562" i="6"/>
  <c r="I578" i="6"/>
  <c r="I10" i="6"/>
  <c r="I19" i="6"/>
  <c r="I129" i="6"/>
  <c r="I296" i="6"/>
  <c r="I118" i="6"/>
  <c r="I178" i="6"/>
  <c r="I192" i="6"/>
  <c r="I434" i="6"/>
  <c r="I123" i="6"/>
  <c r="I38" i="6"/>
  <c r="I272" i="6"/>
  <c r="I556" i="6"/>
  <c r="I441" i="6"/>
  <c r="I278" i="6"/>
  <c r="I427" i="6"/>
  <c r="I580" i="6"/>
  <c r="I217" i="6"/>
  <c r="I572" i="6"/>
  <c r="I301" i="6"/>
  <c r="I374" i="6"/>
  <c r="I233" i="6"/>
  <c r="I491" i="6"/>
  <c r="I287" i="6"/>
  <c r="I283" i="6"/>
  <c r="I564" i="6"/>
  <c r="I372" i="6"/>
  <c r="I389" i="6"/>
  <c r="I121" i="6"/>
  <c r="I247" i="6"/>
  <c r="I340" i="6"/>
  <c r="I346" i="6"/>
  <c r="I343" i="6"/>
  <c r="I43" i="6"/>
  <c r="I284" i="6"/>
  <c r="I322" i="6"/>
  <c r="I115" i="6"/>
  <c r="I107" i="6"/>
  <c r="I446" i="6"/>
  <c r="I89" i="6"/>
  <c r="I279" i="6"/>
  <c r="I98" i="6"/>
  <c r="I329" i="6"/>
  <c r="I213" i="6"/>
  <c r="I588" i="6"/>
  <c r="I65" i="6"/>
  <c r="I480" i="6"/>
  <c r="I357" i="6"/>
  <c r="I402" i="6"/>
  <c r="I547" i="6"/>
  <c r="I609" i="6"/>
  <c r="I466" i="6"/>
  <c r="I450" i="6"/>
  <c r="I221" i="6"/>
  <c r="I295" i="6"/>
  <c r="I442" i="6"/>
  <c r="I293" i="6"/>
  <c r="I250" i="6"/>
  <c r="I114" i="6"/>
  <c r="I241" i="6"/>
  <c r="I251" i="6"/>
  <c r="I561" i="6"/>
  <c r="I39" i="6"/>
  <c r="I489" i="6"/>
  <c r="I327" i="6"/>
  <c r="I528" i="6"/>
  <c r="I496" i="6"/>
  <c r="I273" i="6"/>
  <c r="I180" i="6"/>
  <c r="I445" i="6"/>
  <c r="I423" i="6"/>
  <c r="I84" i="6"/>
  <c r="I172" i="6"/>
  <c r="I55" i="6"/>
  <c r="I58" i="6"/>
  <c r="I393" i="6"/>
  <c r="I355" i="6"/>
  <c r="I464" i="6"/>
  <c r="I351" i="6"/>
  <c r="I162" i="6"/>
  <c r="I96" i="6"/>
  <c r="I225" i="6"/>
  <c r="I276" i="6"/>
  <c r="I179" i="6"/>
  <c r="I298" i="6"/>
  <c r="I145" i="6"/>
  <c r="I144" i="6"/>
  <c r="I83" i="6"/>
  <c r="I262" i="6"/>
  <c r="I539" i="6"/>
  <c r="I472" i="6"/>
  <c r="I584" i="6"/>
  <c r="I589" i="6"/>
  <c r="I227" i="6"/>
  <c r="I173" i="6"/>
  <c r="I360" i="6"/>
  <c r="I430" i="6"/>
  <c r="I73" i="6"/>
  <c r="I406" i="6"/>
  <c r="I432" i="6"/>
  <c r="I82" i="6"/>
  <c r="I80" i="6"/>
  <c r="I79" i="6"/>
  <c r="I371" i="6"/>
  <c r="I214" i="6"/>
  <c r="I502" i="6"/>
  <c r="I70" i="6"/>
  <c r="I125" i="6"/>
  <c r="I581" i="6"/>
  <c r="I553" i="6"/>
  <c r="I147" i="6"/>
  <c r="I567" i="6"/>
  <c r="I136" i="6"/>
  <c r="I63" i="6"/>
  <c r="I40" i="6"/>
  <c r="I74" i="6"/>
  <c r="I332" i="6"/>
  <c r="I361" i="6"/>
  <c r="I521" i="6"/>
  <c r="I280" i="6"/>
  <c r="I208" i="6"/>
  <c r="I470" i="6"/>
  <c r="I370" i="6"/>
  <c r="I275" i="6"/>
  <c r="I507" i="6"/>
  <c r="I236" i="6"/>
  <c r="I13" i="6"/>
  <c r="I185" i="6"/>
  <c r="I479" i="6"/>
  <c r="I513" i="6"/>
  <c r="I461" i="6"/>
  <c r="I508" i="6"/>
  <c r="I431" i="6"/>
  <c r="I425" i="6"/>
  <c r="I310" i="6"/>
  <c r="I591" i="6"/>
  <c r="I116" i="6"/>
  <c r="I533" i="6"/>
  <c r="I453" i="6"/>
  <c r="I563" i="6"/>
  <c r="I309" i="6"/>
  <c r="I514" i="6"/>
  <c r="I455" i="6"/>
  <c r="I456" i="6"/>
  <c r="I226" i="6"/>
  <c r="I105" i="6"/>
  <c r="I77" i="6"/>
  <c r="I119" i="6"/>
  <c r="I308" i="6"/>
  <c r="I544" i="6"/>
  <c r="I53" i="6"/>
  <c r="I258" i="6"/>
  <c r="I78" i="6"/>
  <c r="I401" i="6"/>
  <c r="I465" i="6"/>
  <c r="I399" i="6"/>
  <c r="I66" i="6"/>
  <c r="I128" i="6"/>
  <c r="I397" i="6"/>
  <c r="I88" i="6"/>
  <c r="I501" i="6"/>
  <c r="I354" i="6"/>
  <c r="I130" i="6"/>
  <c r="I576" i="6"/>
  <c r="I336" i="6"/>
  <c r="I478" i="6"/>
  <c r="I11" i="6"/>
  <c r="I532" i="6"/>
  <c r="I106" i="6"/>
  <c r="I52" i="6"/>
  <c r="I405" i="6"/>
  <c r="I331" i="6"/>
  <c r="I436" i="6"/>
  <c r="I134" i="6"/>
  <c r="I36" i="6"/>
  <c r="I133" i="6"/>
  <c r="I587" i="6"/>
  <c r="I375" i="6"/>
  <c r="I15" i="6"/>
  <c r="I306" i="6"/>
  <c r="I577" i="6"/>
  <c r="I586" i="6"/>
  <c r="I240" i="6"/>
  <c r="I495" i="6"/>
  <c r="I368" i="6"/>
  <c r="I348" i="6"/>
  <c r="I509" i="6"/>
  <c r="I511" i="6"/>
  <c r="I23" i="6"/>
  <c r="I289" i="6"/>
  <c r="I256" i="6"/>
  <c r="I156" i="6"/>
  <c r="I546" i="6"/>
  <c r="I97" i="6"/>
  <c r="I545" i="6"/>
  <c r="I285" i="6"/>
  <c r="I124" i="6"/>
  <c r="I229" i="6"/>
  <c r="I320" i="6"/>
  <c r="I347" i="6"/>
  <c r="I117" i="6"/>
  <c r="I515" i="6"/>
  <c r="I135" i="6"/>
  <c r="I68" i="6"/>
  <c r="I92" i="6"/>
  <c r="I498" i="6"/>
  <c r="I165" i="6"/>
  <c r="I352" i="6"/>
  <c r="I413" i="6"/>
  <c r="I457" i="6"/>
  <c r="I492" i="6"/>
  <c r="I531" i="6"/>
  <c r="I238" i="6"/>
  <c r="I516" i="6"/>
  <c r="I447" i="6"/>
  <c r="I410" i="6"/>
  <c r="I266" i="6"/>
  <c r="I47" i="6"/>
  <c r="I388" i="6"/>
  <c r="I259" i="6"/>
  <c r="I274" i="6"/>
  <c r="I520" i="6"/>
  <c r="I252" i="6"/>
  <c r="I486" i="6"/>
  <c r="I87" i="6"/>
  <c r="I122" i="6"/>
  <c r="I419" i="6"/>
  <c r="I488" i="6"/>
  <c r="I328" i="6"/>
  <c r="I350" i="6"/>
  <c r="I325" i="6"/>
  <c r="I826" i="6"/>
  <c r="I14" i="6"/>
  <c r="I155" i="6"/>
  <c r="I51" i="6"/>
  <c r="I484" i="6"/>
  <c r="I103" i="6"/>
  <c r="I326" i="6"/>
  <c r="I69" i="6"/>
  <c r="I398" i="6"/>
  <c r="I601" i="6"/>
  <c r="I219" i="6"/>
  <c r="I317" i="6"/>
  <c r="I454" i="6"/>
  <c r="I585" i="6"/>
  <c r="I324" i="6"/>
  <c r="I35" i="6"/>
  <c r="I448" i="6"/>
  <c r="I517" i="6"/>
  <c r="I245" i="6"/>
  <c r="I297" i="6"/>
  <c r="I482" i="6"/>
  <c r="I474" i="6"/>
  <c r="I30" i="6"/>
  <c r="I412" i="6"/>
  <c r="I449" i="6"/>
  <c r="I379" i="6"/>
  <c r="I473" i="6"/>
  <c r="I566" i="6"/>
  <c r="I46" i="6"/>
  <c r="I512" i="6"/>
  <c r="I313" i="6"/>
  <c r="I75" i="6"/>
  <c r="I429" i="6"/>
  <c r="I186" i="6"/>
  <c r="I184" i="6"/>
  <c r="I12" i="6"/>
  <c r="I281" i="6"/>
  <c r="I132" i="6"/>
  <c r="I451" i="6"/>
  <c r="I265" i="6"/>
  <c r="I253" i="6"/>
  <c r="I7" i="6"/>
  <c r="I71" i="6"/>
  <c r="I356" i="6"/>
  <c r="I353" i="6"/>
  <c r="I264" i="6"/>
  <c r="I383" i="6"/>
  <c r="I267" i="6"/>
  <c r="I416" i="6"/>
  <c r="I481" i="6"/>
  <c r="I335" i="6"/>
  <c r="I288" i="6"/>
  <c r="I41" i="6"/>
  <c r="I467" i="6"/>
  <c r="I201" i="6"/>
  <c r="I505" i="6"/>
  <c r="I435" i="6"/>
  <c r="I224" i="6"/>
  <c r="I244" i="6"/>
  <c r="I261" i="6"/>
  <c r="I56" i="6"/>
  <c r="I443" i="6"/>
  <c r="I462" i="6"/>
  <c r="I182" i="6"/>
  <c r="I400" i="6"/>
  <c r="I223" i="6"/>
  <c r="I237" i="6"/>
  <c r="I499" i="6"/>
  <c r="I316" i="6"/>
  <c r="I364" i="6"/>
  <c r="I18" i="6"/>
  <c r="I126" i="6"/>
  <c r="I17" i="6"/>
  <c r="I396" i="6"/>
  <c r="I458" i="6"/>
  <c r="I391" i="6"/>
  <c r="I542" i="6"/>
  <c r="I99" i="6"/>
  <c r="I421" i="6"/>
  <c r="I500" i="6"/>
  <c r="I494" i="6"/>
  <c r="I220" i="6"/>
  <c r="I569" i="6"/>
  <c r="I617" i="6"/>
  <c r="I44" i="6"/>
  <c r="I490" i="6"/>
  <c r="I95" i="6"/>
  <c r="I485" i="6"/>
  <c r="I312" i="6"/>
  <c r="I594" i="6"/>
  <c r="I169" i="6"/>
  <c r="I420" i="6"/>
  <c r="I573" i="6"/>
  <c r="I254" i="6"/>
  <c r="I503" i="6"/>
  <c r="I234" i="6"/>
  <c r="I248" i="6"/>
  <c r="I268" i="6"/>
  <c r="I93" i="6"/>
  <c r="I59" i="6"/>
  <c r="I167" i="6"/>
  <c r="I131" i="6"/>
  <c r="I518" i="6"/>
  <c r="I60" i="6"/>
  <c r="I21" i="6"/>
  <c r="I522" i="6"/>
  <c r="I160" i="6"/>
  <c r="I202" i="6"/>
  <c r="I829" i="6" l="1"/>
  <c r="I828" i="6"/>
  <c r="K73" i="9"/>
  <c r="J73" i="9"/>
  <c r="H73" i="9"/>
  <c r="I73" i="9"/>
  <c r="G73" i="9"/>
</calcChain>
</file>

<file path=xl/sharedStrings.xml><?xml version="1.0" encoding="utf-8"?>
<sst xmlns="http://schemas.openxmlformats.org/spreadsheetml/2006/main" count="24273" uniqueCount="19352">
  <si>
    <t>Subject covered eg DV, Human Rights, Funding</t>
  </si>
  <si>
    <t>Date item appeared</t>
  </si>
  <si>
    <t>Name of media outlet</t>
  </si>
  <si>
    <t>Type of media ie TV, Radio, Print publication, internet news site</t>
  </si>
  <si>
    <t>Which CLC staff member was quoted</t>
  </si>
  <si>
    <t>Did the item mention the name Community Legal Centres Queensland or QAILS?</t>
  </si>
  <si>
    <t>Did it include a photo?</t>
  </si>
  <si>
    <t>Internet</t>
  </si>
  <si>
    <t>Notes</t>
  </si>
  <si>
    <t>DV</t>
  </si>
  <si>
    <t>MySunshineCoast</t>
  </si>
  <si>
    <t>Funding</t>
  </si>
  <si>
    <t>n/a</t>
  </si>
  <si>
    <t>4BC</t>
  </si>
  <si>
    <t>DV/Funding</t>
  </si>
  <si>
    <t>Radio</t>
  </si>
  <si>
    <t>James Farrell</t>
  </si>
  <si>
    <t>3:00PM News</t>
  </si>
  <si>
    <t>7:30AM News</t>
  </si>
  <si>
    <t>Angela Lynch</t>
  </si>
  <si>
    <t>7 News</t>
  </si>
  <si>
    <t>Facebook</t>
  </si>
  <si>
    <t>Victoria Shiel</t>
  </si>
  <si>
    <t>ABC Radio Brisbane</t>
  </si>
  <si>
    <t>11:00AM News</t>
  </si>
  <si>
    <t>612 ABC Brisbane</t>
  </si>
  <si>
    <t>ABC Capricornia</t>
  </si>
  <si>
    <t>6:30AM News</t>
  </si>
  <si>
    <t>ABC Far North</t>
  </si>
  <si>
    <t>Debt</t>
  </si>
  <si>
    <t>The Catholic Leader</t>
  </si>
  <si>
    <t>Internet news site</t>
  </si>
  <si>
    <t>Greg Mackay</t>
  </si>
  <si>
    <t>Sunshine Coast Daily</t>
  </si>
  <si>
    <t>Julian Porter</t>
  </si>
  <si>
    <t>My Sunshine Coast</t>
  </si>
  <si>
    <t>Brisbane Times</t>
  </si>
  <si>
    <t>Drug Courts</t>
  </si>
  <si>
    <t>Lawyers Weekly</t>
  </si>
  <si>
    <t>WLS</t>
  </si>
  <si>
    <t>RAILS</t>
  </si>
  <si>
    <t>SBS</t>
  </si>
  <si>
    <t xml:space="preserve">Angela Lynch </t>
  </si>
  <si>
    <t>N/a</t>
  </si>
  <si>
    <t>The Australian</t>
  </si>
  <si>
    <t>Courier Mail</t>
  </si>
  <si>
    <t>Youth Detention</t>
  </si>
  <si>
    <t>Damian Atkinson</t>
  </si>
  <si>
    <t>Cathy Pereira, David Maunsell,</t>
  </si>
  <si>
    <t xml:space="preserve">7 News </t>
  </si>
  <si>
    <t>Human Rights</t>
  </si>
  <si>
    <t>9 News</t>
  </si>
  <si>
    <t>Network 10</t>
  </si>
  <si>
    <t>Elder Abuse</t>
  </si>
  <si>
    <t>TV</t>
  </si>
  <si>
    <t>Kirsty Mackie</t>
  </si>
  <si>
    <t>Studio 10 (Morning Show)</t>
  </si>
  <si>
    <t>Anne Lewis</t>
  </si>
  <si>
    <t>Youth Crime/Funding</t>
  </si>
  <si>
    <t>Townsville</t>
  </si>
  <si>
    <t>Queensland Country Life</t>
  </si>
  <si>
    <t>Print Publication</t>
  </si>
  <si>
    <t>ABC Gold Coast</t>
  </si>
  <si>
    <t>Drive</t>
  </si>
  <si>
    <t>Debt/Funding/DV/Elder Abuse</t>
  </si>
  <si>
    <t>Breakfast</t>
  </si>
  <si>
    <t>ABC News Online</t>
  </si>
  <si>
    <t>ABC North Queensland</t>
  </si>
  <si>
    <t>Cathy Pereira</t>
  </si>
  <si>
    <t>NACLC</t>
  </si>
  <si>
    <t>Media Release</t>
  </si>
  <si>
    <t>Drugs</t>
  </si>
  <si>
    <t>12:00PM News</t>
  </si>
  <si>
    <t>10:00AM News</t>
  </si>
  <si>
    <t>ABC Southern Queensland</t>
  </si>
  <si>
    <t>ABC Sunshine Coast</t>
  </si>
  <si>
    <t>ABC Tropical North</t>
  </si>
  <si>
    <t>ABC Western Queensland</t>
  </si>
  <si>
    <t>ABC Wide Bay</t>
  </si>
  <si>
    <t>Channel 7</t>
  </si>
  <si>
    <t>Fines</t>
  </si>
  <si>
    <t>Seven News</t>
  </si>
  <si>
    <t>Channel 10</t>
  </si>
  <si>
    <t>TEN Eyewitness News</t>
  </si>
  <si>
    <t>Mental Health</t>
  </si>
  <si>
    <t>LGBTI</t>
  </si>
  <si>
    <t>Taylor Street CLS</t>
  </si>
  <si>
    <t>Melbourne Age</t>
  </si>
  <si>
    <t>Child sex abuse</t>
  </si>
  <si>
    <t>WA Today</t>
  </si>
  <si>
    <t>The Sydney Morning Herald</t>
  </si>
  <si>
    <t>Canberra Times</t>
  </si>
  <si>
    <t>Morning Bulletin, Rockhampton</t>
  </si>
  <si>
    <t>EDO</t>
  </si>
  <si>
    <t>Jo-Anne Bragg</t>
  </si>
  <si>
    <t>Gold Coast Sun - central</t>
  </si>
  <si>
    <t>Stephanie Ewart/Victoria Shiel</t>
  </si>
  <si>
    <t>DV/GC</t>
  </si>
  <si>
    <t>DV/GC/WLS</t>
  </si>
  <si>
    <t>Torres News Thursday Island</t>
  </si>
  <si>
    <t>Youth detention</t>
  </si>
  <si>
    <t>Shane Duffy</t>
  </si>
  <si>
    <t>Australian Finanicial Review</t>
  </si>
  <si>
    <t>Albert and Logan News</t>
  </si>
  <si>
    <t>Domestic Violence</t>
  </si>
  <si>
    <t>Gail Shearer WLS</t>
  </si>
  <si>
    <t>Internet News Site</t>
  </si>
  <si>
    <t>Emile McPhee LGBTILS</t>
  </si>
  <si>
    <t>Sharell O'Brien NQWLS</t>
  </si>
  <si>
    <t>Cairns Post</t>
  </si>
  <si>
    <t>Emile McPhee</t>
  </si>
  <si>
    <t>Scott McDougall</t>
  </si>
  <si>
    <t>Daily Mercury Mackay</t>
  </si>
  <si>
    <t>Gold Coast Bulletin</t>
  </si>
  <si>
    <t>Ross Lee</t>
  </si>
  <si>
    <t>Gold Coast Sun</t>
  </si>
  <si>
    <t>Koori Mail Lismore</t>
  </si>
  <si>
    <t>North West Star Mount Isa</t>
  </si>
  <si>
    <t>Penny Hallan</t>
  </si>
  <si>
    <t>Shane Duffy/Janet Wight</t>
  </si>
  <si>
    <t>Townsville Bulletin</t>
  </si>
  <si>
    <t>David Maunsell</t>
  </si>
  <si>
    <t>Ross Lee/Victoria Shiel</t>
  </si>
  <si>
    <t>Disability Rights</t>
  </si>
  <si>
    <t>Michelle O'Flynn</t>
  </si>
  <si>
    <t>Maroochy Weekly, Maroochydore</t>
  </si>
  <si>
    <t>ABC News: World Today</t>
  </si>
  <si>
    <t>Daily Mercury</t>
  </si>
  <si>
    <t>Daily Telegraph</t>
  </si>
  <si>
    <t>Hot Tomato Gold Coast</t>
  </si>
  <si>
    <t>6:00 News</t>
  </si>
  <si>
    <t>9:00 News</t>
  </si>
  <si>
    <t>98.9Fm</t>
  </si>
  <si>
    <t>104.9 Sunshine FM</t>
  </si>
  <si>
    <t>7:30 AIR News</t>
  </si>
  <si>
    <t>7:00 News</t>
  </si>
  <si>
    <t>12:00 News</t>
  </si>
  <si>
    <t>666 ABC Canberra</t>
  </si>
  <si>
    <t>2GB</t>
  </si>
  <si>
    <t>936 ABC Hobart</t>
  </si>
  <si>
    <t>Triple J</t>
  </si>
  <si>
    <t>Radio National</t>
  </si>
  <si>
    <t>15:00 News</t>
  </si>
  <si>
    <t>14:00 News</t>
  </si>
  <si>
    <t>22:00 News</t>
  </si>
  <si>
    <t>16:00 News</t>
  </si>
  <si>
    <t>18:00 News</t>
  </si>
  <si>
    <t>Geelong Advertiser</t>
  </si>
  <si>
    <t>Herald Sun</t>
  </si>
  <si>
    <t>The North West Star</t>
  </si>
  <si>
    <t>Northern Territory News</t>
  </si>
  <si>
    <t>Tasmania Mercury</t>
  </si>
  <si>
    <t>Perth Now</t>
  </si>
  <si>
    <t>Redland City Bulletin</t>
  </si>
  <si>
    <t>Sydney Morning Herald</t>
  </si>
  <si>
    <t>South East Advertiser</t>
  </si>
  <si>
    <t>QCAT</t>
  </si>
  <si>
    <t>Solider represents himself in Court, Brad CAmpbell</t>
  </si>
  <si>
    <t>Nudgee MP Leanne Linard tells Parliament about threats to CLC funding</t>
  </si>
  <si>
    <t>Queensland Parliament discusses federal funding arrangements for CLCs</t>
  </si>
  <si>
    <t>Community lawyers descended on the Federal Parliament in Canberra last week to discuss the overwhelming need for free legal help for vulnerable Queenslanders and the lack of funding to meet this demand.</t>
  </si>
  <si>
    <t>Former veteran battles legal system</t>
  </si>
  <si>
    <t>600% increase in domestic violence services provided by CLCs</t>
  </si>
  <si>
    <t>Signed cross bench letter</t>
  </si>
  <si>
    <t>More legal help is needed for older Queenslanders before they see their grandchildren due to an increase numbers of grandparents being denied contact due to family breakdown, parental drug use and domestic violence.</t>
  </si>
  <si>
    <t>Staff at Community Legal Centres welcomed the introduction of State Penalties Enforcement Amendment Bill 2017 on Thursday. The Bill proposes a number of changes designed to provide vulnerable Queenslanders with improved options to tackle the burden of state enforced debts.</t>
  </si>
  <si>
    <t>Funding cuts threaten future of South-West Brisbane free legal services</t>
  </si>
  <si>
    <t>Funding cuts threaten future of Pine Rivers Community Legal Centre</t>
  </si>
  <si>
    <t>Logan residents facing legal black hole</t>
  </si>
  <si>
    <t>Women experiencing violence face legal black hole</t>
  </si>
  <si>
    <t>Young people facing legal black hole</t>
  </si>
  <si>
    <t>Queensland tenants facing legal black hole</t>
  </si>
  <si>
    <t>North Burnett residents facing legal black hole</t>
  </si>
  <si>
    <t>Gympie residents facing legal black hole</t>
  </si>
  <si>
    <t>Fraser Coast residents facing legal black hole</t>
  </si>
  <si>
    <t>Bundaberg residents facing legal black hole</t>
  </si>
  <si>
    <t>Refugees facing legal black hole</t>
  </si>
  <si>
    <t>South West Brisbane residents facing legal black hole</t>
  </si>
  <si>
    <t>with a disability facing legal black hole</t>
  </si>
  <si>
    <t>Moreton Bay residents facing legal black hole</t>
  </si>
  <si>
    <t>Brisbane North residents facing legal black hole</t>
  </si>
  <si>
    <t>North Queensland’s women residents facing legal black hole</t>
  </si>
  <si>
    <t>Mackay residents facing legal black hole</t>
  </si>
  <si>
    <t>Gold Coast residents facing legal black hole</t>
  </si>
  <si>
    <t>Central Queensland residents facing legal black hole</t>
  </si>
  <si>
    <t>Queenslanders facing legal black hole</t>
  </si>
  <si>
    <t>Cairns and Far Northern residents facing legal black hole</t>
  </si>
  <si>
    <t>Queensland Law Society has backed the state government’s call demanding the Federal Government immediately reverse its decision to slash $3 million in vital community legal services funding to ensure society’s most vulnerable people have access to justice.</t>
  </si>
  <si>
    <t>Taxpayers footing bill for unnecessary jail time</t>
  </si>
  <si>
    <t>Opinion Piece - Grand parenting becoming harder</t>
  </si>
  <si>
    <t>Queensland refugee legal advice service under threat</t>
  </si>
  <si>
    <t>Attorney-General George Brandis insists the federal government is not cutting funding to community legal centres.</t>
  </si>
  <si>
    <t>Community Lawyers gather in Canberra in face of funding cuts</t>
  </si>
  <si>
    <t>CLCQ welcomes Queensland Government investment in legal assistance services 2017-20</t>
  </si>
  <si>
    <t>Flood of legal problems for Queenslanders in aftermath of Tropical Cyclone Debbie</t>
  </si>
  <si>
    <t>Date</t>
  </si>
  <si>
    <t>Title</t>
  </si>
  <si>
    <t>Issued By</t>
  </si>
  <si>
    <t>Type</t>
  </si>
  <si>
    <t xml:space="preserve">CLCQ </t>
  </si>
  <si>
    <t xml:space="preserve">Door slams shut for Central Queensland residents seeking legal </t>
  </si>
  <si>
    <t>Door slams shut for Townsville residents seeking legal help</t>
  </si>
  <si>
    <t xml:space="preserve">Door slams shut for Pine Rivers residents seeking legal </t>
  </si>
  <si>
    <t>Door slams shut for Suncoast residents seeking legal help</t>
  </si>
  <si>
    <t xml:space="preserve">Door slams shut for Bayside residents seeking legal </t>
  </si>
  <si>
    <t>Door slams shut for South Wesst Brisbane residents seeking legal help</t>
  </si>
  <si>
    <t xml:space="preserve">Door slams shut for Cairns residents seeking legal </t>
  </si>
  <si>
    <t>Door slams shut for Gold Coast residents seeking legal help</t>
  </si>
  <si>
    <t>Door slams shut for Darling Downs residents seeking legal help</t>
  </si>
  <si>
    <t>Door slams shut for Mackay residents seeking legal help Mackay, Townsville, Pine Rivers, Suncoast, Bayside, South West Brisbane, Cairns, Gold Coast, Darling Downs,</t>
  </si>
  <si>
    <t>Crisis meeting in parliament</t>
  </si>
  <si>
    <t>Queensland Parliament</t>
  </si>
  <si>
    <t>Queensland Law Society joins national call for PM to reverse slashing of legal assistance funding</t>
  </si>
  <si>
    <t>QLS</t>
  </si>
  <si>
    <t>Open letter from the heads of all state and territory law societies published today calling for the reversal of the funding cliff facing Community Legal Centres (CLCs) and funding for the legal assistance sector.</t>
  </si>
  <si>
    <t>Senator ROBERTS (Queensland) Asked a question without notice in Federal Parliament about the funding of CLCS</t>
  </si>
  <si>
    <t>Member for Herbert Cathy O'Toole delivered a passionate speech on the work of her local community legal centres</t>
  </si>
  <si>
    <t>Eighteen mid-size law firms across Australia wrote an open letter on 12 December calling for the reversal of impending funding cuts to Community Legal Centres and advocating for the adoption of the Productivity Commission’s recommendations for civil legal assistance</t>
  </si>
  <si>
    <t>Centrelink's controversial data matching program sends shock waves through the legal community</t>
  </si>
  <si>
    <t>Federal Parliament discusses Community Legal Centres in the chamber</t>
  </si>
  <si>
    <t>Federal Parliament</t>
  </si>
  <si>
    <t xml:space="preserve">Government debts kept Peter homeless Peter Burns </t>
  </si>
  <si>
    <t>Community lawyers warn elderly abuse cases on the rise</t>
  </si>
  <si>
    <t xml:space="preserve">Funding cuts threaten future of Pine Rivers Community Legal Centre </t>
  </si>
  <si>
    <t>Law Schools issue letter of support for funding of CLCS</t>
  </si>
  <si>
    <t>Op Ed - ATTORNEY-General Yvette D’Ath was only too happy to pile in on the issue of legal funding this month when the finger of blame was pointed towards the Federal Government.</t>
  </si>
  <si>
    <t>Di Farmer MP asked AG Yvette D'Ath for Redcliffe about the funding situation for community legal centres, in the state parliament</t>
  </si>
  <si>
    <t>CLCQ</t>
  </si>
  <si>
    <t>Opinion Piece</t>
  </si>
  <si>
    <t>Workers’ calls for help ignored</t>
  </si>
  <si>
    <t>QLS speech and media release by Crhsitne Smyth</t>
  </si>
  <si>
    <t>The Mercury</t>
  </si>
  <si>
    <t>The Advertiser</t>
  </si>
  <si>
    <t>Towleroad</t>
  </si>
  <si>
    <t>Townsville Observer</t>
  </si>
  <si>
    <t>Yahoo 7</t>
  </si>
  <si>
    <t>The Observer</t>
  </si>
  <si>
    <t xml:space="preserve">Quest Community Newspaper - Nundah </t>
  </si>
  <si>
    <t>Sharon Gingell</t>
  </si>
  <si>
    <t>The West Australian</t>
  </si>
  <si>
    <t>7:30AM NEws</t>
  </si>
  <si>
    <t>Jimboomba Times</t>
  </si>
  <si>
    <t>Sandra Padgett</t>
  </si>
  <si>
    <t>Zinc 666 Mt Isa</t>
  </si>
  <si>
    <t>Centrelink</t>
  </si>
  <si>
    <t>Bribie Weekly</t>
  </si>
  <si>
    <t>Laurence McMahon</t>
  </si>
  <si>
    <t>Caboolture Shire Herald</t>
  </si>
  <si>
    <t>Laurence McMahon, James Farrell</t>
  </si>
  <si>
    <t>Peter Haasma</t>
  </si>
  <si>
    <t>Bail</t>
  </si>
  <si>
    <t xml:space="preserve">Catholic Leader </t>
  </si>
  <si>
    <t>Headline / Summary</t>
  </si>
  <si>
    <t xml:space="preserve">Tone - Postive / Neutral / Negative </t>
  </si>
  <si>
    <t>Criterion 1 - Number of words or length of time</t>
  </si>
  <si>
    <t>Criterion 2 - Did the item mention the name Community Legal Centres Queensland or QAILS?</t>
  </si>
  <si>
    <t>Criterion 3 - Did it include a photo?</t>
  </si>
  <si>
    <t>Community Legal Centres Queensland Media Coverage and Anaysis Report</t>
  </si>
  <si>
    <t>Campaign: Fund Equal Justice</t>
  </si>
  <si>
    <t>Period: 1 July 2016 to 30 June 2017</t>
  </si>
  <si>
    <t>Total Reach</t>
  </si>
  <si>
    <t>Number of Media Items</t>
  </si>
  <si>
    <t>Budget</t>
  </si>
  <si>
    <t>Cost per opportunity to see</t>
  </si>
  <si>
    <t>Content</t>
  </si>
  <si>
    <t>Posted</t>
  </si>
  <si>
    <t>Platform</t>
  </si>
  <si>
    <t>Media type</t>
  </si>
  <si>
    <t>The number of impressions of your Page post.</t>
  </si>
  <si>
    <t>In the first six months of our new National Partnership Agreement, 23% of people getting ongoing help (casework) from Queensland community legal centres were Aboriginal and/or Torres Strait Islander people. It's NAIDOC week, and we celebrate Indigenous cultures, while recognising continuing injustices, and commit to working with community and our partners (inc ATSILS, Queensland Indigenous Family Violence Legal Service and others) to achieve meaningful change.</t>
  </si>
  <si>
    <t>Photo</t>
  </si>
  <si>
    <t/>
  </si>
  <si>
    <t>Link</t>
  </si>
  <si>
    <t>Female domestic violence victims being punished for acting in self defence: advocates</t>
  </si>
  <si>
    <t>With other CLC peaks, we support the important role advocacy for and with people with disability plays in promoting and protecting the community engagement and human rights of people with disability. We strongly support the continuation of the National Disability Advocacy Program, a vital funding program that provides people with disability access to advocacy using a range of models.</t>
  </si>
  <si>
    <t>We've joined with 30+ Queensland community organisations to ask the Government to strengthen and protect our freedom to advocate for our clients' interests. We've suggested a new 'NFP Freedom to Advocate Act' and a mechanism to stop gag clauses in future funding agreements. We've seen welcome changes in recent years, but further protections are needed to support this vital element of our work.</t>
  </si>
  <si>
    <t>"I had nowhere to go for help, no one was responding to me until I found the legal centre," says Kailah Longbottom, 25. "Without them I think my child and I would be on the streets." Great The Sydney Morning Herald piece on the impact of community legal centres' work, and the funding challenges ahead of us...</t>
  </si>
  <si>
    <t>Community Legal Centres Queensland shared Guardian Australia's post.</t>
  </si>
  <si>
    <t>Lawyers have an obligation to take action on the issue of Indigenous incarceration rates http://www.lawyersweekly.com.au/opinion/18963-the-privilege-to-know-and-the-duty-to-act?utm_source=lawyersweekly&amp;utm_campaign=lawyersweekly_Bulletin08_07_2016&amp;utm_medium=email</t>
  </si>
  <si>
    <t>'Staggering and harrowing': Thousands call for inquiry into Indigenous suicide rate</t>
  </si>
  <si>
    <t>Status</t>
  </si>
  <si>
    <t>From July 1, Commonwealth funding to community legal centres (CLCs) in Western Australia will be cut by 32 per cent, a loss of $1.67 million across the 28 CLCs in the state. David Kernohan, chairman of the Community Legal Centres Association of WA, said the cut would hurt the already stretched sector... #fundequaljustice</t>
  </si>
  <si>
    <t>Lawyers are calling on the legal fraternity in Queensland to get behind the state’s second legal clinic for asylum seekers and assist with applications for Australian protection visas.http://www.lawyersweekly.com.au/folklaw/19151-new-clinic-appeals-for-help-servicing-asylum-seekers?utm_source=lawyersweekly&amp;utm_campaign=lawyersweekly_Bulletin20_07_2016&amp;utm_medium=email</t>
  </si>
  <si>
    <t>Community Legal Centres Queensland shared A Human Rights Act for Queensland's photo.</t>
  </si>
  <si>
    <t>Community Legal Centres Queensland shared Caxton Legal Centre's photo.</t>
  </si>
  <si>
    <t>ABC Sunshine Coast reports on a massive 2015-16 for SunCoast Community Legal Service:  "The Suncoast Community Legal Service says it exceeded its service targets last financial year.   Coordinator Louise Jeffs the service provided personalised legal advice to three thousand clients and doubled the referral target.  More than 2,000 people received support over the phone and a further 150 cases were closed.  Ms Jeffs says the results underline the significant and rising demand for the provision of free legal advice to disadvantaged and marginalized members of the Sunshine Coast community."</t>
  </si>
  <si>
    <t>Community Legal Centres Queensland shared Queensland Indigenous Family Violence Legal Service's photo.</t>
  </si>
  <si>
    <t>The juvenile justice system is failing our kids, writes Queensland barrister Joshua Creamer on #IndigenousX</t>
  </si>
  <si>
    <t>Community Legal Centres Queensland shared NACLCComms's post.</t>
  </si>
  <si>
    <t>Member for Nanango, Deb Frecklington, says that after several months of negotiations and lobbying, a new community legal service is now available for the South Burnett community. http://communitylegalqld.org.au/news/deb-frekclington-mpsecures-new-community-legal-service-for-south-burnett</t>
  </si>
  <si>
    <t>Prime Minister Malcolm Turnbull has announced a royal commission to investigate the issues raised in an ABC Four Corners report into abuse in the juvenile detention system in the Northern Territory.</t>
  </si>
  <si>
    <t>More than 7,400 investigations into online child sexual abuse material have been carried out by the Office of the Children’s eSafety Commissioner in its first year.</t>
  </si>
  <si>
    <t>Four years after its announcement, the Queensland government last week cancelled the central plank in the Logan Renewal Initiative: the overhaul of Logan’s 4,900 public housing dwellings by a community-housing, provider-led consortium. http://probonoaustralia.com.au/news/2016/07/ditching-logans-public-private-regeneration-sets-qld-back-social-affordable-housin/?utm_source=Pro+Bono+Australia+-+email+updates&amp;utm_campaign=b3711e1609-News_Bulletin_26_7_167_26_2016&amp;utm_medium=email&amp;utm_term=0_5ee68172fb-b3711e1609-147245049&amp;mc_cid=b3711e1609&amp;mc_eid=2ceeb45e07</t>
  </si>
  <si>
    <t>Youth detention workers claim violence cover-ups in Queensland</t>
  </si>
  <si>
    <t>Australian lawyers’ pro bono statistics have improved from last year, as an increased emphasis is put on the international refugee crisis, according to the 2016 TrustLaw Index of Pro Bono. http://www.lawyersweekly.com.au/news/19242-australia-ups-the-ante-on-pro-bono?utm_source=lawyersweekly&amp;utm_campaign=lawyersweekly_Bulletin27_07_2016&amp;utm_medium=email</t>
  </si>
  <si>
    <t>Four Corners: Royal commission into NT youth detention 'should examine why warning signs ignored' http://www.abc.net.au/news/2016-07-27/four-corners-royal-commission-cabinet-terms-reference/7663584?WT.mc_id=newsmail</t>
  </si>
  <si>
    <t>Disadvantaged members of society are more likely to interact with the justice system and to have issues that result in repeat encounters with enforcement authorities.  Fines and infringement notices have a significant impact on the marginalised groups in the community – the clients of Queensland’s community legal centres. That's why we've joined with 14 other community organisations to suggest that Queensland introduce a well-resourced, fair and collaborative Work and Development Order scheme.</t>
  </si>
  <si>
    <t>Community Legal Centres Queensland shared Pine Rivers Community Legal Service's post.</t>
  </si>
  <si>
    <t>On Brisbane Times, our director James welcomes removing statutes of limitations for child abuse survivors,  to "ensure that people are able to access justice, and reflects evidence that many survivors of abuse take years to take action or seek support...As the royal commission digs deeper into the heinous acts committed against children and young people, it's important that governments implement reforms that will provide meaningful redress."</t>
  </si>
  <si>
    <t>Community Legal Centres Queensland shared LGBTI Community Legal Service's photo.</t>
  </si>
  <si>
    <t>'Systematic abuse': Human rights groups go undercover in Nauru</t>
  </si>
  <si>
    <t>James Farrell, Director, Community Legal Centres Queensland, comments on Queensland reforms for victims of child abuse who are seeking justice.http://www.theage.com.au/queensland/child-sex-abuse-queensland-considers-reform-for-other-victims-to-seek-justice-20160802-gqjixk.html</t>
  </si>
  <si>
    <t>Cleaning up after miners: are you OK with footing the bill?</t>
  </si>
  <si>
    <t>Legal services require an immediate $200 million funding boost, lawyers say, as women drop legal action or represent themselves in domestic violence cases.</t>
  </si>
  <si>
    <t>Community Legal Centres Queensland Director, James Farrell will be meeting with the NACLC board today to help navigate the future direction of the organisation and CLCs.</t>
  </si>
  <si>
    <t>Community Legal Centres Queensland Director, James Farrell is heading off early today to hear from the RRR network about what it is like to deliver legal services in rural and remote parts of Australia.</t>
  </si>
  <si>
    <t>Looking forward to hearing Anne Lewis from North Queensland Women's Legal Service present at the NACLC conference on raising the profile of their organisation through sport.</t>
  </si>
  <si>
    <t>Last night, the National Association of Community Legal Centres (NACLCComms) launched its third National Census Report.  It's hugely concerning that 92 CLCs reported turning away 159,220 people and on average only 64.4% of people who were turned away could be given an appropriate, accessible and affordable referral. "This means hundreds of thousands of people are missing out on the legal help they need and this number is growing” said NACLC spokesman Dan Stubbs.</t>
  </si>
  <si>
    <t>Don't miss hearing Community Legal Centres Queensland's Communications Manager Cathy present at 4.00pm at the NACLC conference on fundraising for your CLC.</t>
  </si>
  <si>
    <t>On Brisbane Times today, we call on Attorney-General Brandis to reverse proposed funding cuts to community legal centres, who are already unable to help 160,000 people who come looking for legal help.  "People leaving violent relationships, people with unmanageable and crippling debts, families going through separation, workers who are unfairly sacked – all of these people have problems with legal dimensions, and this report shows that they're not able to get the help they need," says our director James.</t>
  </si>
  <si>
    <t>We're working hard with the National Association of Community Legal Centres to convince the Federal Government to wind back planned funding cuts. "We're also talking to cross benchers who are quite supportive of the work of community legal centres and we will be maintaining and increasing the pressure on this Government to reverse this relatively small cut that makes a massive difference in local communities for disadvantaged people," says NACLCComms spokesperson Dan Stubbs.</t>
  </si>
  <si>
    <t>Pushing for change in the legal profession is much the same as developing a winning case in court, according to Fiona McLeod SC. http://www.lawyersweekly.com.au/careers/19338-trailblazing-institutional-change-with-advocacy-101?</t>
  </si>
  <si>
    <t>Community Legal Centres Queensland shared Shannon Fentiman MP's post.</t>
  </si>
  <si>
    <t>Federal shadow attorney-general Mark Dreyfus is calling on the government to reverse cuts to community legal aid, following the Northern Territory justice scandal. http://www.australasianlawyer.com.au/news/nt-youth-justice-scandal-sparks-calls-for-reversal-to-community-legal-aid-cuts-221148.aspx</t>
  </si>
  <si>
    <t>Pro Bono Legal Services in Regional, Rural and Remote Areas staring #CLC Queensland staff  http://probonocentre.org.au/apbn/aug-2016/pro-bono-legal-services-regional-rural-remote-areas-screened-2016-naclc-conference/ via @AusPBC</t>
  </si>
  <si>
    <t>Leyonhjelm makes Human Rights complaint over 'angry white male' claim</t>
  </si>
  <si>
    <t>Australia’s peak bodies for welfare and international aid have called for the Royal Commission into Institutional Responses to Child Sexual Abuse to urgently examine incidents of child abuse and harm in the Australian-run immigration detention centre on Nauru.</t>
  </si>
  <si>
    <t>What do you think?  Should the question be put to the vote or decided by parliament?</t>
  </si>
  <si>
    <t>The latest legal census by the National Association of Community Legal Centres (NACLC) has found that as many as 160,000 Australians were turned away from Community Legal Centres (CLCs) in 2014/15 – up by at least 30,000 from the previous census.</t>
  </si>
  <si>
    <t>Have you seen this video on criminal law accreditation. If not view it here.</t>
  </si>
  <si>
    <t>A family law expert is saying that it’s time social media use has influence in the courts’ granting of DV orders. http://bit.ly/2bw67Ky</t>
  </si>
  <si>
    <t>Have you seen this video on criminal law</t>
  </si>
  <si>
    <t>In a new study published in the Journal of Addiction Medicine, a significant group among lawyers have been found to be struggling with substance abuse and other mental health issues.</t>
  </si>
  <si>
    <t>The top 10 things your clients need to know about credit and debt</t>
  </si>
  <si>
    <t>Separating couples are increasingly using social media sites to fight bitter relationship breakdown wars, despite some being under domestic violence orders</t>
  </si>
  <si>
    <t>Australia’s legal bodies have called for a review of the legal framework guiding the offshore detention of asylum seekers, with some pushing for prosecution of the perpetrators of the alleged abuse</t>
  </si>
  <si>
    <t>CCTV shows alleged mistreatment in Townsville detention centre</t>
  </si>
  <si>
    <t>This week, the Australian Institute of Judicial Administration released a national benchbook on family and domestic violence - an important resource for judicial officers. It says: "Not only does the absence of legal representation potentially prejudice the self-represented party and limit their access to justice, it may also jeopardise the ability of the court to receive the necessary evidence and to make decisions for the safety and protection of victims and children." Despite this, the Commonwealth is slashing community legal centres' funding at the end of this year. Come on George and Malcolm, #fundequaljustice!</t>
  </si>
  <si>
    <t>"Without properly funded community legal services many people on the brink of crisis will fall off the edge, and in almost every case that will actually cost more in terms of welfare and crisis support. Fair access to our legal system is a basic human right and it’s a cornerstone of Australia’s commitment to social justice and social inclusion.”   - Josh Wilson MP, Federal Member for Fremantle, speaking at the NACLC national conference in Perth last week.   #fundequaljustice</t>
  </si>
  <si>
    <t>Where can you do if you have a job and you are unfairly dismissed, or if you are experiencing changes to your job that you don't think are right?  It can be a really worrying and expensive time - but your local community legal centre can offer advice and assistance. Wayne Jones from Central Queensland Community Legal Centre tells ABC Capricornia that there has been a huge increase in the number of employment law enquiries in the past few months.</t>
  </si>
  <si>
    <t>A coalition of welfare organisations has condemned the government’s proposed cut to social security payments, which is said to be the first order of business for the new Parliament.</t>
  </si>
  <si>
    <t>Last week the Women’s Legal Service NSW (WLS NSW) released a research report titled Sense and Sensitivity, which looks at the unintended consequences of the disclosure of sensitive materials in family law proceedings involving family violence. http://www.lawyersweekly.com.au/news/19411-confidentiality-in-family-law-requires-more-clarity?utm_source=lawyersweekly&amp;utm_campaign=lawyersweekly_Bulletin23_08_2016&amp;utm_medium=email</t>
  </si>
  <si>
    <t>"The situation seems hopeless at times, but it is not. Taking the first step of reversing cuts to legal services funding is a way forward. And it can be embarked on now. On behalf of those lawyers and the indigenous kids they serve, I urge Mr Turnbull to act."  Mark Dreyfus, writing in The West Australian - thewest.com.au, highlights the problems faced by people who come into contact with the legal system, and important reforms that are needed.</t>
  </si>
  <si>
    <t>A Human Rights Act for Queensland</t>
  </si>
  <si>
    <t>Australian Lawyers for Human Rights (ALHR) has urged the NSW government to look into the death of Rebecca Maher – a 36-year-old Wiradjuri woman who was kept in a holding cell last month. http://www.lawyersweekly.com.au/news/19417-red-flag-raised-after-indigenous-death-in-custody?utm_source=lawyersweekly&amp;utm_campaign=lawyersweekly_Bulletin24_08_2016&amp;utm_medium=email</t>
  </si>
  <si>
    <t>Funding crisis means more legal information via Twitter and Skype http://communitylegalqld.org.au/news/media-releases/funding-crisis-means-more-legal-information-via-twitter-and-skype</t>
  </si>
  <si>
    <t>A group of lawyers are calling on the NSW Parliament to pass a bill to reform abortion laws, which they say have hampered women’s access to health services and violated fundamental human rights for too long.</t>
  </si>
  <si>
    <t>Funding cuts have meant that we have had to reduce the opening hours of our Ipswich Office and reduce staff working hours in both Ipswich and Toowoomba. This has created great pressure to avoid having to reduce the amount of consultations, information and advices provided and the volume of external referrals,’ Philippa Whitman, CEO, TASC commented earlier today. http://communitylegalqld.org.au/news/media-releases/concerns-for-darling-downs-residents-seeking-legal-help</t>
  </si>
  <si>
    <t>Funding cuts have meant that we have had to reduce the opening hours of our Ipswich Office and reduce staff working hours in both Ipswich and Toowoomba. This has created great pressure to avoid having to reduce the amount of consultations, information and advices provided and the volume of external referrals,’ Philippa Whitman, CEO, TASC commented earlier today.</t>
  </si>
  <si>
    <t>“We have noticed a sharp increase in people seeking legal help across the Gold Coast and the demand for help in the areas of domestic and family violence has dramatically increased over the past three years from 9% to 28% of our work,’ Victoria Shiel, Director, Gold Coast Community Legal Service commented earlier today.</t>
  </si>
  <si>
    <t>’Insufficient funding means that we have to limit the number of consultations that we can provide, and we are forced to refer people away,’ Giselle Negri, Director, Cairns Community Legal Centre commented earlier today.</t>
  </si>
  <si>
    <t>Door slams shut on Bayside residents seeking legal help</t>
  </si>
  <si>
    <t>’Our waiting list for appointments varies between 3 to 4 weeks and our ability to assist those in crisis and needing urgent assistance is impacted,’ Jonathan Ward, Acting Director, South-West Brisbane Community Legal Centre commented earlier today</t>
  </si>
  <si>
    <t>’Funding cuts have meant that we have had to reduce our opening hours and reduce staff working hours,’ Michael Stubbins, President, Bayside Community Legal Service commented earlier today.  http://communitylegalqld.org.au/news/media-releases/door-slams-shut-to-bayside-residents-seeking-legal-help</t>
  </si>
  <si>
    <t>Jessica Brake, Manager, Mackay Regional Community Legal Centre commented, ‘We have had to reduce staff hours for our generalist service, which includes family law, and reduce our opening hours and staff working hours for that service.'</t>
  </si>
  <si>
    <t>Louise Skidmore, Principal Solicitor, Pine Rivers Community Legal Service commented, 'There is a very real unmet need in our community for those vulnerable people, for whom it is essential to access legal advice early on in a matter.' http://bit.ly/2bBPMQV</t>
  </si>
  <si>
    <t>Community lawyers are forced to increasingly depend on communication tools like Skype and Twitter to combat the adverse effect of funding cuts, we tell Australasian Lawyer today.</t>
  </si>
  <si>
    <t>Community Legal Centres Queensland shared Tim Nicholls MP's photo.</t>
  </si>
  <si>
    <t>Concerns for Darling Downs Residents Seeking Legal Help http://www.hotfm.com.au/qld/thisisthedowns/local-news/2016/concerns-for-darling-downs-residents-seeking-legal-help/</t>
  </si>
  <si>
    <t>Cash Starved Community Legal Centres Doing More With Technology http://www.legalpracticeintelligence.com.au/pages/show/id/835</t>
  </si>
  <si>
    <t>Our friends at Health Justice Australia have brought together a diverse range of resources, publications and tools supporting health justice partnerships (HJP) to improve access to justice for people who are vulnerable or experiencing disadvantage; and to support our health and legal systems to better meet community needs. Check it out!</t>
  </si>
  <si>
    <t>The boss is off to meet with  Mark Bailey MP - Minister for Main Roads to talk #humanrights</t>
  </si>
  <si>
    <t>Wayne Jones, Central Queensland CLC Vice President commented, “Much of our administrative work is undertaken by community and student volunteers. There is no fat in the system, funding cuts will immediately impact our ability to pay solicitors to provide front-line legal advice. Clients in urgent need of assistance will be waiting weeks instead of days and many will simply give up.”</t>
  </si>
  <si>
    <t>If you think 17 year olds should not be in adult prisons, please sign the petition!</t>
  </si>
  <si>
    <t>Great to catch up with Mark Bailey MP for Yeerongpilly today, to talk about community legal centres' work and the need for better protections for Queenslanders' human rights...</t>
  </si>
  <si>
    <t>Vulnerable women attempting to leave abusive relationships are already feeling the brunt of planned funding cuts to community legal centres, reports Fairfield Advance (NSW): “We’re telling women they can come and connect to services, then we’re shutting the door to those services in their face.”</t>
  </si>
  <si>
    <t>Community Legal Centres Queensland shared Curtis Pitt MP's post.</t>
  </si>
  <si>
    <t>Our director James talks to Law Radio about the important role community legal education plays in community legal centres' work; addressing legal problems before they even happen, by helping people understand their rights and responsibilities.</t>
  </si>
  <si>
    <t>The federal government’s promise to hold a plebiscite for gay marriage has been described by some quarters of the legal profession as a constitutionally unnecessary and discriminatory measure.http://www.lawyersweekly.com.au/news/19463-legal-figures-weigh-in-on-public-debate-for-marriage-equality-plebiscite?utm_source=lawyersweekly&amp;utm_campaign=lawyersweekly_Bulletin01_09_2016&amp;utm_medium=email</t>
  </si>
  <si>
    <t>Did you miss yesterday's webinar on 'Creating a communication strategy that works?'  Never fear, you can view a recording here.</t>
  </si>
  <si>
    <t>Queensland's Child Protection Week officially starts on Sunday, with the key message that 'child protection is everyone's business'. With the lives and well-being of our children often at stake, PeakCare Queensland's Lindsay Wegener writes that child protection is also a very serious business.</t>
  </si>
  <si>
    <t>"It’s blatant war and genocide. It’s cold-blooded murder. And these stories were handed down through grandparents, uncles and aunties. We lived through that..." This week, Caxton Legal Centre held an event to mark the 150th anniversary of the gazettal of regulations imposing a duty on Native Police officers to “disperse” any “large assembly of blacks without unnecessary violence”, which led to what Treasurer Curtis Pitt calls a "catastrophic aspect of Queensland’s history".</t>
  </si>
  <si>
    <t>Today Deputy President of the Senate and WA's Senator Sue Lines visited us, to talk about access to justice, community legal centres' work, pending federal funding cuts and justice reinvestment. It's an important time for community legal centres, and we'll continue to raise this issues with elected representatives across the country.</t>
  </si>
  <si>
    <t>Victoria signs over $500m in public housing stock to Aboriginal organisation</t>
  </si>
  <si>
    <t>Calls to ban solitary confinement as Don Dale royal commission gets underway</t>
  </si>
  <si>
    <t>Brandis loses court bid to keep ministerial diary private</t>
  </si>
  <si>
    <t>Robina Community Legal Centre Inc. tells Gold Coast Bulletin that it is turning away almost 300 people each year because it cannot handle the demand. Across Queensland, almost half of the people reaching out for help were turned away due to a lack of resources. That's why governments need to #fundequaljustice!</t>
  </si>
  <si>
    <t>'Zero out of ten': Indigenous youth rate low levels of happiness</t>
  </si>
  <si>
    <t>NSW Attorney-General Gabrielle Upton has announced that the state government will seek to criminalise the distribution of intimate or sexually explicit images without consent.http://www.lawyersweekly.com.au/news/19519-nsw-government-cracks-down-on-revenge-porn?utm_source=lawyersweekly&amp;utm_campaign=lawyersweekly_Bulletin07_09_2016&amp;utm_medium=email</t>
  </si>
  <si>
    <t>Gold Coast volunteer legal service forced to turn away hundreds due to lack of funds.  Quotes Ross Lee, President of Robina Community Legal Service and our Director, James Farrell. http://www.goldcoastbulletin.com.au/news/crime-court/gold-coast-volunteer-legal-service-forced-to-turn-away-hundreds-due-to-lack-of-funds/news-story/b9eede9efc831d4a28b232bc394b409e</t>
  </si>
  <si>
    <t>A legal body has urged the Queensland government to act amid allegations that the state’s criminal justice system is taking a “lone wolf” approach to the abuse of children in adult prisons. http://www.lawyersweekly.com.au/news/19500-qld-s-criminal-justice-system-under-fire?utm_source=lawyersweekly&amp;utm_campaign=lawyersweekly_Bulletin07_09_2016&amp;utm_medium=email</t>
  </si>
  <si>
    <t>17 year olds to be included in the youth justice system.</t>
  </si>
  <si>
    <t>Two former Liberal prime ministers have outright rejected a treaty with Indigenous Australians, as public debate continues about the merits of holding a referendum to acknowledge Aboriginal and Torres Strait Islander people. http://www.abc.net.au/news/2016-09-08/conservatives-lock-in-against-treaty-with-indigenous-australians/7825298?WT.mc_id=newsmail</t>
  </si>
  <si>
    <t>The alcohol and gambling industries are being eyed by the Australian Bar Association, which has proposed special businesses levies as alternative revenue sources for the nation's chronically underfunded legal assistance services</t>
  </si>
  <si>
    <t>Same-sex marriage plebiscite funding plans cause split within Coalition http://www.abc.net.au/news/2016-09-12/same-sex-marriage-plebiscite-funding-plan-causes-coalition-split/7834618?WT.mc_id=newsmail</t>
  </si>
  <si>
    <t>The family court “crisis” has prompted a legal association to call on the federal government to appoint more judges with relevant expertise, instead of replacing the existing system.</t>
  </si>
  <si>
    <t>Understanding the youth justice system – what community workers need to know</t>
  </si>
  <si>
    <t>The mother of a 16-year-old girl who died of a drug overdose while in state care has called for radical reform of the secretive out of home care system. http://www.abc.net.au/news/2016-09-12/mothers-plea-for-child-protection-overhaul-maria-liordos/7835634?WT.mc_id=newsmail</t>
  </si>
  <si>
    <t>The royal commission into child sexual abuse has referred more than 1,500 matters to authorities, straining the resources of police forces around the country, one of its hearings has been told. http://www.abc.net.au/news/2016-09-12/child-sexual-abuse-royal-commission-refers-1659-cases-to-police/7834972?WT.mc_id=newsmail</t>
  </si>
  <si>
    <t>Community Legal Centres Queensland shared Luke Batty Foundation's post.</t>
  </si>
  <si>
    <t>The Queensland government will introduce legislation to stop 17-year-olds from being sentenced as adults and held in adult correctional facilities.</t>
  </si>
  <si>
    <t>We are partnering with UQ Pro Bono Centre to conduct a survey of international students in Queensland about their potential unmet legal needs. Please circulate this survey throughout your networks:</t>
  </si>
  <si>
    <t>Community Legal Centres Queensland shared Caxton Legal Centre's post.</t>
  </si>
  <si>
    <t>This year Queensland community legal centres helped:</t>
  </si>
  <si>
    <t>This year the Community Legal Centres Queensland workshop will include a Parliamentary Reception. Don’t miss this opportunity to meet with members of parliament, as well as other Community Legal Centre staff, and discuss issues relevant to your constituency areas. Register at: http://www.eventbrite.com.au</t>
  </si>
  <si>
    <t>Murri Court has been launched in 13 locations across Queensland.</t>
  </si>
  <si>
    <t>Piper Alderman has thrown its support behind a new campaign that asks Australian women to support the empowerment of women living in poverty by training them to become health leaders in their communities.</t>
  </si>
  <si>
    <t>"If Australia is being swamped by anything it's family violence. That's the real threat. One in four children are traumatised from being exposed to family violence and that's the emergency."</t>
  </si>
  <si>
    <t>Great to have such thoughtful Indigenous leaders in our Parliament. Now for more political leadership on Indigenous issues...</t>
  </si>
  <si>
    <t>Community Legal Centres Queensland shared ATSILS's post.</t>
  </si>
  <si>
    <t>In a struggling economy, Townsville may lose vital community legal services next year, reports Townsville Bulletin. #fundequaljustice</t>
  </si>
  <si>
    <t>Community Legal Centres Queensland was one of 18 consumer representative organisations that endorsed a Joint Submission to the Australian Bankers’ Association independent review of the Code of Banking Practice 2016. We suggest a number of areas where banks can work harder to improve their relationship with consumers, particularly with those in financial hardship and other vulnerable Australians.</t>
  </si>
  <si>
    <t>Queensland Courts have published a series of videos explaining the court process for making domestic violence orders.  The videos offer information about applying or responding to a domestic violence order.  Domestic Violence Orders are part of a strategy to protect the safety of all members of our community and to stop the violence.</t>
  </si>
  <si>
    <t>Hundreds of children homeless in Brisbane, survey reveals</t>
  </si>
  <si>
    <t>Australia’s youth justice practices breach international human rights law, Amnesty International Australia and the Human Rights Law Centre told the United Nations in a statement read before the Human Rights Council in Geneva.</t>
  </si>
  <si>
    <t>Australian Lawyers for Human Rights has spoken out following the death of a 29-year-old Indigenous man being held on remand in South Australia. http://www.lawyersweekly.com.au/news/19663-legal-body-raises-alarm-bells-amidst-sa-indigenous-death?utm_source=lawyersweekly&amp;utm_campaign=lawyersweekly_Bulletin03_10_2016&amp;utm_medium=email</t>
  </si>
  <si>
    <t>24 hours before tickets are released to the public, here's a special event for our Facebook friends: UN Special Rapporteur on human rights defenders, Michel Forst joins Les Malezer, Emily Howie and Sonia Caton to talk about the situation of human rights defenders in Australia and abroad. Brisbane, next Wednesday. Book your tickets now!</t>
  </si>
  <si>
    <t>ICYMI: Michelle O'Flynn from Queensland Advocacy Incorporated - QAI was on Australian Story last night, promoting the rights of people with disability to express their love, start their own families, and lead flourishing lives. An uplifting love story - good luck Taylor and Michael!</t>
  </si>
  <si>
    <t>Members of Parliament, their staff and community lawyers are meeting in Parliament on Tuesday 11 October to find a solution for Queenslanders with a legal problem who can’t get help.  http://communitylegalqld.org.au/news/media-releases/media-mps-and-lawyers-to-discuss-lack-of-legal-assistance</t>
  </si>
  <si>
    <t>With federal government funding cuts to community legal centres due to take effect next year, Suncoast Community Legal Service Inc is worried it is about to fall "off a funding cliff”, reports Sunshine Coast Daily. #fundequaljustice</t>
  </si>
  <si>
    <t>Community Legal Centres Queensland shared UN Special Rapporteur on human rights defenders, Michel Forst's post.</t>
  </si>
  <si>
    <t>"CENTRAL Queensland's frontline legal service could face crippling cuts as the future of federal legal aid funding remains uncertain," reports The Morning Bulletin. #fundequaljustice</t>
  </si>
  <si>
    <t>Community legal centres Australia-wide are facing a 'funding cliff' in 2017 as Commonwealth government funding looks to be drying up. The likely drop in funding flies in the face of a Productivity Commission Report that sings the praises of community legal centres as important contributors to access to justice. In this episode of Law Radio, our director James talks to Kate Galloway about the importance of securing funding for community legal centres across the country to support their important work. #fundequaljustice</t>
  </si>
  <si>
    <t>Only 1.84% of community legal centres' clients are under 18, but too many of these young people are caught up in the youth justice system.  We believe it is unacceptable to place a 17 year old in an adult prison, and welcome new laws that will end this practice. In our submission to Parliament, we congratulate the Queensland Government on progressing a 30 year old issue to actual legislative amendment, and support this important reform.</t>
  </si>
  <si>
    <t>Here's Attorney-General George Brandis with our director James, celebrating Caxton Legal Centre's 40th birthday. Another opportunity to talk about the funding challenges faving Queensland's community legal centres. Another opportunity for a selfie. Great night.</t>
  </si>
  <si>
    <t>Kicking off this afternoon’s session hearing about extremely interesting and topical human rights and social justice issues statewide, great work Kirsty Mackie!</t>
  </si>
  <si>
    <t>Thanks to @CLCQ Sustainability Officer Rosslyn Monro for the expert discussion of sector sustainability!</t>
  </si>
  <si>
    <t>Wrapping up this afternoon’s proceedings with a fantastic and pertinent speech from Caterina Giorgi on engaging with politicians. Don’t forget to come along and grab a drink with us tonight at the Victory Hotel after!</t>
  </si>
  <si>
    <t>Last session on day 1 of our members' workshop: Caterina Giorgi from For Purpose talking about advocating for increased funding. With a 30% funding cliff looming, we need support from all levels of government to meet the legal needs across Queensland. #fundequaljustice</t>
  </si>
  <si>
    <t>Up bright and early to open our Parliamentary Reception this morning, it’s going to be great to hear from a number of MPs and engage on critical community legal issues.</t>
  </si>
  <si>
    <t>Such a great start to this morning’s proceedings with a welcome from Mark Furner MP acknowledging the importance of the community legal sector.</t>
  </si>
  <si>
    <t>Members of Parliament, concerned citizens and community lawyers met in Parliament earlier today to discuss the overwhelming need for free legal help for vulnerable Queenslanders and the lack of funding to meet this demand. http://communitylegalqld.org.au/news/media-releases/crisis-meeting-in-parliament-for-legal-help-providers</t>
  </si>
  <si>
    <t>Great to welcome MPs and CLC staff to parliament today to discuss issues around funding legal assistance services.</t>
  </si>
  <si>
    <t>Building on this morning’s discussions of funding issues, James and Janet are focusing on the importance of strategic planning for the first afternoon session!</t>
  </si>
  <si>
    <t>For the final session of our event, MPs and staff members from their local CLCs will be meeting to discuss critical issues in the community legal sector. This is a priceless opportunity for all and we are extremely excited to see what great outcomes come from this afternoon!</t>
  </si>
  <si>
    <t>The first duty of government is to provide justice, says QCCL Queensland Council for Civil Liberties, and that’s why they’re calling on Senator Brandis to not only reverse the proposed funding cuts, but to find new and secure sources of funding for the legal assistance in this country. Thanks for your support! #fundequaljustice</t>
  </si>
  <si>
    <t>We were delighted to host an event tonight on the work of human rights defenders in Australia and abroad, with speakers Michel Forst (UN Special Rapporteur on Human Rights Defenders), Les Malezer (Foundation for Aboriginal and Islander Research Action), Emily Howie (Human Rights Law Centre) and refugee advocate Sonia Caton. An important topic, a constructive conversation, and lots of work ahead!</t>
  </si>
  <si>
    <t>We're pleased to see a voluntary target for the amount of pro bono work done by lawyers has been met for the first time since 2013.  As Caxton Legal Centre's Scott McDougall tells ABC current affairs, pro bono work isn't the solution to plugging holes in government-funded legal help. #fundequaljustice</t>
  </si>
  <si>
    <t>Thanks to members of the Queensland Parliament for their support for community legal centres' work.</t>
  </si>
  <si>
    <t>In Parliament yesterday, Attorney-General Yvette D'Ath for Redcliffe was asked to update the House on federal funding arrangements for Queensland’s community legal centres. Here's her response:</t>
  </si>
  <si>
    <t>Please sign and share!</t>
  </si>
  <si>
    <t>Amnesty 'torture' findings on Nauru rejected by Immigration</t>
  </si>
  <si>
    <t>For the first time since 2011, Australian lawyers have reached the target for completed pro bono work. http://www.lawyersweekly.com.au/news/19775-aus-pro-bono-work-reaches-new-heights?utm_source=lawyersweekly&amp;utm_campaign=lawyersweekly_Bulletin18_10_2016&amp;utm_medium=email</t>
  </si>
  <si>
    <t>"In the last week, four women are dead, children are dead, and the violence continues. And this government is cutting funding from the very organisations that can save lives." #fundequaljustice</t>
  </si>
  <si>
    <t>On his last day in Australia, UN Special Rapporteur on human rights defenders, Michel Forst has called for stronger support for community legal centres:  "Community Legal Centres are not-for-profit community-based services, long perceived as stalwart provider of free and accessible legal and related services to hundreds of thousands of people each year. Under the new National Partnership Agreement on Legal Assistance 2015-2020, however, the Centres are nationally facing funding cuts of 12.1 million AUD in 2017-2018, which is a 29% budget cut. After having discussed with various stakeholders and service-recipients, I am worried that the cut will have a significant impact on Community Legal Centres and their staff, as well as highly vulnerable and disadvantaged clients they support. I recommend that the Government reviews budgetary allocations with a view to preventing detrimental effects on legal assistance."  Hear, hear. #fundequaljustice</t>
  </si>
  <si>
    <t>Calls for the government to back down on plans to proceed with a plebiscite on same-sex marriage have received endorsement from four law firms, as the political debate on the public vote comes to a head.</t>
  </si>
  <si>
    <t>The Australian Lawyers Alliance has renewed its call for a royal commission into Australia’s banking system, saying the current parliamentary inquiry has failed to properly examine the systemic issues plaguing the “troubled” industry.</t>
  </si>
  <si>
    <t>Today our director James joined Scott (Caxton Legal Centre), Marissa (ex Queensland Public Interest Law Clearing House) and Helen (Prisoners' Legal Service, Inc) at UQ School of Law talking about 'human rights lawyering'. Community legal centres are at the frontline of human rights lawyering in Australia, and it was a great opportunity to talk about this work with future human rights lawyers!</t>
  </si>
  <si>
    <t>The legal profession is poised to play an important role in helping businesses achieve compliance with human rights obligations.</t>
  </si>
  <si>
    <t>An Australian legal body has called for immediate reforms to Queensland’s Jury Act following an “unacceptable” incident, which saw a deaf person restricted from performing jury duty. http://www.lawyersweekly.com.au/news/19719-legal-body-pushes-for-deaf-juror-equality?utm_source=lawyersweekly&amp;utm_campaign=lawyersweekly_Bulletin11_10_2016&amp;utm_medium=email</t>
  </si>
  <si>
    <t>Colin Biggers &amp; Paisley Lawyers' CBP Foundation has teamed up with North Queensland Women's Legal Service to develop a new community partnership through its Brisbane office. This exciting collaboration is aimed at boosting NQWLS's capacity to assist vulnerable women and children.</t>
  </si>
  <si>
    <t>Matte Dunn is not drug addicted, not an alcoholic, not a gambler and has no diagnosed mental illness, but he is homeless. This is 12 hours in his life.</t>
  </si>
  <si>
    <t>"Legal aid is not an insult to society but a bedrock of it, bringing the protections of the law within the reach of us all," writes Bevan Warner in today's Herald Sun.</t>
  </si>
  <si>
    <t>Anne Lewis, NQWLS provides the opening comments on last night's seven news.  Well done Anne!</t>
  </si>
  <si>
    <t>Tens of thousands of Australians battling mental illness are being hit with a “double whammy” due to a chronic lack of legal assistance, according to a legal body.http://www.lawyersweekly.com.au/news/19790-double-whammy-for-lawyers-mentally-ill-clients?utm_source=lawyersweekly&amp;utm_campaign=lawyersweekly_Bulletin24_10_2016&amp;utm_medium=email</t>
  </si>
  <si>
    <t>Gillian Triggs 'should stay out of politics' after Senate Estimates error, Christopher Pyne says. We say fearless advocacy for human rights is vital in Australia, and think Gillian's doing a fine job.</t>
  </si>
  <si>
    <t>The Unmet Legal Needs of International Students in Queensland Survey</t>
  </si>
  <si>
    <t>Former solicitors-general weigh in after Gleeson resignation</t>
  </si>
  <si>
    <t>A new survey of over 200 senior in-house counsel has revealed the value they believe their organisations place on human rights concerns. http://www.lawyersweekly.com.au/news/19828-in-house-survey-shines-light-on-corporate-human-rights?utm_source=CorporateCouncil&amp;utm_campaign=CorporateCouncil_Bulletin25_10_2016&amp;utm_medium=email</t>
  </si>
  <si>
    <t>Opinion: Solicitor-General's role has been damaged</t>
  </si>
  <si>
    <t>Community Legal Centres Queensland shared NACLCComms's photo.</t>
  </si>
  <si>
    <t>Outgoing Solicitor-General Justin Gleeson has refused to answer the more than 100 questions from a Liberal senator, arguing he considers them "an attack" and they imply a "deficiency" in the evidence he gave to a Senate committee. http://www.abc.net.au/news/2016-10-26/justin-gleeson-refuses-to-answer-liberal-senator's-questions/7965026?WT.mc_id=newsmail</t>
  </si>
  <si>
    <t>Hey did you hear Anne Lewis from North Queensland Women's Legal Service presentation at Parliament?  If not catch it here http://communitylegalqld.org.au/news/anne-lewis-address-at-queensland-parliament</t>
  </si>
  <si>
    <t>Victoria's Aboriginal Children's Commissioner is set to release a landmark inquiry today, designed to stem the vast over-representation of Indigenous children in the child protection system. http://www.abc.net.au/news/2016-10-26/inquiry-addresses-indigenous-children-in-protection-services/7965134?WT.mc_id=newsmail</t>
  </si>
  <si>
    <t>Inquiry called into 'national tragedy' of Indigenous imprisonment</t>
  </si>
  <si>
    <t>Rosie Batty says she "would love to take Senator Michaelia Cash on a trip to regional Australia. I would love her to take all of the ministers so they can really see the work that CLCs do and the effect of those looming cuts to their services. This is going to be catastrophic." #fundequaljustice</t>
  </si>
  <si>
    <t>The Law Council of Australia has come out in support of Justin Gleeson SC, whose resignation from statutory office caps off one of the most spectacular rows ever to break out between the different arms of separated powers. http://www.lawyersweekly.com.au/news/19827-profession-commends-integrity-and-skill-of-outgoing-solicitor-general?utm_source=lawyersweekly&amp;utm_campaign=lawyersweekly_Bulletin26_10_2016&amp;utm_medium=email</t>
  </si>
  <si>
    <t>The Australian Pro Bono Centre's guide to 'what works' in pro bono discusses what drives community legal centres to become involved in pro bono partnerships, and how law firms effectively partner with us.</t>
  </si>
  <si>
    <t>We're watching Malcolm Turnbull open the COAG national summit on reducing violence against women LIVE:</t>
  </si>
  <si>
    <t>One of the ways lawyers can make their services more appealing is to communicate one obvious feature they share with would-be clients – that they are human. http://www.lawyersweekly.com.au/news/19825-if-you-re-human-and-you-know-it-sell-your-brand?utm_source=lawyersweekly&amp;utm_campaign=lawyersweekly_Bulletin26_10_2016&amp;utm_medium=email</t>
  </si>
  <si>
    <t>Australia is performing poorly in women's safety and income equality as well as a number of other key social issues compared with other OECD countries, a report by the Community Council for Australia has found. http://www.abc.net.au/news/2016-10-27/australia-falling-behind-other-oecd-countries-in-gender-pay-gap/7969122?WT.mc_id=newsmail</t>
  </si>
  <si>
    <t>This morning, Annastacia Palaszczuk MP committed to introducing a Human Rights Act for Queensland! This is important news for our communities and clients, who are amongst the many Queenslanders that will see real benefits from a Human Rights Act:</t>
  </si>
  <si>
    <t>SUCCESS STORY: Member of Parliament grateful for Caxton Legal Centre In about 1989, Trevor Watts was a student at QUT and applying for AusStudy. Centrelink denied his application, saying he was (or should be) dependent on his parents. Trevor sought advice and assistance from Caxton Legal Centre, who helped him understand his rights.   http://communitylegalqld.org.au/news/success-stories/member-parliament-grateful-caxton-legal-centre</t>
  </si>
  <si>
    <t>Malcolm Turnbull puts family violence talks with states back on agenda</t>
  </si>
  <si>
    <t>Details emerge on domestic-violence program http://www.sbs.com.au/news/article/2016/10/28/details-emerge-domestic-violence-program</t>
  </si>
  <si>
    <t>Listen to Frank Brennan on the important work of Moreton Bay Regional Community Legal Service Inc, and the road ahead for strengthening the protection and promotion of human rights in Queensland:</t>
  </si>
  <si>
    <t>Asylum seeker lifetime visa ban is 'extreme', 'evil', 'sick': Labor MPs</t>
  </si>
  <si>
    <t>Manus Island, Nauru refugees to be banned from entering Australia, Malcolm Turnbull says http://www.abc.net.au/news/2016-10-30/manus-nauru-refugees-asylum-seekers-to-be-banned-turnbull-says/7978228?WT.mc_id=newsmail</t>
  </si>
  <si>
    <t>Our national peak NACLC needs an inspiring, impactful and committed CEO who can lead change: across the organisation, in partnership with government, across our broad membership, and for our clients. If you are an outstanding leader, apply now:</t>
  </si>
  <si>
    <t>The National Association of Community Legal Centres (NACLC) today acknowledged the announcement by the Commonwealth Government of a $5 million one-year extension of the pilot funding provided to Community Legal Centres (CLCs) and Legal Aid Commissions under the Women’s Safety Package for specialist family violence units and Health Justice Partnerships. http://communitylegalqld.org.au/news/naclc-acknowledges-limited-additional-family-violence-funding-for-community-legal-centres</t>
  </si>
  <si>
    <t>UN Special Rapporteur calls on Government to stop restrictions on Community Legal Centres and reverse funding cuts http://communitylegalqld.org.au/news/un-special-rapporteur-calls-on-government-to-stop-restrictions-on-community-legal-centres-and</t>
  </si>
  <si>
    <t>"Human rights can be about the way your government treats you, every day. Do you feel like a person with dignity treated with respect when you talk to a Queensland public authority? What about when your parents went into an aged care home? What about when you go? What about when you are a public patient in a Queensland hospital?"</t>
  </si>
  <si>
    <t>Refugee, asylum seeker ban could affect those already in Australia, Julie Bishop says http://www.abc.net.au/news/2016-11-01/refugee-ban-could-affect-those-already-in-australia-bishop-says/7982582?WT.mc_id=newsmail</t>
  </si>
  <si>
    <t>Australia's immigration laws are set to come under the microscope as the United Nations (UN) special rapporteur on the human rights of migrants arrives in Australia today. http://www.abc.net.au/news/2016-11-01/un-investigator-to-examine-australia's-immigration-nauru/7980952?WT.mc_id=newsmail</t>
  </si>
  <si>
    <t>At the Victorian Bar 2016 National Legal Conference in Melbourne last week, the Commonwealth Attorney-General George Brandis QC announced a national law reform commission on Indigenous incarceration, which will consider law reform measures to tackle Indigenous imprisonment rates. http://www.lawyersweekly.com.au/news/19868-legal-bodies-welcome-indigenous-incarceration-inquiry?utm_source=lawyersweekly&amp;utm_campaign=lawyersweekly_Bulletin01_11_2016&amp;utm_medium=email&amp;utm_source=Lawyers+Weekly&amp;utm_campaign=0239abb5bd-EMAIL_CAMPAIGN_2016_10_31&amp;utm_medium=email&amp;utm_term=0_188818c803-0239abb5bd-55726277</t>
  </si>
  <si>
    <t>Legal assistance services key for access to justice for Aboriginal and Torres Strait Islander people and communities confirms new Parliamentary Report http://communitylegalqld.org.au/news/legal-assistance-services-key-for-access-to-justice-for-aboriginal-and-torres-strait-islander-people</t>
  </si>
  <si>
    <t>Did you catch Barrister Jenn McArdle and Amy Honan from Michael Lynch Family Law discussing contravention proceedings via webinar yesterday?  If not you can view the recording here.</t>
  </si>
  <si>
    <t>On the 27th of October, Frank Brennan SJ AO gave a speech addressing Human Rights in the context of Indigenous, Asylum Seekers and the current push for Human Rights legislation. Click here to find a link to the recording of his speech.</t>
  </si>
  <si>
    <t>Community Legal Centres Queensland shared Queensland Law Society's post.</t>
  </si>
  <si>
    <t>About $30 million in funding for front-line legal assistance and family law services will be detailed at a Council of Australian Governments national summit to reduce violence against women and children.</t>
  </si>
  <si>
    <t>We are proud to congratulate Skye Worth, of Gold Coast Community Legal Centre, on being awarded national Not For Profit Woman Lawyer of the Year. What an achievement!</t>
  </si>
  <si>
    <t>A MAJOR boost in legal help for families being abused at home will headline a Federal Government effort to reduce violence against women and their children.</t>
  </si>
  <si>
    <t>Check out the live panel being hosted by Pro Bono Australia and Philanthropy Australia on improving relationships between funders and not-for-profit organisations.  Click on the link for more information.</t>
  </si>
  <si>
    <t>In The Australian today, Law Societies from around Australia (representing 60,000 lawyers) made a very public appeal to Malcolm Turnbull to #fundequaljustice rather than going ahead with the 30% cut to Commonwealth funding slated for community legal centres next year:</t>
  </si>
  <si>
    <t>Strong legal profession support for Community Legal Centres in face of funding cliff http://communitylegalqld.org.au/news/strong-legal-profession-support-for-community-legal-centres-in-face-of-funding-cliff</t>
  </si>
  <si>
    <t>Queensland Law Society president Bill Potts has joined the heads of seven other state and territory law societies to pen an open letter imploring Mr Turnbull supply sufficient funds after years of cuts left 160,000 people turned away from community legal centres, reports the Courier-Mail. #fundequaljustice</t>
  </si>
  <si>
    <t>Women's Legal Services Australia used the national summit on family violence to push for an end to victims being directly cross-examined in court by their ex-partners.</t>
  </si>
  <si>
    <t>Mr Justin Gleeson has resigned as Solicitor-General.  Click on the link below for more information on his resignation and the Attorney-General's reply.</t>
  </si>
  <si>
    <t>The Royal Commission has released a discussion paper on trauma-informed approaches to child sex abuse.  A link to the media release has been posted on our website.</t>
  </si>
  <si>
    <t>More legal resources for Aboriginal and migrant families and a national revenge-porn reporting site are among the ideas federal and state leaders have detailed at a Brisbane summit.</t>
  </si>
  <si>
    <t>SUCCESS STORY: Betty reunited with daughter after family law run-around. Betty* and her husband Fred* agreed that Fred could look after their four-year-old daughter Bella* for six months until Betty recovered from mental health problems. Fred did not return Bella to Betty in accordance with the agreement. After two years, Betty approached NQWLS for assistance. See the results: http://communitylegalqld.org.au/news/success-stories/betty-reunited-daughter-after-family-law-run-around</t>
  </si>
  <si>
    <t>Queensland Law Society has backed a push by the nation’s more than 60,000 solicitors demanding Prime Minister Malcolm Turnbull to restore legal assistance funding.</t>
  </si>
  <si>
    <t>In a Council of Australian Governments communique released on Friday afternoon after a domestic violence summit in Brisbane, Turnbull and state leaders all agreed that leaders would formally discuss family violence at the December meeting.</t>
  </si>
  <si>
    <t>Mr Turnbull quoted the statistic that last year more than 100 women were killed by their partner or ex-partner, and 132,500 were subjected to violence by the man who was supposed to love them.</t>
  </si>
  <si>
    <t>In a statement issued ahead of the Brisbane summit, the attorney general, George Brandis, said strengthening services in the family law courts for families experiencing violence was “a key priority”.</t>
  </si>
  <si>
    <t>SUCCESS STORY: QAI sought amicus leave to contribute to the coronial proceedings of a mentally ill deceased who had been shot by police. See the results.</t>
  </si>
  <si>
    <t>The heads of eight Australian peak legal bodies have called on the Prime Minister to return funding to the legal assistance sector. http://www.lawyersweekly.com.au/news/19901-profession-calls-for-turnbull-to-reverse-legal-aid-cuts?utm_source=lawyersweekly&amp;utm_campaign=lawyersweekly_Bulletin07_11_2016&amp;utm_medium=email</t>
  </si>
  <si>
    <t>Community Legal Centres Queensland shared Kate Jones's photo.</t>
  </si>
  <si>
    <t>SUCCESS STORY: Cairns CLC helps clear hospital fees of client's late husband. A client contacted the Cairns CLC in relation to a dispute with a health service provider. The client was unable to pay due to her financial circumstances and was afraid of debt collectors coming to the house. The client attempted to explain this to the service provider, however the demands continued. Read the results: http://communitylegalqld.org.au/news/success-stories/cairns-clc-helps-clear-hospital-fees-clients-late-husband</t>
  </si>
  <si>
    <t>Great to have the opportunity meet with Wayne Swan MP and talk about community legal issues in his constituency!</t>
  </si>
  <si>
    <t>Western Australia's Aboriginal Legal Service is defending a complaint it's made to the Human Rights Commission about a controversial cartoon by Bill Leak. The cartoon, published by the Australian newspaper in August, depicts an Aboriginal man with a beer can who does not remember his son's name. On Friday the Aboriginal Legal Service announced it had lodged the complaint on behalf of two Aboriginal clients. But a Liberal Senator has questioned whether the ALS told the men exactly how their signed statements were to be used. http://www.abc.net.au/news/2016-11-07/aboriginal-legal-service-defends-complaint-about/8003138</t>
  </si>
  <si>
    <t>Great to have an informative meeting with Andrew Wallace MP to talk about the community legal sector this morning.</t>
  </si>
  <si>
    <t>Thanks to Senator Claire Moore for meeting with us this morning to discuss community legal sector funding and support.</t>
  </si>
  <si>
    <t>It was great to meet with Warren Entsch MP to discuss the CLC sector and legal issues in his constituency!</t>
  </si>
  <si>
    <t>Great to have a chat with Senator Ian MacDonald's office this afternoon about issues facing the #CLC sector and the work we do.</t>
  </si>
  <si>
    <t>Community Legal Centres Queensland shared their photo.</t>
  </si>
  <si>
    <t>We've had a great meeting with Ted O'Brien MP discussing community legal work in his constituency!</t>
  </si>
  <si>
    <t>Thanks to Senator Murray Watt for meeting with us this afternoon for a great chat about the CLC sector!</t>
  </si>
  <si>
    <t>Turnbull announces inquiry into Racial Discrimination Act</t>
  </si>
  <si>
    <t>Meeting with Dr John McVeigh MP was a fantastic opportunity to discuss community legal work and access to justice for his constituents.</t>
  </si>
  <si>
    <t>CLCQ thanks George Christensen MP for his time this afternoon to have an in depth discussion on community legal work.</t>
  </si>
  <si>
    <t>Great to have an opportunity to meet with Senator Chris Ketter today to discuss the work of CLCs.</t>
  </si>
  <si>
    <t>Great to have the chance to meet with Trevor Evans MP to discuss community legal work and legal issues for his constituency.</t>
  </si>
  <si>
    <t>We've had an informative meeting with Mark Dreyfus MP this afternoon.  Wonderful chance to talk about the work of community legal centres and support for his onstituents!</t>
  </si>
  <si>
    <t>We've had an informative meeting with Susan Lamb MP this afternoon about community legal work and support for her constituents!</t>
  </si>
  <si>
    <t>Lend your support for our day of action in Canberra and help #fundequaljustice</t>
  </si>
  <si>
    <t>Prime Minister Malcolm Turnbull has opened the door to changes to Section 18C of the Racial Discrimination Act, but not everybody in his party is pleased. http://www.abc.net.au/news/2016-11-08/liberal-mp-urges-party-not-to-change-18c/8003870?WT.mc_id=newsmail</t>
  </si>
  <si>
    <t>Community Legal Centres Queensland parliamentary reception starts at 10.00am in Room IR3 at Parliament House. Come along and hear about the work of Community Legal Centres and how we can help your constituents with their legal issues.</t>
  </si>
  <si>
    <t>Community Legal Centres Queensland shared Australian Human Rights Commission's photo.</t>
  </si>
  <si>
    <t>Victoria Law Foundation welcomes the release of the Victorian Government’s Access to Justice Review report which looks at the ways in which Victoria’s legal sector can improve access to justice for the disadvantaged and vulnerable to better address unmet legal need in the community.  http://www.victorialawfoundation.org.au/blog/foundation-welcomes-access-to-justice-report</t>
  </si>
  <si>
    <t>In Canberra today, we're talking about the impacts of community legal centres' work for vulnerable Queenslanders. Here we are with Terri Butler MP, Graham Perrett MP and Andrew Wallace - LNP Federal Member for Fisher, who support community legal centres. They asked us to pass on their thanks to workers (paid and volunteer) across Queensland.</t>
  </si>
  <si>
    <t>Great to welcome MPs to our reception held in Parliament earlier today.  It was a great opportunity to chat about the work of our centres.</t>
  </si>
  <si>
    <t>James and Rosslyn joined Georgina from Basic Rights Queensland in Canberra this week, to talk to Queensland members and senators about the important work of community legal centres. As a 30% funding cut looms, their support is more important than ever! #fundequaljusitce</t>
  </si>
  <si>
    <t>Victoria and South Australia are so far the only two Australian states to introduce specific legislation to make it a criminal offence to commit acts of ‘revenge porn’, writes Joshua Dale. http://www.lawyersweekly.com.au/opinion/19899-revenge-porn-and-workplace-implications?utm_source=lawyersweekly&amp;utm_campaign=lawyersweekly_Bulletin08_11_2016&amp;utm_medium=email</t>
  </si>
  <si>
    <t>Barbara spent two years in a locked dementia ward before Caxton stepped in</t>
  </si>
  <si>
    <t>SUCCESS STORY: Disability support needs are not child protection issues. Amy* was finding it increasingly difficult to care for her daughter Jodie* - who had severe disabilities and required total personal care and intense supervision - without adequate specialist disability support funded by the Department of Communities, Child Safety and Disability Services. Amy* approached the Cairns CLC for assistance and advice.  See the results:</t>
  </si>
  <si>
    <t>In Parliament this week, Leanne Linard spoke about the important contribution Nundah Neighbourhood Centre's Community Legal Centre makes to people in her community. She also called on the Federal Government to reverse funding cuts to Queensland's community legal centres. Read her speech here:</t>
  </si>
  <si>
    <t>Taylor Street Commnity Legal Service win discussed in federal parliament http://communitylegalqld.org.au/news/taylor-street-cls-win-for-young-people-discussed-in-federal-parliament</t>
  </si>
  <si>
    <t>"We need to strengthen our democracy and reverse income inequality. We need to fight harder and smarter for the values we believe in and the Australia we want. Finally, we need to go back to basics on human rights and recommit to the universal values the world signed up to after the horrors of World War II. We need to show communities why those values matter, not just to the "other" – those minorities most at risk of human rights violation – but to all of us." Hugh de Kretser from Human Rights Law Centre lays it down in The Sydney Morning Herald. Right on!</t>
  </si>
  <si>
    <t>Youth Advocacy Centre is partnering with Quest College to offer a foundation skills for employment and other life skills program for young people aged 15-18 disengaged from education and in youth justice services. An introduction session and sign on is taking place next Thursday 17th of November and the first program starts Wednesday the 23rd of November. Find out more:</t>
  </si>
  <si>
    <t>Congratulations to Sharell from North Queensland Women's Legal Service, a Queensland finalist for Young Australian of the Year! "Determined to play a part in ending domestic violence, Sharell O’Brien provides free legal advice to vulnerable women throughout north Queensland..."</t>
  </si>
  <si>
    <t>SUCCESS STORY: Park and Village Information Link works with client to enforce rights.  Samantha* is a resident of a retirement village and attended a talk about Retirement Living Options presented by the Park and Village Information Link. After the talk Samantha approached the presenter and explained the difficult time she was having at her village. She wanted advice about what would happen if she were to leave the village, and what options she had to try and resolve her complaint.  See the results: http://communitylegalqld.org.au/news/success-stories/park-and-village-information-link-works-client-enforce-rights</t>
  </si>
  <si>
    <t>Australian Lawyers for Human Rights has hit back at conservative calls for a parliamentary inquiry aimed to “scale back” a section of the Racial Discrimination Act.</t>
  </si>
  <si>
    <t>A group of NSW retirees whose fight for their homes made it all the way to the Supreme Court say they have reached "nightmare stage" as they prepare to learn their fate at a tribunal hearing today. http://www.abc.net.au/news/2016-11-14/retiree-face-homelessness-ahead-of-court-ruling-on-park-eviction/8016856?WT.mc_id=newsmail</t>
  </si>
  <si>
    <t>WATCH THIS WEBINAR ON DEMAND: knowmore delivers legal advice and information to help people navigate the Royal Commission into Institutional Responses to Child Sex Abuse. knowmore is committed to being guided by the vision, experience and expertise of Aboriginal and Torres Strait Islander peoples.  They support them achieve their goals of recognition, healing, reconciliation and access to justice. In this webinar, Executive Officer, Warren Strange and Aboriginal Engagement Adviser, Dean Bell share their experiences, and lessons for other legal services.</t>
  </si>
  <si>
    <t>For many newly arrived workers, sustainable employment forms the heart of successful resettlement. But newly arrived and refugee workers are also more vulnerable to exploitation at work. Over the past 2 years, Western Community Legal Centre Ltd. has assisted over 200 workers from more than 30 countries, and delivered face-to-face information sessions to over 500 community members, community workers and community leaders. Find out more about this great project, its findings and recommendations, and our plans for the future.</t>
  </si>
  <si>
    <t>Five inspiring Australians have been named finalists for Australian Human Rights Commission's 2016 Tony Fitzgerald Memorial Community Individual Award, including ATSILS CEO Shane Duffy. Congratulations to Shane, and the other finalists!</t>
  </si>
  <si>
    <t>Community Legal Centres Queensland shared Luke Batty Foundation's photo.</t>
  </si>
  <si>
    <t>Interesting report launched yesterday by the National Law Centre on Homelessness and Poverty in the USA called, 'Housing Not Handcuffs.' http://communitylegalqld.org.au/news/housing-not-handcuffs</t>
  </si>
  <si>
    <t>Domestic violence is a scourge in the community and our lawmakers must impose tougher penalties for offenders.  Do you agree with what Cassandra says here http://www.lawyersweekly.com.au/opinion/19995-tougher-response-needed-for-dv-offenders?utm_source=LawyersWeekly&amp;utm_campaign=16_11_16&amp;utm_medium=email&amp;utm_content=7</t>
  </si>
  <si>
    <t>Have fun at Schoolies Week and don’t get caught up with the law. Some behaviour that you might think is okay can actually be against the law, especially when you are in a public place. Caxton Legal Centre's Law Handbook Online explains some of your rights and responsibilities. #schoolies</t>
  </si>
  <si>
    <t>Violent youth offenders 'making their own rules': Police Commissioner</t>
  </si>
  <si>
    <t>Indigenous Australians' wellbeing 'stagnating or worsening': report</t>
  </si>
  <si>
    <t>"It's about everyone in the community making a difference," Magistrate Colin Strofield at this morning's White Ribbon Day breakfast.  Thanks WLSQ for a great event and for keeping the issue of domestic violence on everyone's agenda.</t>
  </si>
  <si>
    <t>Indigenous leaders demand action on violence against Aboriginal women 'crisis'</t>
  </si>
  <si>
    <t>SUCCESS STORY: Nick gets access to the support he needs. Nick* suffered a brain injury in an accident and, as is quite common with brain injuries, he lacked insight into the effect his injury had on his brain function. For several years he attempted jobs but never lasted more than a month or two in any one position. He then spent all of his savings trying to set up a lawn mowing business which he was unable to manage. See the results: http://communitylegalqld.org.au/news/success-stories/nick-gets-access-support-he-needs</t>
  </si>
  <si>
    <t>While our visit to Canberra last week recieved a positive response, we still need your support. Please sign the petition asking PM Turnbull to reverse 30% funding cuts to community legal centres. #fundequaljustice</t>
  </si>
  <si>
    <t>Legal bodies and law firms alike have welcomed the introduction of a class action regime and the removal of limitations periods for child sexual abuse in Queensland. http://www.lawyersweekly.com.au/news/19989-qld-class-action-regime-welcomed?utm_source=LawyersWeekly&amp;utm_campaign=15_11_16&amp;utm_medium=email&amp;utm_content=3</t>
  </si>
  <si>
    <t>Community Legal Centres Queensland shared Yvette D'Ath for Redcliffe's post.</t>
  </si>
  <si>
    <t>Queensland urged to lift age of criminal responsibility</t>
  </si>
  <si>
    <t>On ABC Radio Current Affairs today: "The country's only specialist domestic violence court has been praised as a success.. and now there are calls to roll it out nationally. It's being trialled at the Southport Magistrates court on the Gold Coast, where families can access support programs as well as expert legal representation. But some legal centres are worried cuts in funding will prevent them from dealing with the increase in cases, inspired by the court's growing reputation." #fundequaljustice</t>
  </si>
  <si>
    <t>A leading psychologist says lawyers working for community services, to follow their gut if a client shows signs of mental illness http://bit.ly/2fhRw64</t>
  </si>
  <si>
    <t>Community Legal Centres Queensland shared A Human Rights Act for Queensland's post.</t>
  </si>
  <si>
    <t>SUCCESS STORY: Basic Rights Queensland appeals for payout. Catherine approached Basic Rights Qld as she was unable to qualify for income support due to a “preclusion period” imposed as a result of a compensation payout resulting from a motor vehicle accident. Catherine was precluded from receiving a Centrelink payment until 2025. When she contacted Basic Rights Qld she had no money and was relying on charity and limited family support to survive. See the results: http://communitylegalqld.org.au/news/success-stories/basic-rights-queensland-appeals-for-payout</t>
  </si>
  <si>
    <t>Cairns CLC negotiates settlement for car crash vicitim http://communitylegalqld.org.au/news/success-stories/carins-clc-negotiates-settlement-after-car-crash</t>
  </si>
  <si>
    <t>To mark 25 years of the Anti-Discrimination Act 1991, State Library of Queensland and the Anti-Discrimination Commission Queensland asked activists, politicians, community advocates, social justice professionals, and everyday Queenslanders to share their thoughts about the impact of the Act, and personal and community stories of challenge and triumph against discrimination.</t>
  </si>
  <si>
    <t>Community Legal Centres Queensland shared Anti-Discrimination Commission Queensland's post.</t>
  </si>
  <si>
    <t>Kevin Cocks, Queensland’s Anti-Discrimination Commissioner, shares a poignant personal story of his fight to enter with ease, dignity and respect one of Queensland's most iconic buildings, the Brisbane Convention &amp; Exhibition Centre. Cocks’ resilience and tenacity to advocate for and protect the rights of people with impairments and mobility issues led to a significant change in the Building Code of Australia.</t>
  </si>
  <si>
    <t>Violence against Aboriginal and Torres Strait Islander women devastates communities and destroys families.  We stand with the National Family Violence Prevention Legal Service Forum in calling for coordinated government action to end to violence and to ensure vulnerable women have access to adequately funded, specialist and culturally safe services wherever they live.   Help raise awareness of this national crisis:</t>
  </si>
  <si>
    <t>SUCCESS STORY: Mackay Regional CLC keep Keith* on his feet. Even though Keith* continued to work full time in a fairly well paid job, he became bankrupt shortly after his separation from Jenny due to debts incurred during the relationship. MRCLC assisted Keith in his bankruptcy matter by corresponding with his trustee in bankruptcy.  See the results: http://communitylegalqld.org.au/news/success-stories/mackay-regional-clc-keep-keith-his-feet</t>
  </si>
  <si>
    <t>Maurice Blackburn is calling for a national approach to child abuse after Labor introduced changes in the Victorian Parliament on Tuesday http://www.lawyersweekly.com.au/news/20069-firm-calls-for-national-response-to-child-abuse-law-changes?utm_source=LawyersWeekly&amp;utm_campaign=24_11_16&amp;utm_medium=email&amp;utm_content=3</t>
  </si>
  <si>
    <t>Labor MP gives tearful account of domestic violence</t>
  </si>
  <si>
    <t>Dutton defends 'honest' comments on Lebanese-Muslim refugees</t>
  </si>
  <si>
    <t>'Safety trumps privacy': Victorian Government releases family violence plan</t>
  </si>
  <si>
    <t>Women in Queensland have every right to live and work free from discrimination. Change in community attitudes influenced by anti-discrimination legislation has brought about significant cultural change. Yet, the struggle for women’s rights continues. Neroli Holmes, Queensland's Deputy Anti-Discrimination Commissioner, and Kerriann Dear from Working Women Queensland - a program of QWWS Inc., share their thoughts on how far Queensland has come in fostering a society free of sex discrimination and how important it is for all Queenslanders to keep up the momentum.</t>
  </si>
  <si>
    <t>Townsville lawyer Sharell O'Brien says it is the courage of the women she helps that inspires her fight against domestic violence.  Ms O'Brien is the supervising solicitor at the North Queensland Women's Legal Service which assists women from Sarina to Cape York with free legal advice and referrals. Read more about Sharell's important work on ABC News:</t>
  </si>
  <si>
    <t>Community Legal Centres Queensland shared United Nations Human Rights's post.</t>
  </si>
  <si>
    <t>Today staff from Queensland community legal centres met with Australia's new human rights commissioner, Ed Santow, to talk about some of the everyday human rights issues that our clients face. The Commission plays a critical role in Australian society, and we're proud to stand with them.</t>
  </si>
  <si>
    <t>Community Legal Centres Queensland shared Environmental Defenders Office Qld's photo.</t>
  </si>
  <si>
    <t>Today, International Day for the Elimination of Violence Against Women, is an opportunity to acknowledge the vital work that Community Legal Centres do to help women and children experiencing family violence. “Starting today, the next 16 Days of Activism against Gender Violence are a pertinent reminder to the Federal Government of the urgency of this issue and the importance of working with the sector to reverse the funding cliff and ensure women across Australia get this vital legal help,” says NACLCComms spokesman Dan Stubbs. #fundequaljustice</t>
  </si>
  <si>
    <t>We're proud that our director James is a White Ribbon ambassador, engaging men to stand up, speak out and take action to prevent the men’s abuse of women in all its forms. While most men don’t use violence, it's everyone’s responsibility to stand up and speak out. #whiteribbon</t>
  </si>
  <si>
    <t>SUCCESS STORY: New precedent on property settlement involving veterans “Christopher” was a veteran who was dependant on an invalidity pension from the Military Superannuation and Benefits Scheme (MSBS).  Christopher had been involved in family law property-proceedings before the Federal Circuit Court, and complications arose when the Trustee for MSBS reported that his pension was a defined benefit interest in calculating his splittable superannuation interest under the Family Law Act 1975 (Cth).  Continue the story: http://communitylegalqld.org.au/news/success-stories/new-precedent-on-property-settlement-involving-veterans</t>
  </si>
  <si>
    <t>The Conversation fact-checks claims made on #QandA, including Nakkiah Lui's statement last week on funding for domestic violence legal services in Australia. This fact-check confirms a $35 million cut in federal funding (spread over three years) is on the way for community legal centres, but this doesn't tell the whole story... #fundequaljustice</t>
  </si>
  <si>
    <t>'No more': NT domestic violence campaign reaches Parliament House</t>
  </si>
  <si>
    <t>Australian lawyers must take a more unified position after an “extremely disappointing year” for human rights, according to Professor Gillian Triggs.</t>
  </si>
  <si>
    <t>When the Anti-Discrimination Act 1991 was amended in 2002 to include gender identity and sexuality as attributes, it sent a clear message that discrimination against and vilification of LGBTI (Lesbian, Gay, Bisexual, Transgender, and Intersex) Queenslanders would not be tolerated. Today, members of the LGBTI community celebrate such recognition while continuing the struggle for equality. Evie Ryder from Open Doors Youth Service Inc. and Matilda Alexander from the LGBTI Community Legal Service give an insight into the challenges faced by the LGBTI community and the journey towards a more tolerant Queensland.</t>
  </si>
  <si>
    <t>The Council of Australian Law Deans conducted a survey of all Australian law schools to settle on a precise number of 7,583 would-be lawyers who passed through university gates in 2015. http://www.lawyersweekly.com.au/2-uncategorised/20080-counting-the-so-called-glut-of-law-grads?utm_source=LawyersWeekly&amp;utm_campaign=24_11_16&amp;utm_medium=email&amp;utm_content=1</t>
  </si>
  <si>
    <t>Friday 25th of November marked the beginning of 16 days of activism against gender-based violence and was the International Day for the Elimination of Violence against Women. Women's Legal Service provides free advice and assistance to thousands of women (and their children) every year struggling to deal with family violence and the legal problems that family violence contributes to, both directly and indirectly. If you or someone you know may need assistance, you can contact the service on their helpline: 1800 957 957. #orangetheworld #16days</t>
  </si>
  <si>
    <t>New research has found that overcrowding in NSW prisons may be reaching breaking point. http://www.lawyersweekly.com.au/news/20117-prison-overcrowding-costing-60m-a-year-report-finds?utm_source=LawyersWeekly&amp;utm_campaign=29_11_16&amp;utm_medium=email&amp;utm_content=5</t>
  </si>
  <si>
    <t>Palaszczuk Government outlines path forward for expunging historical gay convictions</t>
  </si>
  <si>
    <t>Our director James tells SBS News that carrying around historical convictions means living with "ongoing stigma, shame and practical difficulties". "We welcome the Queensland government's recognition of these impacts and preparedness to act to address this ongoing injustice," he said.</t>
  </si>
  <si>
    <t>A draft plan that would allow Queenslanders to have historical, consensual homosexual convictions struck from public record has been released by the government.  http://www.sbs.com.au/news/article/2016/11/29/plan-expunge-qld-gay-sex-convictions</t>
  </si>
  <si>
    <t>Plan to expunge Qld gay sex convictions</t>
  </si>
  <si>
    <t>Government outlines path to expunging historical gay convictions</t>
  </si>
  <si>
    <t>Marco*, who has a cognitive impairment, had been employed for many years by a large national chain through an Assisted Employment Program. He had moved into a unit close to his workplace some years before so that he was able to live independently and walk to and from work.  Marco was unable to use public transport unaided and taking taxis was unaffordable.  http://communitylegalqld.org.au/news/success-stories/long-walk-to-freedon</t>
  </si>
  <si>
    <t>The Anti-Discrimination Act 1991 was one of Queensland’s most important laws to be passed as part of major legal reform undertaken by the Goss Labour Government in the early 1990s. The Act was a game-changer that would influence the way Queenslanders lived, worked, and interacted. 25 years later, what was the impact of the Act and is anti-discrimination legislation enough to protect human rights in Queensland? Dean Wells, Barrister and former Queensland Attorney-General (1989-1995), Yvette D'Ath, Queensland's current Attorney-General, and Aimee McVeigh, Campaign Coordinator for A Human Rights Act for Queensland, reflect on 25 years of the Anti-Discrimination Act 1991 and its relevance to all Queenslanders.</t>
  </si>
  <si>
    <t>Emile McPhee, director of LGBTI Community Legal Service, tells Brisbane Times today's repeal of the 'gay panic' defence "sends a welcome message of acceptance to the Queensland LGBTI community, showing that Queenslanders will not accept violence on the basis of sexuality."</t>
  </si>
  <si>
    <t>Susan Kiefel appointed Australia's first female High Court Chief Justice</t>
  </si>
  <si>
    <t>SUCCESS STORY: “David” arrived in Australia as a two year old and was later taken into state care for 11 years. He experienced 19 different families/carers, and was only ever allocated a temporary residence visa.   He witnessed a violent crime and developed PTSD and eventually resorted to criminal activity himself.  After serving 15 months imprisonment, the Department of Immigration and Border Protection (the Department) cancelled his temporary visa. David applied to revoke the decision however the decision was upheld. David applied to the Referral Service, which arranged for K&amp;L Gates to assist him to apply to the Administrative Appeals Tribunal (the AAT) to review the cancellation decision.  The AAT set aside the decision to cancel David’s visa, giving weight to the considerations that he arrived in Australia at a very young age, he has no family in New Zealand, and there is a need for his ongoing support by friends and family in Australia.</t>
  </si>
  <si>
    <t>Australian Legal Sector Alliance (AusLSA) launch 2016 Legal Sector Sustainability Insight Report. Click below to read the article and check out the report.</t>
  </si>
  <si>
    <t>SUCCESS STORY: Following a divorce, 64 year old “Phil” became mentally unwell, which set off an enormous chain of problems. He lost his job, couldn’t keep up with his rent and tried to end his life. He began living off his superannuation, credit card and a bank loan.  He incurred more than $90,000 of debts, including a $45,000 credit card debt. Phil* first met the visiting Mental Health Law Practice (MHLP) when he was an involuntary patient at the Princess Alexandra Hospital.  Medical staff believed Phil’s declining mental health had adversely affected his financial judgement for a considerable time. The MHLP corresponded with many parties on Phil’s behalf, including submitting hardship applications to creditors, obtaining supporting documentation from health workers, and lodging complaints with the Financial Ombudsman Service. The MHLP also successfully negotiated temporary repayment freezes, manageable payment plans and a full waiver of the $45,000 credit card debt. Phil was thankful for the MHLP helping him manage his debts and told us that our work had put a spring in his step.</t>
  </si>
  <si>
    <t>SUCCESS STORY: ‘James’, a 64-year-old man living in a rural area west of Cairns, lost his job and his employer-provided housing  after he sustained a workplace injury. The Cairns Community Legal Centre assisted James to file for reinstatement with the Queensland Industrial Relations Commission and then connected James with QPILCH’s Referral Service. K&amp;L Gates and Donna Callaghan of Counsel provided James with ongoing assistance leading up to the hearing. The Referral Service then arranged for one of our regional firm, Wettenhall Silva Solicitors to instruct Donna Callaghan at the hearing of the matter in Cairns. QPILCH’s disbursement fund paid for Ms Callaghan’s flights and accommodation so she could attend the hearing. The Commission found that the termination of James’ employment was invalid and ordered that he be reinstated to his former position and receive back pay from the time his employment was terminated. James was very happy with the outcome. “Without people like you, the likes of me would just get stood on...Donna was outstanding, she did a fantastic job in Cairns, I couldn’t ask for any better representation, she was absolutely brilliant.”</t>
  </si>
  <si>
    <t>The Taylor Street Community Legal Service was approached by Aged and Disability Advocacy Australia to assist Helen*, a young woman living with autism and complex mental health issues to appeal a finding by Queensland Civil and Administrative Tribunal (QCAT) that she did not have capacity to manage her financial affairs and the appointment of her mother as her Administrator. Taylor Street gathered evidence from Helen's treating medical specialists and organisations with whom Helen volunteered as to her planning and management capacity.  Taylor Street assisted Helen to prepare a statement to the Tribunal setting out her position and demonstrating her practical financial planning ability. Taylor Street represented Helen at the hearing and was able to obtain a finding that Helen had capacity to manage her day-to-day financial affairs.  Taylor Street undertook to the Tribunal to assess the how Helen was managing her affairs after a 6 month period and, if necessary, have the Tribunal’s order reviewed. Given this variation to the original Tribunal Order, the appeal was withdrawn. This finding has enabled Helen to maintain her right to financial independence over day-to-day matters, the loss of which would have impacted on her mental health, dignity and self-esteem.</t>
  </si>
  <si>
    <t>The staff from @CLC_QLD wish you a very merry Xmas and a fantastic 2017. Our office will be shut from 23/12 to 3/1.</t>
  </si>
  <si>
    <t>You can watch today's webinar on "Trauma informed practice and resilient lawyering" ON DEMAND on our website. Learn from knowmore's Amanda Whelan and Ann Gummow how we can promote trauma informed practice and resilient lawyering in community legal centres.</t>
  </si>
  <si>
    <t>SUCCESS STORY: Mackay Regional CLC helps reunite a family Hayley* and David* and their two young children lived together as a family until they were evicted from their rental property. Hayley and David were homeless for 3 months. They entrusted the care of their two children to two family members while they stabilised their living arrangements. Despite finding appropriate accommodation after 3 months and remaining there for 12 months, Hayley and David’s family members continued to refuse to return the children to their care. Continue the story: http://communitylegalqld.org.au/news/success-stories/mackay-regional-clc-helps-reunite-family</t>
  </si>
  <si>
    <t>Emile McPhee, the director of the LGBTI Community Legal Service, tells Guardian Australia the long-awaited reform to the 'gay panic' defence “sends a welcome message of acceptance to the Queensland LGBTI community, showing that Queenslanders will not accept violence on the basis of sexuality”.</t>
  </si>
  <si>
    <t>Community Legal Centres Queensland shared Environmental Defenders Office Qld's post.</t>
  </si>
  <si>
    <t>Angela from Women's Legal Service Queensland has welcomed new laws to ensure sexual assault victims' private counselling remains private. "We fully support measures that support survivors through the legal process," she tells Brisbane Times. "Our service has been calling for this legislation for over a decade."</t>
  </si>
  <si>
    <t>Welfare debt squad hunts for $4bn</t>
  </si>
  <si>
    <t>A court has ordered $220,000 in damages be paid in a landmark racial discrimination case brought by Palm Islanders against the Queensland government and the state's police force.</t>
  </si>
  <si>
    <t>Don Dale so shocking review team approached Commissioner early, Hamburger says</t>
  </si>
  <si>
    <t>SUCCESS STORY: Win over father's will Volunteers at QPILCH’s Self Representation Service assisted “Nadine” who held an enduring power of attorney for her elderly father. Nadine and her brother were both appointed as executors under her father’s will; and her father had lost capacity after making the will.  Continue the story: http://communitylegalqld.org.au/news/success-stories/win-over-fathers-will</t>
  </si>
  <si>
    <t>Today we join over 200 community organisations asking Malcolm Turnbull to avert the human, economic and policy disaster that will occur if the National Partnership Agreement on Homelessness (NPAH) is de-funded in 2017. The NPAH supports 180 frontline community services across Australia, which keep people safe, off the streets and alive. #saveNPAH #fundequaljustice</t>
  </si>
  <si>
    <t>Homelessness groups call on Turnbull to secure funding</t>
  </si>
  <si>
    <t>Australian Human Rights Commission President Gillian Triggs and Deputy Aboriginal and Torres Strait Islander Social Justice Commissioner Robynne Quiggin today launch the Social Justice and Native Title Report 2016.</t>
  </si>
  <si>
    <t>Tomorrow, Bill Mitchell from Townsville Community Legal Service leaves for the UN in New York, for more negotiations on the need for a Convention on the Rights of Older Persons. At this 7th session on the UN's open-ended working group on ageing, we hope this means States and NGOs will move to drafting main elements of a new Convention in accordance with the mandate in Resolution 67/139.   Follow Bill's progress on Twitter at @Bill_Mitchelll, and wish him well!</t>
  </si>
  <si>
    <t>Great to share a cuppa with Trevor Evans MP today, and tell him more about the great work of community legal centres in his Brisbane electorate, including Basic Rights Queensland, Tenants Queensland, Nundah Neighbourhood Centre and LGBTI Community Legal Service. #fundequaljustice</t>
  </si>
  <si>
    <t>SUCCESS STORY: Basic Rights Queensland appeals to Administrative Appeals Tribunal Born with spina bifida, Charlie suffered from faecal and urinary incontinence. Having been a recipient of the disability support pension (DSP), Charlie decided he wanted to try work on a full-time basis. He found a job, surrendered his pension and drove trucks for nearly 6 years. Continue the story: http://communitylegalqld.org.au/news/success-stories/basic-rights-queensland-appeals-administrative-appeals-tribunal</t>
  </si>
  <si>
    <t>Tanya Plibersek and Cathy O'Toole from the Australian Labor Party called for funding for Community Legal Centres.</t>
  </si>
  <si>
    <t>Honoring Human Rights Day</t>
  </si>
  <si>
    <t>Queensland's community legal centres help hundreds of vulnerable older people who are abused by people they trust, including family members. The Australian Law Reform Commission has some good ideas to prevent elder abuse, informed by lawyers amd other advocates who help vulnerable older people.</t>
  </si>
  <si>
    <t>SUCCESS STORY: Mental Health Law Practice negotiates debt relief for 'George' “George” was admitted to a mental health unit on an involuntary treatment order with a diagnosis of schizophrenia and manic depression. George needed some help with debts that he had incurred while he was unwell. See the results: http://communitylegalqld.org.au/news/success-stories/mental-health-law-practice-negotiates-debt-relief-for-george</t>
  </si>
  <si>
    <t>Law firms rely on their partnerships with community legal centres to provide vital pro bono help to vulnerable Australians. As a #fundingcliff looms, it will affect their ability to continue to provide this help, as Leanne Ho tells RN Breakfast this morning. #fundequaljustice</t>
  </si>
  <si>
    <t>Finding it hard to pay bills or make payments as Christmas approaches - or know someone who is struggling? Have a look at the resources at the National Debt Hotline website:</t>
  </si>
  <si>
    <t>Nundah Community Legal Service calls for reversal to funding cuts #fundequaljustice</t>
  </si>
  <si>
    <t>Abbott warns of 'welfare villages' while praising disability pension crackdown</t>
  </si>
  <si>
    <t>Aboriginal lawyer and activist Michael Mansell calls for Indigenous seventh state</t>
  </si>
  <si>
    <t>Record numbers of Australians needing help for homelessness</t>
  </si>
  <si>
    <t>Some very poor form from Community Legal Centres Queensland staff, as we celebrate a big 2016 and wish one another a Merry Christmas</t>
  </si>
  <si>
    <t>SUCCESS STORY: Homeless Persons Legal Clinic frees Jason* of debt. Jason is a 33 year-old Aboriginal man from North Queensland. He has been homeless for a number of years, mostly sleeping rough. Jason has faced personal hardship and health concerns, and has struggled to engage with support services. See how QPILCH helped: http://communitylegalqld.org.au/news/success-stories/homeless-persons-legal-clinic-frees-jason-debt</t>
  </si>
  <si>
    <t>“Right across the Uniting Church—from congregations in capital cities to very remote communities, those engaged in ministry, policy advisers and the many church community support agencies across Australia—there is deep concern that Commonwealth funding for the legal assistance sector is insufficient."</t>
  </si>
  <si>
    <t>We're really disappointed that Working Women Queensland has been defunded by the Commonwealth government. Where will these vulnerable workers go for help when they're unfairly fired, face retaliation, discriminated against, or treated badly at work? #fundequaljustice</t>
  </si>
  <si>
    <t>Today's Mid-year Economic and Fiscal Outlook represents another missed opportunity by the Federal Government to guarantee access to vital legal help for vulnerable and disadvantaged people across Australia, say NACLCComms and Natsils - National Aboriginal and Torres Strait Islander Legal Services. #fundequaljustice #myefo</t>
  </si>
  <si>
    <t>SUCCESS STORY: Grieving mother given housing options. "Shanti”, a young mother experiencing homelessness whose de facto had suicided just 3 months prior, sought the assistance of QPILCH's Homeless Persons' Legal Clinic. See the outcome: http://communitylegalqld.org.au/news/success-stories/grieving-mother-given-housing-options</t>
  </si>
  <si>
    <t>Minister : Call to Action to get Funding: Keep our Working Womens Centres OPEN.</t>
  </si>
  <si>
    <t>Community Legal Centres are a critical, potentially life-saving, service for many women trying to escape an abusive partner. Join Fair Agenda's action to stop cuts to these vital services for women affected by family violence. #fundequaljustice</t>
  </si>
  <si>
    <t>Report urges pragmatism in refugee debate</t>
  </si>
  <si>
    <t>SUCCESS STORY: Cairns CLC assists diabetic student who is made to ‘feels like a junkie’ A NORTH Queensland training organisation has been accused of discriminating against a student with diabetes after forcing her to inject lifesaving insulin off campus.  Wendy Saunders is studying a Diploma of Community Services with Dreamtime Training in Kirwan and was recently told she would no longer be allowed to test her blood or inject insulin in the classroom because it posed a safety risk to other students. See how Cairns CLC helped: http://communitylegalqld.org.au/news/success-stories/cairns-clc-assists-diabetic-student-who-made-%E2%80%98feels-junkie%E2%80%99</t>
  </si>
  <si>
    <t>Queensland Public Interest Law Clearing House's Mental Health Collaboration Project aims to increase access to justice for clients with mental illness by providing community lawyers with skills and resources to work effectively and collaboratively with this client group, to meet all their legal needs. Find out more, and check out these useful resources, on the QPILCH website:</t>
  </si>
  <si>
    <t>SUCCESS STORY: Injured employee receives settlement thanks to Cairns CLC John had been employed in his job for three years when he suffered a non-work-related injury which required surgery.  His employer hired another person to fill in for John while he was off work, and claimed that there were no suitable duties available while John was undergoing rehabilitation.  A short time before John was cleared to return to work in his designated role the employer dismissed him on the basis of his alleged inability to return to work. See the outcome: http://communitylegalqld.org.au/news/success-stories/injured-employee-receives-settlement-thanks-to-cairns-clc</t>
  </si>
  <si>
    <t>Most workplaces around the country have slowed down for the Christmas break, but lawyers at community legal centres are busier now than at any other time of the year. They're dealing with a seasonal spike in family violence, as well as tenancy and workplace disputes but say their services are so stretched, they're turning people away. #fundequaljustice</t>
  </si>
  <si>
    <t>Community Legal Centres Queensland shared Fair Agenda's post.</t>
  </si>
  <si>
    <t>Tribunal overturns decision on pet care thanks to Basic Rights Queensland.</t>
  </si>
  <si>
    <t>SUCCESS STORY: X less Y = reduced finanical pressures thanks to the Cairns CLC Ms X is 63 years old and resides in a regional area.  Around 20 years ago, Ms X’s marriage ended after she was subject to significant domestic violence.  To assist with meeting her property’s financial obligations, Ms X agreed to an acquaintance, Mr Z, moving in under informal tenancy arrangements.  After a few years, Mr Z and Ms X commenced an intimate partner relationship.  When Ms X ended the relationship around 10 years ago, Mr Z began a pattern of intimidating behaviour and verbal abuse towards Ms X, which has escalated over time.  See how Cairns CLC assisted: http://communitylegalqld.org.au/news/success-stories/x-less-y-reduced-finanical-pressures</t>
  </si>
  <si>
    <t>SUCCESS STORY: Suncoast CLS saves pensioners from homelessness. Suncoast CLS kept two pensioners in their seventies from certain homelessness after QCAT issued a warrant of possession returning their rental home to the landlord at the end of a periodic tenancy. While no breach notices had ever been issued against the couple during the five-year’s they had been in residence, problems with the property manager’s accounting system had created a perception that there was an issue with timely payment of rent. See the outcome: http://communitylegalqld.org.au/news/success-stories/suncoast-cls-saves-pensioners-homelessness</t>
  </si>
  <si>
    <t>Australian Disability Discrimination Commissioner Alastair McEwin is conducting a national consultation to help progress and guide development of his priorities and seek input from the disability community on how he can most effectively work to advance the rights of people with disability. Have your say:</t>
  </si>
  <si>
    <t>Our director James tells Brisbane Times that consequences for patients subjected to involutary treatment under Queensland's Mental Health Act can be really severe. "Making sure that people understand their rights and are able to be properly represented is important to make sure the most suitable treatment is made available." #fundequaljustice</t>
  </si>
  <si>
    <t>Community Legal Centres Queensland shared Attorney-General's Department's photo.</t>
  </si>
  <si>
    <t>SUCCESS STORY: Steve* allowed to move interstate with QAI's help Steve wished to move closer to family supports who lived interstate. Steve experienced significant distress about encountering people involved in the index offences in Queensland, which was significantly impeding his recovery. The Attorney-General had opposed the application. See how QAI helped Steve: http://communitylegalqld.org.au/news/success-stories/steve-allowed-to-move-interstate-with-qais-help</t>
  </si>
  <si>
    <t>We're one of 1000+ organisations that supports the campaign for Australian Marriage Equality. Stand with us!</t>
  </si>
  <si>
    <t>James Farrell, Director, @CLC_QLD comments in the the Melbourne Age on the legal implications of being issued with an ECT application.</t>
  </si>
  <si>
    <t>James Farrell, Director, Community Legal Centres Queensland comments on legal implications for people being issued with an ECT application.</t>
  </si>
  <si>
    <t>Read what Community Legal Centres Queensland has to say about people being issued ECT applications in the Redland City Bulletin.</t>
  </si>
  <si>
    <t>Community Legal Centres Queensland comments in the Canberra Times about the legal impact on being issued with an ECT application.</t>
  </si>
  <si>
    <t>Great video from the USA on providing free legal help to people experiencing wage theft.</t>
  </si>
  <si>
    <t>Join Women Lawyers Association of Queensland Inc. for a panel event to discuss how to manage the impact of domestic violence in the legal profession, including the benefits of domestic violence leave.</t>
  </si>
  <si>
    <t>Ombudsman launches probe into Centrelink debt recovery scheme</t>
  </si>
  <si>
    <t>You may have received a letter from Centrelink telling you to go onto myGov to confirm your income, or maybe you were contacted by a debt collector about a Centrelink debt assessed by the online system. Welfare Rights Centre NSW has developed a factsheet to explain the letters you receive, how the online system works, and where you can find help. #notmydebt</t>
  </si>
  <si>
    <t>Australian Lawyers for Human Rights is urging greater involvement in the human rights practice area, after giving the federal government a score of “F” for its “dire performance” in protecting vulnerable people in 2016. http://www.lawyersweekly.com.au/news/20336-more-work-needed-on-human-rights?utm_source=CorporateCounsel&amp;utm_campaign=10_01_17&amp;utm_medium=email&amp;utm_content=4</t>
  </si>
  <si>
    <t>'Perfect storm' looms for Centrelink staff dealing with debt recovery woes</t>
  </si>
  <si>
    <t>Look what arrived on our doorstep this morning - brochures explaining what CLCs do and how people can find legal help.  If you would like a bundle to give out send us a FB message.</t>
  </si>
  <si>
    <t>SUCCESS STORY: Cairns Legal Centre secures home for war veteran Adam has Post Traumatic Stress Disorder and is classified as a Totally and Permanently Incapacitated (TPI) veteran. For the last five years, Adam has resided in rental premises established to provide accommodation for war veterans. In September 2014, Adam was issued with a Notice to Leave which set out as grounds ‘objectionable behaviour’ by Adam. See how Cairns CLC assisted Adam: http://communitylegalqld.org.au/news/success-stories/cairns-legal-centre-secures-home-war-veteran</t>
  </si>
  <si>
    <t>Ten community legal centres made formal submissions to the Queensland Child Protection Commission of Inquiry in 2012 and 2013 based on their experiences providing legal help to people caught up in Queensland’s child protection system. Today, we provided more information to support positive changes to the Child Protection Act to respect and promote the human rights of children and their families.</t>
  </si>
  <si>
    <t>Is your CLC getting calls about Centrelink's new online compliance system?  Then this factsheet from Basic Rights Queensland might help http://communitylegalqld.org.au/news/are-you-getting-calls-about-centrelinks-new-online-compliance-system</t>
  </si>
  <si>
    <t>SUCCESS STORY: Bond retrieved by Gold Coast CLC Gold Coast Community Legal Centre assisted a vulnerable and disadvantage client in a rental (bond) dispute. The client is a victim of domestic violence, is financially limited and vulnerable, and does not speak English well. See what Gold Coast CLC did to help: http://communitylegalqld.org.au/news/success-stories/bond-retrieved-by-gold-coast-clc</t>
  </si>
  <si>
    <t>The National Social Security Rights Network (NSSRN, formerly National Welfare Rights Network) and its member services are struggling to respond to the number of calls from people distressed about Centrelink’s new online compliance system and being informed they have debts they think are wrong. Read NSSRN's expert advice on improving this system. #notmydebt</t>
  </si>
  <si>
    <t>"The cascade of harm from the Centrelink automated debt notifications debacle now includes providing too little legal help for those who need it most. And the little offered them now will disappear in July," writes Jenna Price on Brisbane Times. #fundequaljustice</t>
  </si>
  <si>
    <t>Centrelink's controversial data matching program to target pensioners and disabled</t>
  </si>
  <si>
    <t>'600% increase in domestic violence services provided by community legal centres over the past five years,' says Community Legal Centres Queensland report  http://communitylegalqld.org.au/news/600-increase-in-domestic-violence-services-provided-by-community-legal-centrees-over-the-past-five</t>
  </si>
  <si>
    <t>Centrelink's controversial data matching program sends shock waves through the legal community http://communitylegalqld.org.au/news/media-releases/centrelinks-controversial-data-matching-program-sends-shock-waves-through-the-legal-community</t>
  </si>
  <si>
    <t>Doors open on new legal service for individuals with mental illness</t>
  </si>
  <si>
    <t>Centrelink staff warned over 'criminal' leaks amid debt recovery row</t>
  </si>
  <si>
    <t>The Queensland Government is reviewing the Right to Information Act 2009 and the Information Privacy Act 2009. We think these laws should encourage disclosure by government agencies, have a stronger and simpler public interest test, and be more accessible and responsive, particularly for poor and marginalised Queenslanders. Our submission to the review:</t>
  </si>
  <si>
    <t>SUCCESS STORY: Tenants Queensland helps client Jackie approached the real estate agent seeking a mutual agreement to terminate the tenancy. The agent did not agree to the mutual termination but said they would ‘allow’ the tenant to end the tenancy early if they paid a re-let fee, advertising costs and the rent until a new tenant was found.  Find out how Tenants Qld helped: http://communitylegalqld.org.au/news/success-stories/tenants-queensland-helps-client</t>
  </si>
  <si>
    <t>This week, our director James has been on local ABC radio news across regional Queensland, talking about increased demand for legal help in areas including social security and domestic violence. Demand is skyrocketing, but services will be decimated by a federal #fundingcliff from July. Find out more about #fundequaljustice:</t>
  </si>
  <si>
    <t>SUCCESS STORY: Rights for human rights activist backpacker Lisa, a single parent working part-time, believed passionately in human rights and equality. She was a long- time supporter of Amnesty International, which had planned a fundraising trek of the Inca Trail. Shortly before Lisa was due to depart, her mother died as a result of suicide and the travel plans had to be cancelled. Lisa later lodged a claim for cancellation fees and lost deposits, which was refused. See the results:  http://communitylegalqld.org.au/news/success-stories/rights-human-rights-activist</t>
  </si>
  <si>
    <t>SUCCESS STORY: Elderly client allowed back behind the wheel An elderly client had been driving for 60 years without a traffic infringement.  He suffered a slight stroke approximately 4 years ago which impaired his speech slightly but with no other side effects.  The client’s GP decided, without any cognitive or capacity assessments, that purely due to the client’s age, he should not be driving any longer.   Find out how Suncoast CLS helped: http://communitylegalqld.org.au/news/success-stories/elderly-client-allowed-back-behind-the-wheel</t>
  </si>
  <si>
    <t>From 1 July the Turnbull Government will cut 30% of funding from community legal services that support victims of domestic violence. This means staff at these front line services face redundancy, and women and children will be stranded in their hour of need. Larissa Waters is asking people to SIGN this petition to stop this hypocrisy, and SHARE to spread the word. #fundequaljustice</t>
  </si>
  <si>
    <t>The President of the Uniting Church in Australia has written to PM Malcolm Turnbull, highlighting the devastating impact looming funding cuts will have on legal assistance services and calling for an immediate reversal. #fundequaljustice</t>
  </si>
  <si>
    <t>Community Legal Centres Queensland shared Justice QLD's post.</t>
  </si>
  <si>
    <t>Earlier today, Community Legal Centres Queensland released figures which showed a six hundred per cent increase in people experiencing domestic violence seeking legal support. Read about it here</t>
  </si>
  <si>
    <t>Queensland's community legal centres now help six times as many people with domestic violence issues as five years ago and are not coping with the demand, our director James tells ABC News. #fundequaljustice</t>
  </si>
  <si>
    <t>Domestic violence legal help up 600pc</t>
  </si>
  <si>
    <t>Community legal service funding cuts will see thousands of Queenslanders unable to access basic free help, our director James wrote in Courier Mail. #fundequaljustice</t>
  </si>
  <si>
    <t>SUCCESS STORY: Basic Rights Queensland reduce debt for elderly carer Sue had taken a severely disabled child into her home and cared for her for decades, received a payment of $100,000 arrears owed to her by a state government agency. After years of not questioning the level of funding for the child’s care needs, Sue was relieved to receive the arrears, then surprised and distressed when Centrelink raised a debt of $60,000. See how BRQ helped: http://communitylegalqld.org.au/news/success-stories/basic-rights-queensland-reduce-debt-elderly-carer</t>
  </si>
  <si>
    <t>Politics in the Pub</t>
  </si>
  <si>
    <t>A Queensland legal service that has helped thousands of money-strapped clients take legal action or defend themselves in court is worried about its own financial future, as it waits to hear whether federal funding will be renewed. #fundequaljustice</t>
  </si>
  <si>
    <t>SUCCESS STORY: Refugee fights driving fines with the help of Suncoast CLS A client from a non-English speaking background had arrived in Australia as a refugee approximately 8 years ago with his wife and young daughter. He had decided on training to become a taxi driver and made the relevant applications however received a “show cause” letter from the Department of Transport advising him that due to 3 driving offences that they were going to refuse his application unless he gave them a reason not to.   See what steps Suncoast CLS took: http://communitylegalqld.org.au/news/success-stories/refugee-appealred-driving-fines</t>
  </si>
  <si>
    <t>Lawyers Weekly reports on our report, highlighting that while six times more people are receiving legal help for domestic violence-related issues, thousands more are still being “locked out” of legal services. #fundequaljustice</t>
  </si>
  <si>
    <t>Community Legal Centres Queensland report has highlighted that while there are six times more people receiving legal assistance for domestic violence-related issues, thousands more are still being “locked out” of this service. http://www.lawyersweekly.com.au/news/20458-thousands-still-locked-out-of-dv-legal-assistance</t>
  </si>
  <si>
    <t>Fears disadvantaged will lose out if legal centre funding is cut</t>
  </si>
  <si>
    <t>Today our director James spoke to Ten Eyewitness News Queensland about the increasing demand for legal help across Queensland, and the 30% federal funding cliff faced by community legal centres. #fundequaljustice</t>
  </si>
  <si>
    <t>Today in Courier Mail, our director James writes that Malcolm Turnbull and George Brandis must reverse the funding cuts to community legal centres, to ensure people experiencing domestic violence are able to get the legal help they need and get the justice they deserve. #fundequaljustice</t>
  </si>
  <si>
    <t>Three years ago the Gold Coast Community Legal Centre in Southport dealt with 60 domestic violence cases. In 2016 that number was 890. "The thought of us losing resources is just frightening for us because we are not meeting the demand as it is now," its director Victoria Shiel tells Brisbane Times today. #fundequaljustice</t>
  </si>
  <si>
    <t>Gold Coast domestic violence: 'The floodgates are open'</t>
  </si>
  <si>
    <t>From night school to Queensland Attorney-General: Yvette D'Ath for Redcliffe on education and perseverance</t>
  </si>
  <si>
    <t>SUCCESS STORY: Cairns Community Legal Centre helps client clear debt The client unexpectedly received a letter from a debt collection agency requesting the immediate payment of over $900. The letter indicted that the debt was from a telecommunications company. Until this letter arrived the client had received no other correspondence regarding the alleged debt, though he and his wife had, until recently, been long-term customers of the company. See how Cairns CLC assisted: http://communitylegalqld.org.au/news/success-stories/cairns-community-legal-centre-helps-client-clear-debt</t>
  </si>
  <si>
    <t>Premier's 'thoughts and prayers' with victim's children</t>
  </si>
  <si>
    <t>The dire need for extra funding for the courts and access to justice is a sticking point for the president of the Australian Bar Association, who says it is time for a new approach.</t>
  </si>
  <si>
    <t>#fundequaljustice</t>
  </si>
  <si>
    <t>Speaking at the opening of the Legal Year, NSW Chief Justice Tom Bathurst said, "Legal Aid Commissions and Community Legal Centres must also be adequately funded to meet the needs of the wider community. These institutions are an essential layer in the support structure that endeavours to facilitate access to our legal system for Australia’s diverse community." #fundequaljustice</t>
  </si>
  <si>
    <t>Community Legal Centres Queensland shared 9 News's post.</t>
  </si>
  <si>
    <t>Today, we held a workshop with workers from 12 of our member organisations, to develop tools to better measure our impact, and tell our story. An important piece of work; thanks to these champions of change.</t>
  </si>
  <si>
    <t>Queensland's stretched frontline domestic violence services are preparing for a surge in calls for help, as this week’s focus on domestic violence hits home with other women. But Angela from Women's Legal Service Queensland tells Courier Mail the service was unable to answer 11,000 calls to its hotline last year, and will struggle to cope. #fundequaljustice</t>
  </si>
  <si>
    <t>The Gold Coast’s already creaking justice system is facing a tsunami of unprepared defendants as a result of funding cuts to community legal centres, reports Gold Coast Bulletin. Both Gold Coast Community Legal Centre head solicitor Victoria Shiel and Robina Community Legal Centre Inc. founder Ross Lee said their centres had seen increased demand for their services in 2017. #fundequaljustice</t>
  </si>
  <si>
    <t>“Community Legal Centres assisting survivors of domestic violence face a 30 per cent funding cut come July, meaning less staff helping fewer women and children,” says Greens Deputy Leader and Queensland senator Larissa Waters. “The Turnbull Government can overturn this Abbott-era cut with the stroke of a pen, and should do so before more women and children lose their lives." #fundequaljustice</t>
  </si>
  <si>
    <t>This morning, our director James told Radio National Breakfast that thousands more people will miss out on legal help, if the federal government goes ahead with its 30% funding cliff. Victoria Shiel from Gold Coast Community Legal Centre talks about their vital work helping victims of violence, and the terrifying prospect of  turning people away. #fundequaljustice</t>
  </si>
  <si>
    <t>SUCCESS STORY: Mechanic pays for dodgy repairs thanks to the Suncoast CLS An elderly pensioner had purchased a new car and wished to tow his caravan, so required some auto electrical work to be done on the vehicle.  He obtained several quotes and decided to use a local provider who held themselves out to be qualified auto electricians.  Upon collecting his vehicle he noticed several warning lights flashing so returned the vehicle to the mechanic who advised him it just needed to be “run in”.  See the rest of the story: http://communitylegalqld.org.au/news/success-stories/mechanic-pays-for-dodgy-repairs</t>
  </si>
  <si>
    <t>Worst Catholic groups for child sex abuse in Australia revealed</t>
  </si>
  <si>
    <t>Centrelink staff to strike amid debt-recovery controversy</t>
  </si>
  <si>
    <t>Today our director James was roadtripping north of Brisbane, briefing government MPs on the federal funding cliff facing Queensland's community legal centres. Thanks to Nikki Boyd MP, Chris Whiting MP - Member for Murrumba and Rick Williams MP Pumicestone for your support and advocacy. #fundequaljustice</t>
  </si>
  <si>
    <t>Thanks for your support and your action, Chris Whiting MP - Member for Murrumba! #fundequaljustice</t>
  </si>
  <si>
    <t>A big thank you to DJAG for coming on board as a sponsor this year's Community Legal Centres Queensland conference. It is great to be able to work with you again to provide training for CLC staff.</t>
  </si>
  <si>
    <t>Recent high-profile incidents of domestic violence have prompted a surge in calls for help from women frightened they'll face the same fate, but this increased demand for help comes as community legal centres are about to face funding cuts, as Nance Haxton reports on ABC Radio Current Affairs. #fundequaljustice</t>
  </si>
  <si>
    <t>Community Legal Centres Queensland shared Nikki Boyd MP's photo.</t>
  </si>
  <si>
    <t>Today our director James met with Jim Madden MP - Member for Ipswich West, a strong supporter of community legal centres' work. It's great to have Jim standing with us, as we call for the Federal Government to reverse the funding cuts to Queensland's community legal centres. #fundequaljustice</t>
  </si>
  <si>
    <t>Another great community legal centre innovation - a lawyer at The Grange: P to 12 College in Hoppers Crossing, a suburb on Melbourne's south western edge.</t>
  </si>
  <si>
    <t>'The decline in free legal representation to low-income victims and offenders through a 30% cut in federal funding to community legal centres from July was a further “recipe for disaster”,' Queensland Law Society President Christine Smyth tells Guardian Australia. #fundequaljustice</t>
  </si>
  <si>
    <t>Today our director James met with Don Brown MP to chat about the #fundingcliff facing community legal centres Queensland. We also managed to squeeze in a visit to Community Legal Centres NSW, a media release about legal need in Moreton, an Aboriginal and Torres Strait Islander Legal Assistance Forum meeting, chairing a teleconference of the Qld Health Justice Partnership network, a meeting with Law and Justice Foundation of New South Wales, preparing for tomorrow's webinar on Family Dispute Resolution, brokering a pro bono law firm's relationship with one of our members, sending letters to five MPs about #fundequaljustice, coordinating a Balanced Justice submission on justice reinvestment, attending a meeting of Queensland Law Society's Pro Bono &amp; Access to Justice Committee, updating our constitution and policies, and a report on the increased number of older Queenslanders accessing community legal centres.  We're working hard on access to justice in Queensland, but it's nothing compared to the work happening in community legal centres every day.  Meanwhile the Federal Government prepares to cut community legal centre funding by 30%. 🤔 #fundequaljustice</t>
  </si>
  <si>
    <t>'Monumental mess' of Centrelink debt-recovery program to be probed by Senate committee</t>
  </si>
  <si>
    <t>This is great news! For the first time, a woman has been appointed Aboriginal and Torres Strait Islander Social Justice Commissioner at the Australian Human Rights Commission. June Oscar AO is currently the CEO of Marninwarntikura Women's Resource Centre, a family violence prevention legal service and member of the Community Legal Centres Association of WA. June joins fellow CLC alumni Australian Disability Discrimination Commissioner Alastair McEwin and Ed Santow at the Commission. Congratulations June!</t>
  </si>
  <si>
    <t>June Oscar, Aboriginal &amp; Torres Strait Islander Social Justice Commissioner</t>
  </si>
  <si>
    <t>SUCCESS STORY: Cairns Community Legal Centre works with client to disconnect internet The client was in receipt of a Disability Support Pension. The client had telephoned the internet service provider and requested a 'non-contract' internet service connection which could be cancelled at any time without incurring a fee. The client paid the one-off start-up fee and the first monthly fee.  The client then realised that he could no longer afford the service and telephoned the internet service provider to cancel the service, effective immediately.  The client then received a series of Pending Disconnection Notices, Letters of Demand and 48-Hour Demand Letters demanding payment to 'finalise your debt.'  See the outcome: http://communitylegalqld.org.au/news/success-stories/cairns-community-legal-centre-works-client-disconnect-internet</t>
  </si>
  <si>
    <t>By ratifying the Opcat, Australia will become legally bound to establish an independent “national preventative mechanism” whose staff would visit places of detention, make recommendations and report publicly on its findings and views. This is a serious step forward for people in prisons, hospitals, youth detention, aged care and other settings across Queensland.</t>
  </si>
  <si>
    <t>Community Legal Centres Queensland shared Rick Williams MP Pumicestone's photo.</t>
  </si>
  <si>
    <t>What Are Human Rights?</t>
  </si>
  <si>
    <t>Barely two years on from strong government responses to family violence, driven by Rosie Batty, federal funding cuts to front-line legal services threaten to place more women and children than ever in jeopardy, reports The Saturday Paper. #fundequaljustice</t>
  </si>
  <si>
    <t>Community Legal Centres Queensland shared The Saturday Paper's post.</t>
  </si>
  <si>
    <t>Greens urge Government to address 'shameful' Indigenous incarceration</t>
  </si>
  <si>
    <t>Today James and Rosslyn met with cross-bench MPs Rob Pyne: Putting Cairns First and Robbie Katter Member for Mount Isa, to talk about the federal funding cliff facing Queensland's community legal centres, It's great to have support for our members' work across Parliament, and across the community. #fundequaljustice</t>
  </si>
  <si>
    <t>The Australian Institute of Family Studies (AIFS) is undertaking a new study into young people’s experiences of separation and how their needs are being met by family law system services. AIFS would like to talk to young people aged 10-17 years and a parent about their experiences using family law services. Young people don’t need to have any direct contact with services. As a thank you for their participation, young people will be offered a $30 gift voucher and their parent a $20 gift voucher. Find out more:</t>
  </si>
  <si>
    <t>SUCCESS STORY: 'Mosquito' device slapped down The Mosquito device emits a high frequency tone that is able to be heard generally by people up to the age of about 25 years and disrupts equilibrium. They are marketed as an ‘anti-loitering’ device. During initial contact with the centre, a spokesperson expressed the view that young people are more likely to commit public nuisance, and possibly crime, based on their age. Further, that they were unconcerned with principles of discrimination in this context and did not consider that the rights of young people, including those behaving lawfully, were being infringed. See what Taylor Street CLS did next: http://communitylegalqld.org.au/news/success-stories/mosquito-device-slapped-down</t>
  </si>
  <si>
    <t>Our director James tells 9 News Brisbane that people who receive letters from Centrelink should seek legal advice, as debts are being incorrectly raised against thousand of Australians. This is driving an increase in demand for legal help, just months before a federal funding cliff will decimate community legal centres! #notmydebt #fundequaljustice</t>
  </si>
  <si>
    <t>The two days after Valentine's Day in 2016 were the busiest in Women's Legal Service Queensland's helpline's history, but they're generally only able to answer half of the calls to this life-saving service. #fundequaljustice</t>
  </si>
  <si>
    <t>On 9 News, our Director James urges Queenslanders to carefully check unexpected debt letters from Centrelink and other government agencies, and to seek legal help if needed. But it's not that simple, as more people will be turned away from 1 July when federal funding is cut to community legal centres. #fundequaljustice</t>
  </si>
  <si>
    <t>Today our director James briefed Keppel MP Brittany Lauga on the federal funding cliff facing community legal centres. Like many MPs, Brittany regularly refers constituents to her local community legal centre, so she understands the importance of these services, and the impact of these cuts. #fundequaljustice</t>
  </si>
  <si>
    <t>Being involved in a court case is an expensive, confusing and difficult process. There is a lot of information about the law, but it can be difficult to make sense of. In some ways, being involved in a civil court case is a bit like taking a long journey. There are a number of rules to follow and steps to take, and good preparation is the key. With funding from Legal Aid Queensland’s CLE Collaboration Fund, Queensland Public Interest Law Clearing House has developed a series of videos that are designed to explain the litigation process.</t>
  </si>
  <si>
    <t>Community Legal Centres Queensland shared Brisbane Times's post.</t>
  </si>
  <si>
    <t>Australia's offshore detention centres 'a crime against humanity'</t>
  </si>
  <si>
    <t>A 10-point guide to not offending transgender people</t>
  </si>
  <si>
    <t>SUCCESS STORY: Mackay Regional Community Legal Centre work with client to reconnect water Albert* was residing on a small island with a 5 year tenancy agreement. He was required to maintain the property while he resided there. Albert had a falling out with Teresa and Evan, the lessor of the premises. Due to this falling out, Teresa and Evan cut off Albert’s water supply and also wanted him evicted from the premises without giving appropriate notice. Find out what MRCLC did: http://communitylegalqld.org.au/news/success-stories/mackay-regional-community-legal-centre-work-client-reconnect-water</t>
  </si>
  <si>
    <t>With Rick Williams MP Pumicestone in the Caboolture News and Bribie Weekly this week, we're calling for the Federal Government to reverse funding cuts to community legal centres. #fundequaljustice</t>
  </si>
  <si>
    <t>While community legal centres are helping 75% more people on Bribie Island than they were five years ago, federal funding cuts place these services at risk, our James tells Caboolture Shire Herald. #fundequaljustice</t>
  </si>
  <si>
    <t>Great piece from local newsletter Nundah Spirit about Nundah Neighbourhood Centre's free legal services.</t>
  </si>
  <si>
    <t>Congratulations to Ross Lee, president of Robina Community Legal Centre Inc., on winning the inaugural award for community legal centre members at tonight's Queensland Law Society's Legal Profession Dinner &amp; Awards!</t>
  </si>
  <si>
    <t>Today James and Rosslyn briefed Murray Watt - Senator for Queensland on the 30% federal funding cliff facing Queensland's community legal centres. Murray's a lawyer by bachground, and has worked closely with community legal centres, so he understands the important services they provide. #fundequaljustice</t>
  </si>
  <si>
    <t>Wrong debt recovery notice? Just contact Centrelink, Brandis says</t>
  </si>
  <si>
    <t>Nundah Community Legal Service talks about the need to give people a 'fair go' in this month's Nundah living</t>
  </si>
  <si>
    <t>More than 25 years ago the royal commission into Aboriginal deaths in custody delivered a roadmap for reducing imprisonment rates, but too many First Australians are still dragged into the criminal justice system, and into Australian jails. Shane Duffy and Antoinette Braybrook from Change the Record write that Indigenous communities have the evidence, solutions and expertise to create change, but we just need some political will.</t>
  </si>
  <si>
    <t>Hear Ross from Robina Community Legal Centre Inc. tell Matt from ABC Gold Coast about the great work of the volunteers providing free legal help in Robina.</t>
  </si>
  <si>
    <t>Jacob’s story: a second chance or a path to prison? Interactive case study</t>
  </si>
  <si>
    <t>Writing in The Huffington Post about his appearance on #QandA last night, Julian Burnside says that "[w]hen tackled about the reduced funding for community legal centres, [George Brandis] tried to blame Labor. It seemed not to occur to him that he, as Attorney-General, could arrange increased funding for community legal centres..." #fundequaljustice</t>
  </si>
  <si>
    <t>http://communitylegalqld.org.au/news/community-lawyers-warn-elderly-abuse-cases-on-the-rise</t>
  </si>
  <si>
    <t>Crossbenchers unite against cuts to legal centres http://communitylegalqld.org.au/news/crossbenchers-unite-against-cuts-to-legal-centres #fundequaljustice</t>
  </si>
  <si>
    <t>Cross bench MPs wrote to Y'vette D'Ath earlier today about funding cuts to communtiy legal centres. Read a copy of the letter here   http://communitylegalqld.org.au/news/co-signed-letter-from-queensland-mps</t>
  </si>
  <si>
    <t>Community Legal Centres Queensland has released figures showing a 19% increase in reported cases of people aged over 65 seeking legal support.</t>
  </si>
  <si>
    <t>Sign the petition and join the call to stop cuts to Community Legal Centres and help #fundequa justice https://robpyne.nationbuilder.com/stop_cuts_to_community_legal_centres … … @CLC_QLD</t>
  </si>
  <si>
    <t>Our director James Farrell tells Brisbane Times the changes are a sensible reform and the recommendation cleared the path for the bill to pass through Parliament. He says the Queensland government had made great strides forward, with equalised age of consent laws, civil partnerships and other measures, but there was still more to do. "And of course, it's time for the federal government to do more, as we look for political leadership on marriage equality."</t>
  </si>
  <si>
    <t>Prisoners' Legal Service, Inc has congratulated the Queensland Government on its immediate response to the review of the Queensland parole system recently undertaken by Walter Sofronoff QC.</t>
  </si>
  <si>
    <t>More government funding is needed to fund the expansion of legal services which are desperately required to deal with the increasing number of reported cases of elder abuse and people seeking legal support, reports Seniors News. #fundequaljustice</t>
  </si>
  <si>
    <t>Interview with James Farrell, Director @CLC_QLD in WA Today about the Gay Panic Law Reform Bill.</t>
  </si>
  <si>
    <t>Some great tips on how to keep your #CLC from appearing in the media for the wrong reasons.</t>
  </si>
  <si>
    <t>"Corporate law firms. The Law Council of Australia. The Australian Bar Association. State-based law societies. Judges. So reads the roll call of those who support a properly funded legal assistance sector..." writes Katie Walsh in today's Financial Review. #fundequaljustice</t>
  </si>
  <si>
    <t>More cash for legal centres? There'll be pain without it</t>
  </si>
  <si>
    <t>This morning Shadow Attorney General Mark Dreyfus and Deputy Opposition Leader Tanya Plibersek announced Labor's national campaign against funding cuts to community legal centres (with Community Legal Centres NSW, NACLCComms, Redfern Legal Centre, EDO NSW (Environmental Defenders Office NSW), Public Interest Advocacy Centre, Northern Rivers Community Legal Centre, Western Sydney Community Legal Centre, and Kingsford LegalCentre). Labor's support is welcome and important, and we repeat our calls for the Federal Government to #fundequaljustice.</t>
  </si>
  <si>
    <t>Great to see our own Kirsty Mackie highlighting the scourge of elder abuse, and Bill Shorten MP committing to properly funding legal help for older people. #fundequaljustice</t>
  </si>
  <si>
    <t>http://communitylegalqld.org.au/news/crossbenchers-unite-against-cuts-to-legal-centres</t>
  </si>
  <si>
    <t>http://communitylegalqld.org.au/policy/public-space/work-and-development-orders</t>
  </si>
  <si>
    <t>Today our James met with Julieanne Gilbert Member for Mackay, to discuss the vital services offering help to people in her region, including Mackay Regional Community Legal Centre Inc. We also discussed the impact of the 30% federal funding cut, which will severely hurt people across central Queensland. #fundequaljustice</t>
  </si>
  <si>
    <t>In The Morning Bulletin today, we're calling for new laws to protect older Queenslanders against elder abuse, and for better funding for seniors legal services. #fundequaljustice</t>
  </si>
  <si>
    <t>Penny Sullivan, Community Legal Centres Queensland's Accreditation Co-ordinator visited Taylor Street Community Legal Service to hear about their work.</t>
  </si>
  <si>
    <t>Funding cuts to migration legal services have created a major log jam, with thousands of asylum seekers on a waiting list for assistance, Refugee Legal's David Manne tells ABC Radio National. #fundequaljustice</t>
  </si>
  <si>
    <t>Debt recovery criticism could see personal info released to 'correct the record'</t>
  </si>
  <si>
    <t>Domestic violence pet shelter program struggling with demand</t>
  </si>
  <si>
    <t>Inquiry feeds backbench push for changes to the Racial Discrimination Act</t>
  </si>
  <si>
    <t>The UN special rapporteur on violence against women has urged Australia to provide appropriate funding for Australia’s community legal centres. Dubravka Simonovic says frontline community legal services are necessary to provide support for people fleeing dangerous family situations, as they regularly seek legal services for housing, credit and debt challenges and access to welfare. #fundequaljustice</t>
  </si>
  <si>
    <t>'Self-centred monster' Lionel Patea had long history of violence</t>
  </si>
  <si>
    <t>Investigation into Cash Converters' loans scheme criticised as 'half-baked'</t>
  </si>
  <si>
    <t>Live: Freedom of speech inquiry hands down report on Racial Discrimination Act</t>
  </si>
  <si>
    <t>Today our director James met with Lawrence Springborg MP, to discuss funding challenges facing Queensland's community legal centres. Lawrence's local community legal centre is TASC National, and he praised their valuable role in his community.</t>
  </si>
  <si>
    <t>http://communitylegalqld.org.au/news/six-times-more-people-getting-legal-help-for-domestic-violence-but-thousands-more-locked-out</t>
  </si>
  <si>
    <t>Community Legal Centres Queensland shared The Monthly's post.</t>
  </si>
  <si>
    <t>Funding cuts threaten future of South-West Brisbane free legal services http://communitylegalqld.org.au/news/funding-cuts-threaten-future-of-south-west-brisbane-free-legal-services</t>
  </si>
  <si>
    <t>Gympie residents facing legal black hole #fundequaljustice http://communitylegalqld.org.au/news/gympie-residents-facing-legal-black-hole</t>
  </si>
  <si>
    <t>Central Queensland residents facing legal black hole #fundequaljustice http://communitylegalqld.org.au/news/central-queensland-residents-facing-legal-black-hole</t>
  </si>
  <si>
    <t>#Fraser Coast residents facing legal black hole #fundequaljustice http://communitylegalqld.org.au/news/fraser-coast-residents-facing-legal-black-hole</t>
  </si>
  <si>
    <t>Cairns and Far Northern residents facing legal black hole #fundequaljustice http://communitylegalqld.org.au/news/cairns-and-far-northern-residents-facing-legal-black-hole</t>
  </si>
  <si>
    <t>North Burnett residents facing legal black hole #fundequaljustice http://communitylegalqld.org.au/news/north-burnett-residents-facing-legal-black-hole</t>
  </si>
  <si>
    <t>People on welfare facing legal black hole #fundequaljustice http://communitylegalqld.org.au/news/people-on-welfare-facing-legal-black-hole</t>
  </si>
  <si>
    <t>Mackay residents facing legal black hole #fundequaljustice http://communitylegalqld.org.au/news/mackay-residents-facing-legal-black-hole</t>
  </si>
  <si>
    <t>North Queensland’s women residents facing legal black hole #fundequaljustice http://communitylegalqld.org.au/news/north-queenslands-women-residents-facing-legal-black-hole</t>
  </si>
  <si>
    <t>Queensland tenants facing legal black hole #fundequaljustice http://communitylegalqld.org.au/news/queensland-tenants-facing-legal-black-hole</t>
  </si>
  <si>
    <t>North Queensland women facing legal black hole #fundequaljustice http://communitylegalqld.org.au/news/north-queenslands-women-residents-facing-legal-black-hole</t>
  </si>
  <si>
    <t>Gold Coast residents facing legal black hole #fundequaljustice http://communitylegalqld.org.au/news/gold-coast-residents-facing-legal-black-hole</t>
  </si>
  <si>
    <t>Pine Rivers and Moreton Bay residents facing legal black holee #fundequaljustice http://communitylegalqld.org.au/news/pine-rivers-and-moreton-bay-residents-facing-legal-black-hole</t>
  </si>
  <si>
    <t>Women experiencing violence face legal black hole #fundequaljustice http://communitylegalqld.org.au/news/women-experiencing-violence-face-legal-black-hole</t>
  </si>
  <si>
    <t>People with a disability facing legal black hole #fundequaljustice http://communitylegalqld.org.au/news/people-with-a-disability-facing-legal-black-hole</t>
  </si>
  <si>
    <t>Earlier today at Caxton Legal Centre Queensland AG Yvette D'Ath spoke passionately about the need to better fund community legal centres #fundequaljustice</t>
  </si>
  <si>
    <t>Our Director James Farrell and Caxton Legal Centre's Scott McDougall facing the media pack earlier today to call for funding for #CLCs #fundequaljustice</t>
  </si>
  <si>
    <t>Refugees facing legal black hole #fundequaljustice http://communitylegalqld.org.au/news/refugees-facing-legal-black-hole</t>
  </si>
  <si>
    <t>Thanks to Colin and Maya for sharing their story about at a media conference earlier today on how a #CLC helped them when they were unfairly dismissed from their workplace</t>
  </si>
  <si>
    <t>Young people facing legal black hole #fundequaljustice http://communitylegalqld.org.au/news/young-people-facing-legal-black-hole</t>
  </si>
  <si>
    <t>South West Brisbane residents facing legal black hole #fundequaljustice http://communitylegalqld.org.au/news/south-west-brisbane-residents-facing-legal-black-hole</t>
  </si>
  <si>
    <t>Logan residents facing legal black hole #fundequaljustice http://communitylegalqld.org.au/news/logan-residents-facing-legal-black-hole</t>
  </si>
  <si>
    <t>Bundaberg residents facing legal black hole #fundequaljustice http://communitylegalqld.org.au/news/bundaberg-residents-facing-legal-black-hole</t>
  </si>
  <si>
    <t>Queensland Law Society backs call for Federal Government to reinstate community legal centre funding. #fundequaljustice</t>
  </si>
  <si>
    <t>Community Legal Centres Queensland staff memberRosslyn Monro is at the Queensland Law Society careers expo, talking to students and grads about working and volunteering in community legal centre</t>
  </si>
  <si>
    <t>Brisbane residents facing legal black hole #fundequaljustice http://communitylegalqld.org.au/news/brisbane-residents-facing-legal-black-hole</t>
  </si>
  <si>
    <t>Legal help for Gympie's most vulnerable could be axed as a result of $2 million of cuts by the Federal government, reports The Gympie Times. The decision has left community services and the State government calling for reversal of the cuts, which we say would be devastating to regional services like Taylor St Community Legal Service. #fundequaljustice</t>
  </si>
  <si>
    <t>Australians 'suffering economic abuse' at the hands of partners</t>
  </si>
  <si>
    <t>Disgruntled Centrelink clients advised personal information no longer safe</t>
  </si>
  <si>
    <t>$2m cuts endanger Gympie's community legal aid https://www.gympietimes.com.au/news/2m-cuts-endanger-gympies-community-legal-aid/3149663/</t>
  </si>
  <si>
    <t>Lawyers are now advising clients affected by Centrelink's debt recovery processes that their personal information is no longer safe. As Dan Nicholson from Victoria Legal Aid says, "It seems that Centrelink is attempting to get around important safeguards in the act by releasing the information in the way they have."</t>
  </si>
  <si>
    <t>Suncoast Community Legal Service successfully champions grandparent rights http://communitylegalqld.org.au/node/1487</t>
  </si>
  <si>
    <t>In Parliament yesterday, Di Farmer MP asked AG Yvette D'Ath for Redcliffe about the funding situation for community legal centres. Here's the exchange: #fundequaljustice</t>
  </si>
  <si>
    <t>Today our director James met with Deb Frecklington MP to update her on TASC National's Kingaroy outreach service in her electorate. Sadly, many outreach legal services to rural and regional areas are at risk from the federal government's funding cuts to community legal centres. #fundequaljustice</t>
  </si>
  <si>
    <t>Properly funding legal assistance is not a silver bullet to an Australian legal system groaning under its own weight, but there is a compelling case for urgent additional money for this sector in this year’s Budget, writes president-elect of Law Council of Australia Morry Bailes. #fundequaljustice</t>
  </si>
  <si>
    <t>Once again, 'lack of funding to the legal assistance sector' is the #1 barrier that Queensland Law Society members see for Queenslanders accessing justice. QLS President Christine Smyth says she holds “grave concerns for our community when governments fail to provide these essential services for its most vulnerable constituents, the very people they are elected to serve”. #fundequaljustice</t>
  </si>
  <si>
    <t>"Kirsty was so compassionate to my story that she took it internally to her legal team at Suncoast Community Legal Service Inc and these beautiful people took my case. Countless emails, phones calls and appointments over months of developing affidavits and gathering hundreds of pages of evidence, never once did they make me feel I couldn't do this. Suncoast Community Legal Centre not only supported me with documentation they taught me how to represent myself in court, how to speak and what to do next. The day we won I notified them but I do not know if they realise how much they have done." ❤</t>
  </si>
  <si>
    <t>Vulnerable at risk as community legal centres face 'funding cliff'</t>
  </si>
  <si>
    <t>Gold Coast community legal centres have seen massive growth in elderly people seeking advice. #fundequaljustice</t>
  </si>
  <si>
    <t>Community legal centres in Cairns face financial crisis as the Turnbull Government prepares to cut $2 million in funding across Queensland. #fundequaljustice</t>
  </si>
  <si>
    <t>Funding cuts threaten future of Pine Rivers Community Legal Centre http://communitylegalqld.org.au/node/1492</t>
  </si>
  <si>
    <t>More help needed for grandparents in child custody matters says Community Legal Centres Queensland http://communitylegalqld.org.au/node/1494</t>
  </si>
  <si>
    <t>http://communitylegalqld.org.au/news/brisbane-residents-facing-legal-black-hole</t>
  </si>
  <si>
    <t>Listen to our director James on ABC Gold Coast's Drive show with Matt Webber the Writer Bloke today, talking about welcome changes to the SPER system, increasing incidents of elder abuse, and the #fundingcliff facing Queensland's community legal centres:</t>
  </si>
  <si>
    <t>'I thought he would change': Doctor who killed abusive husband speaks out</t>
  </si>
  <si>
    <t>Staff at Community Legal Centres welcomed the introduction of State Penalties Enforcement Amendment Bill 2017 on Thursday. The Bill proposes a number of changes designed to provide vulnerable Queenslanders with improved options to tackle the burden of state enforced debts. http://communitylegalqld.org.au/node/1510</t>
  </si>
  <si>
    <t>Jessica Brake, Principal Solictor at Mackay Regional Community Legal Centre Inc. spoke about the proposed funding cuts on 4MK earlier today. #fundequaljustice</t>
  </si>
  <si>
    <t>Community Legal Centres Queensland shared Classic Hits 4MK's post.</t>
  </si>
  <si>
    <t>Our community increasingly relies on grandparents as alternative carers when parents are experiencing issues with substance abuse or domestic violence, or are in prison. We tell Lawyers Weekly that grandparents may struggle to properly care for their grandchildren without adequate legal assistance. #fundequaljustice</t>
  </si>
  <si>
    <t>ATO can't be blamed for Centrelink's debt recovery failings: officials</t>
  </si>
  <si>
    <t>Community Legal Centres Queensland has called on the federal government to reverse its decision to cut community legal centre funding, flagging the growing childcare responsibilities of grandparents http://www.lawyersweekly.com.au/news/20700-grandparents-to-suffer-under-clc-funding-cut</t>
  </si>
  <si>
    <t>Today we updated Joe Kelly MP on the federal funding cuts facing Queensland's community legal centres. Joe refers people for legal help every week, and understands the critical role of community legal centres. #fundequaljustice</t>
  </si>
  <si>
    <t>Sentencing Seminar Series - Evidence-based sentencing</t>
  </si>
  <si>
    <t>Over half a million Australians miss out on access to justice, mainly because it costs too much. In the last couple of years, Productivity Commission and Victorian government reports have reported much the same thing. Unfortunately, none of these studies have led to much change, so the Law Council of Australia is launching the Justice Project: a national review of the barriers to justice. It will document the issues faced by everyone from the elderly, young people, those living in remote areas, the homeless and the marginalised. Fiona McLeod SC, the president of the Law Council, joined ABC Radio National Breakfast to discuss the project. #fundequaljustice</t>
  </si>
  <si>
    <t>The Yarra Ranges Community Legal Centre, tucked away behind the main street of Healesville, was established three years ago as part of the Eastern Community Legal Centre. It has managed to survive in a precarious funding climate ever since... #fundequaljustice</t>
  </si>
  <si>
    <t>Kirsty from Suncoast Community Legal Service Inc tells ABC News that grandparents are contacting her daily seeking custody of their grandchildren and requests for information are increasing. At the same time, funding for legal help for Queenslanders is falling. 😢 #fundequaljustice</t>
  </si>
  <si>
    <t>Mark Dreyfus spent this morning with St Kilda Legal Service as they provided duty lawyer services to people appearing with family violence applications at Moorabbin Court. As Mark says, "I've seen first-hand the pressures that everyone here is working under... The cuts the Federal Government is now proposing to community legal centres are going to put terrible additional pressure on this work." #fundequaljustice</t>
  </si>
  <si>
    <t>Community Legal Centres Queensland shared Australian Council of Social Service's photo.</t>
  </si>
  <si>
    <t>Labor pushes for contempt of court proceedings against Brandis</t>
  </si>
  <si>
    <t>'She's on borrowed time': Asylum seeker in limbo as visa expiry looms</t>
  </si>
  <si>
    <t>Grandparents Doing It Tough - She Brisbane</t>
  </si>
  <si>
    <t>As a grandparent, what are your legal rights?</t>
  </si>
  <si>
    <t>WA's major parties sidestep commitments to funding legal services for domestic violence victims http://bit.ly/2mGcwHW</t>
  </si>
  <si>
    <t>Yacaaba Centre legal service on chopping block</t>
  </si>
  <si>
    <t>LEGAL BLACK HOLE LOOMS UNDER FUNDING CUTS</t>
  </si>
  <si>
    <t>Our director James was on 7 News Brisbane tonight, welcoming a new approach to fine debts for vulnerable Queenslanders.</t>
  </si>
  <si>
    <t>Community Legal Centres Queensland shared 7 News Townsville's photo.</t>
  </si>
  <si>
    <t>Taxpayers footing bill for unnecessary jail time http://communitylegalqld.org.au/node/1537</t>
  </si>
  <si>
    <t>Scott from Caxton Legal Centre and our James met with Senator Anthony Chisholm today, to discuss federal funding cuts to community legal centres. Anthony was keen to hear about how these cuts might affect regional Queenslanders. #fundequaljustice</t>
  </si>
  <si>
    <t>Stand with Rosie Batty by adding your signature to her letter to the Prime Minister asking him to reverse these proposed funding cuts and protect the essential work of Community Legal Centres across Australia. These vital services need additional resources to support the victims of family violence and cannot function with less. #fundequaljustice</t>
  </si>
  <si>
    <t>The true cost of homelessness revealed</t>
  </si>
  <si>
    <t>Grandmother faces deportation after 50 years in Australia</t>
  </si>
  <si>
    <t>Workers’ calls for help ignored http://communitylegalqld.org.au/node/1541</t>
  </si>
  <si>
    <t>Did you catch today's editorial in the Courier Mail titled, 'D’Ath’s funding cuts call has a hollow ring'.  Read a copy here http://communitylegalqld.org.au/node/1563</t>
  </si>
  <si>
    <t>Michelle Landry recently visited CQ Community Legal Centre Inc, to hear more about their important work, and the continuing need for legal help across Central Queensland. Thanks for your support, Michelle!</t>
  </si>
  <si>
    <t>Treasurer Curtis Pitt MP recently introduced a Bill into Parliament that impacts upon how vulnerable Queenslanders interact with State Penalties Enforcement Registry (SPER). We generally support these changes, and encourage you to have your say - check out our fact sheet for more information:</t>
  </si>
  <si>
    <t>This morning our director James stood with AG Yvette D'Ath for Redcliffe and Queensland Law Society President Christine Smyth, calling on Malcolm Turnbull to reverse funding cuts to community legal centres. This came after Christine and Yvette delivered impassioned opening addresses about this vital issue at #QLSsymposium. #fundequaljustice</t>
  </si>
  <si>
    <t>One year on.... #fundequaljustice</t>
  </si>
  <si>
    <t>Federal Government urged to reverse CLC cuts</t>
  </si>
  <si>
    <t>Sunshine Coast Daily reports that the Sunshine Coast community is preparing for the loss of vital legal support, with community legal centres across Australia set to lose 30% funding. #fundequaljustice</t>
  </si>
  <si>
    <t>Last week, Attorney-General George Brandis released his diary, following a FOI request from Mark Dreyfus. "[T]he diary does not contain any evidence Senator Brandis met with community legal aid stakeholders before making controversial cuts to the sector in the Coalition's 2014 budget, the reason for Mr Dreyfus' FOI request."</t>
  </si>
  <si>
    <t>The man in charge of the Productivity Commission's inquiry into access to justice has criticised Attorney-General George Brandis for attempting to influence the outcome of the review.</t>
  </si>
  <si>
    <t>Indigenous families battling against becoming second Stolen Generation</t>
  </si>
  <si>
    <t>Diary shows Brandis never asked legal sector about budget cuts: Labor</t>
  </si>
  <si>
    <t>Law Deans call on Government to support legal help http://communitylegalqld.org.au/node/1576 #fundequaljustice</t>
  </si>
  <si>
    <t>Government debts kept Peter homelesshttp://communitylegalqld.org.au/node/1577</t>
  </si>
  <si>
    <t>A looming funding cut to community legal centres could leave vulnerable families out in the cold, reports Quest Community Newspapers. Community legal centres, including the South West Brisbane Community Legal Centre at Inala and the Pine Rivers Community Legal Centre, are facing a 30 per cent cut to Federal Government funding from July this year. #fundequaljustice</t>
  </si>
  <si>
    <t>Community legal centres are struggling to service the many people who are seeking support with Centrelink debts, writes Kate Galloway on Eureka Street. #fundequaljustice</t>
  </si>
  <si>
    <t>Child support battles are crippling Queensland families as parents try to get the money they're owed, or dispute payments. Angela from Women's Legal Service Queensland offers some practical tips on 9 News Brisbane.</t>
  </si>
  <si>
    <t>"In the past 50 years, the Gold Coast Sun has tackled many controversial issues and fought hard for a better deal for the community. Along the way, it has garnered numerous accolades and awards... The newspaper was one of the first media outlets to highlight domestic violence and the funding crisis facing the city’s community legal centres." #fundequaljustice Sun Community Newspapers</t>
  </si>
  <si>
    <t>“It is good to see CLCs taking greater advantage of the pro bono legal services available but we are concerned at the impact of the forthcoming funding cuts to CLCs," says the Chair of the Australian Pro Bono Centre, Phillip Cornwell.  “The funding cuts will not only reduce the capacity of CLCs to provide services — they may also reduce the ability of law firms to do pro bono work.” #fundequaljustice</t>
  </si>
  <si>
    <t>Help STOP the CUTS to Community Legal Centres</t>
  </si>
  <si>
    <t>Uniting Church in Australia is asking all Australians to write to Attorney-General George Brandis, asking for the Government to reverse the funding cuts to community legal centres. Will you add your voice? #fundequaljustice</t>
  </si>
  <si>
    <t>Gay panic defence scrapped by Queensland Parliament</t>
  </si>
  <si>
    <t>Community legal centres will be forced to turn away 36,000 vulnerable people seeking legal advice once federal government cuts to the sector take effect in July, the president of the Law Council of Australia, Fiona McLeod, has warned. #fundequaljustice</t>
  </si>
  <si>
    <t>Stand up against cuts to Community Legal Centres</t>
  </si>
  <si>
    <t>Both Yvette D'Ath for Redcliffe and Shannon Fentiman MP were asked about federal funding cuts in Queensland Parliament yesterday. #fundequaljustice Here's what they had to say:</t>
  </si>
  <si>
    <t>There isn't long left to secure your place at the Community Legal Centres Queensland Conference 2017 at early bird prices. The response so far has been fantastic and places are filling quickly so book now: https://www.eventbrite.com.au/e/community-legal-centres-queensland-2017-conference-registration-27478148883</t>
  </si>
  <si>
    <t>“Access to legal support is vital for women trying to escape an abuser,” Renee Carr from Fair Agenda tells news.com.au “A decision to cut funding for community legal services is a decision to put more women in danger.” #fundequaljustice</t>
  </si>
  <si>
    <t>Over 200 legal professionals, government officials and academics (including our director James)  are meeting in Adelaide today to discuss the issues restricting access to justice in Australia, with funding high on the list. #fundequaljustice</t>
  </si>
  <si>
    <t>Today, retiring President of the Court of Appeal Margaret McMurdo said, "Community legal centres do a terrific job in providing access to justice to those who would not have it otherwise and their early intervention saves thousands of dollars down the track. So it's well established that they really do represent very good value for money and if they are cut short of funding it's going to mean that further along in the justice system there's going to be more time and money spent." #fundequaljustice</t>
  </si>
  <si>
    <t>"Australian lawyers are contributing a remarkable 35 hours of pro bono legal services, per lawyer, per year, but this cannot be a substitute for a properly funded legal assistance sector," Law Council President Fiona McLeod SC told 9 News Adelaide this week. #fundequaljustice</t>
  </si>
  <si>
    <t>Community Legal Centres Queensland shared 9 News Queensland's post.</t>
  </si>
  <si>
    <t>Tasmanian senator Jacqui Lambie has been angered by funding cuts to community legal centres, reports The Huffington Post. #equaljustice</t>
  </si>
  <si>
    <t>Community Legal Centres are a critical, potentially life-saving, service for many women trying to escape an abusive partner. Inadequate funding already forces Centres to turn away 160,000 people a year - many of them women affected by family violence.  Will you email your local Government Senator to urge them to reverse the cuts? #equaljustice Fair Agenda</t>
  </si>
  <si>
    <t>Opposition and crossbench parties are calling on the Turnbull government to reverse funding cuts to community legal centres. #equaljustice</t>
  </si>
  <si>
    <t>As the Royal Commission into juvenile detention in the Northern Territory continues, legal rights advocates have called on governments to rethink their approach to criminal justice. ATSILS CEO Shane Duffy believes Justice Reinvestment could be a win-win solution for state and territory governments, as well as Indigenous communities.</t>
  </si>
  <si>
    <t>In Canberra yesterday, it was important to speak about community legal centres' work (and funding) with Government members including Warren Entsch MP, Michelle Landry MP and George Christensen. #equaljustice</t>
  </si>
  <si>
    <t>Unions have joined churches, lawyers, law schools, politicians, community organisations, domestic violence advocates and many others to call for the federal government to reverse the #fundingcliff for community legal centres. Check out the Services Union's call to action:</t>
  </si>
  <si>
    <t>“This is a small amount of money when it comes to the federal budget, but it’s going to have a devastating impact on the services that we provide,” NACLCComms CEO Nassim Arrage tells Guardian Australia. "Some community legal centres will need to close and others will have to cut back on the essential frontline services that they provide.” #equaljustice</t>
  </si>
  <si>
    <t>@consumer_action will speak via webinar tomorrow on 'Debt vultures'. Register http://communitylegalqld.org.au/event/debt-vultures</t>
  </si>
  <si>
    <t>NACLC Fund Equal Justice Video</t>
  </si>
  <si>
    <t>Today thousands of Australians joined the chorus, calling for Malcolm Turnbull to reverse the funding cuts to community legal centres.</t>
  </si>
  <si>
    <t>Yesterday, hundreds of community lawyers and our supporters gathered in Belmore Park in Sydney as part of an #EqualJustice National Day of Action for community legal centres. Thanks to our friends at Community Legal Centres NSW for sharing these photos, and to the many supporters who joined us to recognise the importance of community legal centres.</t>
  </si>
  <si>
    <t>Treasurer Scott Morrison MP - ScoMo has repeatedly said he intends to substantially change the $1.34 billion funding agreement that currently delivers homelessness and family violence support as well as public and community housing to 440,000 low income households in Australia. Email your MP to  say NO to homelessness and housing cuts. #homesfixhomelessness</t>
  </si>
  <si>
    <t>#equaljustice</t>
  </si>
  <si>
    <t>We've joined more than 100 organisations, including Aboriginal and Torres Strait Islander peak representative bodies, community and legal groups, issuing an Open Letter calling for the Prime Minister to show national leadership on youth justice. The letter has been released to coincide with the Royal Commission into the Protection and Detention of Children in the Northern Territory handing down its interim report today.</t>
  </si>
  <si>
    <t>Important contacts for Queenslanders impacted by ex-Tropical Cyclone Debbie</t>
  </si>
  <si>
    <t>#equaljustice Supporters</t>
  </si>
  <si>
    <t>Community Legal Centres Queensland shared Mackay Regional Community Legal Centre Inc.'s post.</t>
  </si>
  <si>
    <t>The Senate has passed a historic motion led by the crossbenches and Labor calling for immediate action on the funding crisis affecting Australia’s legal assistance sector and the federal courts, reports Pro Bono Australia. #equaljustice #fundequaljustice</t>
  </si>
  <si>
    <t>Do you want to provide support for people seeking asylum at their fast track immigration interviews? Do you have the time and commitment to stay in contact with the person while they wait for their interview date and then attend the interview with them? Then attend this training for specific and specialised volunteering with Refugee and Immigration Legal Service on 12 April in Ashmore.</t>
  </si>
  <si>
    <t>Community legal centres that provided essential free legal services after the 2011 floods would be forced to overcome massive government funding shortfalls if they were to provide similar assistance to victims of the damaging Cyclone Debbie weather event, according to Queensland Law Society. #equaljustice</t>
  </si>
  <si>
    <t>Today we met with One Nation Political Party's Queensland leader Steve Dickson MP, to discuss the funding crisis facing Queensland's community legal centres. #equaljustice</t>
  </si>
  <si>
    <t>Without Suncoast Community Legal Service Inc's help I'd be dead: domestic violence survivor tells Sunshine Coast Daily. But this vital service has had their funding cut by almost 40%!! #equaljustice</t>
  </si>
  <si>
    <t>Victims of domestic and family violence, others involved in family court cases and the Coast's children will be worst hit as Suncoast Community Legal Service Inc winds back its case work, when savage federal funding cuts take effect from 1 July. #equaljustice #fundequaljustice</t>
  </si>
  <si>
    <t>We're pleased to be part of a campaign supporting reform of fundraising regulation in Australia. We've joined over 150 organisations calling on Governments to #fixfundraising.</t>
  </si>
  <si>
    <t>NSW offers $6m rescue package to community legal centres facing federal cuts, but these 30% cuts still threaten access to justice for thousands of people in Queensland. #equaljustice #fundequaljustice</t>
  </si>
  <si>
    <t>Looming cuts to community legal centres will undermine our ability to support vulnerable individuals targeted by Centrelink’s “robo-debt” system, Guardian Australia reports today. #equaljustice #fundequaljustice</t>
  </si>
  <si>
    <t>Free legal advice is on hand for flood-affected Queenslanders as community legal centres across the state brace themselves for a wave of new enquiries. Despite the reality that fewer people will be able to get help after federal funding cuts take affect from 1 July, community legal centres are committed to helping everyday Queenslanders with legal problems arising from flood and cyclone damage. #equaljustice</t>
  </si>
  <si>
    <t>"...Australia has an army of lawyers who work on low wages to protect the disadvantaged and vulnerable. Many work for one of Australia's 190 non-profit community legal centres, which federal Attorney-General George Brandis announced will receive a 30 per cent funding cut from July 1 this year." #equaljustice #fundequaljustice</t>
  </si>
  <si>
    <t>Centrelink's debt recovery system lacks transparency, ombudsman finds</t>
  </si>
  <si>
    <t>Eleven law firms have sponsored Good360 Australia to provide assorted goods to community legal centres across Australia. In its first three months, the project provided goods valued at almost $35,000 to 25 community legal centres - a return of almost 500% on the law firms' investment. It's a great initiative - find out more:</t>
  </si>
  <si>
    <t>Community legal centres address more than the legal problems faced by their clients; holistic, person-centred services are fundamental to our work. At Perth’s Northern Suburbs Community Legal Centre, the older people’s rights service assists older people at risk of elder abuse. The team includes a lawyer working with a nurse advocate, and in this video Gaynor Noonan talks about her role, how this is different to traditional social worker roles in CLCs, and the benefits and challenges of this position. #webinar</t>
  </si>
  <si>
    <t>Community legal centres are calling for the Federal Government to be held accountable for its bungled Centrelink debt notice system, as Denis from Western CLC and Gerard from Consumer Action Law Centre tell ABC Radio Current Affairs. #notmydebt</t>
  </si>
  <si>
    <t>"Excluding citizens from access to the law is a process of disempowerment. That is bad enough. What is worse still is that it enhances the lethal sense of government and its agencies that they will not be held to account. Lawyers are not often regarded as heroes of society. But a just society can’t do without them."</t>
  </si>
  <si>
    <t>Since Cyclone Debbie hit the region, Mackay Regional Community Legal Centre Inc. has been helping tenants, workers and families in Mackay, Bowen, Cannonvale and Proserpine that have been faced with a range of legal issues. Yvette D'Ath for Redcliffe and Queensland Law Society president Christine Smyth visited the centre today, and praised their important work. #equaljustice</t>
  </si>
  <si>
    <t>Today our director James and Caxton Legal Centre's Candice shared stories about community lawyering with Indigenous high school students from across Queensland, at UQ School of Law's InspireU camp. Hopefully we'll see some of these bright young leaders working in community legal centres in a few years!</t>
  </si>
  <si>
    <t>“Government’s role is to provide essential services and infrastructure – legal advice is an essential social service, and one that is the responsibility of government to provide,” said Queensland Law Society president Christine Smyth at Mackay Regional Community Legal Centre Inc. today. #equaljustice #fundequaljustice</t>
  </si>
  <si>
    <t>“The legal assistance sector plays a critical role in providing access to justice for disadvantaged Queenslanders who are experiencing a host of challenges including homelessness, mental problems and domestic violence," Claire from Maurice Blackburn Lawyers tells Gold Coast Sun Community Newspapers. "Adequate legal assistance services are critical in ensuring fairness and efficiency in our court system. The law should serve everyone, not just those who can afford it”. #equaljustice #fundequaljustice</t>
  </si>
  <si>
    <t>Mackay Regional Community Legal Centre Inc. already has a five-week waiting list and after Cyclone Debbie it has been inundated with requests for more advice. Like many community legal centres, they struggle to help everyone that needs their help, as they just don't have the resources they need. #fundequaljustice #equaljustice</t>
  </si>
  <si>
    <t>Lawyers working at Queensland community legal services fear funding cuts to their sector will increase the workload for police, courts and hospitals. #equaljustice #fundequaljustice</t>
  </si>
  <si>
    <t>In our joint submission on the Centrelink #robodebt scheme, we focus on the people who need legal help to navigate this complex system. Sadly, with federal funding cuts about to bite, more people will fall through the cracks. #fundequaljustice #equaljustice</t>
  </si>
  <si>
    <t>READ.  THIS.  NOW.</t>
  </si>
  <si>
    <t>Community Legal Centres Queensland shared Larissa Waters's photo.</t>
  </si>
  <si>
    <t>BREAKING NEWS 📰</t>
  </si>
  <si>
    <t>MORE BREAKING NEWS 🗞</t>
  </si>
  <si>
    <t>Queensland’s community legal centres have welcomed today’s announcement that planned cuts to their services will not go ahead, meaning ‘access to justice’ for all Queenslanders including some of the most vulnerable. Attorney-General George Brandis today confirmed that the proposed significant funding cut to community legal centres and Aboriginal and Torres Strait Islander Legal Services, scheduled to take effect from 1 July, will not go ahead. Our director James praises the Attorney-General and the Turnbull Government for listening to the community’s concerns and for restoring much-needed funding.</t>
  </si>
  <si>
    <t>“Our legal services require funding stability and consistency. For too long now we have spent time and energy advocating for our services to be funded appropriately. It is time for us to divert that energy away from fear of losing funding toward ensuring our clients have access to the most culturally supportive and competent legal services that we know we can deliver”, says Natsils - National Aboriginal and Torres Strait Islander Legal Services co-chair Wayne Muir.   Right on, Wayne!</t>
  </si>
  <si>
    <t>"Community legal centres will be able to continue providing legal help to women leaving violent relationships, parents struggling to care for their children, workers who aren't paid or are unfairly sacked, tenants threatened with illegal evictions and older people whose financial assets are taken by their carers," our director James tells Brisbane Times.</t>
  </si>
  <si>
    <t>Government announces it will continue funding Indigenous legal services</t>
  </si>
  <si>
    <t>Exposing the darkness within: Domestic violence and Islam</t>
  </si>
  <si>
    <t>Community Legal Centres Queensland director James Farrell spoke to the Brisbane Times about the federal funding announcement and how it will provide access to justice to everyone, no matter the "size of their bank account".</t>
  </si>
  <si>
    <t>Queensland welcomes Brandis backflip on Community Legal Centres</t>
  </si>
  <si>
    <t>Coast's community lawyers hopeful about $39m decision</t>
  </si>
  <si>
    <t>The legal community is celebrating the Turnbull government’s reversal on its plan to cut millions of dollars from community legal centres... but remember, even if we maintain the status quo, we'll be turning away half of the people reaching out for legal help. There's more work to be done!</t>
  </si>
  <si>
    <t>Queensland community legal services have welcomed Federal Attorney-General George Brandis' announcement that funding to community legal services will not be cut, but remain in the dark about the detail.</t>
  </si>
  <si>
    <t>Only one week left to secure your place at the Community Legal Centres Queensland Conference. Registrations close 1 May. You can register for the entire conference or just one day. Book now: https://www.eventbrite.com.au/e/community-legal-centres-queensland-2017-conference-registration-27478148883</t>
  </si>
  <si>
    <t>The announcement that plans to cut funding for Australia’s community legal sector have been taken off the table in the next federal budget has been met with support across the profession. Our James is one of a number of legal leaders to welcome the announcement in Lawyers Weekly.</t>
  </si>
  <si>
    <t>Community Legal Centres Queensland shared Warren Entsch MP's post.</t>
  </si>
  <si>
    <t>Today Jonathan from South-West Brisbane Community Legal Centre met with Annastacia Palaszczuk MP, to talk about their important work in and around Inala. While this week's funding reversal by the Federal Government is important, they still struggle to meet the need for legal services in their community, so it's great to have the Premier's support.</t>
  </si>
  <si>
    <t>Attorney-General George Brandis, writing in The Australian today: "...the legal profession and the legal sector, along with many of my parliamentary colleagues, have made constructive representations to the federal government about the extra pressure being placed on service providers. The government has listened and acted." Thanks for standing with us, friends!!</t>
  </si>
  <si>
    <t>"The $55.7 million announcement was a complete backdown and both ministers could not have been more delighted." #equaljustice</t>
  </si>
  <si>
    <t>"Having charities that spend their time on filling hearts rather than filling forms will make us a happier, healthier and more connected community." Yep! #fixfundraising</t>
  </si>
  <si>
    <t>After months of lobbying the community legal sector has had a victory—with the Turnbull Government saying it will restore nearly $56 million in funding to the sector in the May budget.</t>
  </si>
  <si>
    <t>Will the Federal budget launch a new era in social and affordable housing?</t>
  </si>
  <si>
    <t>Australia's Family Court and Federal Circuit Court is letting families down because of huge backlogs and lack of resources, the system's Chief Justice Diana Bryant says.</t>
  </si>
  <si>
    <t>Family Court underfunded, letting people down, chief justice says</t>
  </si>
  <si>
    <t>Rising divorce rates, skyrocketing rents and the gender pay gap have combined to create a new homeless epidemic in which women in their 50s and 60s are the victims, reports Gold Coast Bulletin. More and more of these women are reaching out for help from community legal centres, but our members are forced to turn away half of the people who approach them... 😢</t>
  </si>
  <si>
    <t>Australia’s Family Court is underfunded and lacks a meaningful presence in one key market, according to several experienced practitioners</t>
  </si>
  <si>
    <t>We're one of almost 50 civil society organisations to endorse a submission to the UN to help assess whether Australia is meeting its obligations under the International Covenant on Economic, Social and Cultural Rights. Thanks to our friends at NACLCComms and Kingsford LegalCentre for coordinating this work, and to the contributors and supporters!</t>
  </si>
  <si>
    <t>Civil justice expert issues challenge to community lawyers http://communitylegalqld.org.au/node/1628</t>
  </si>
  <si>
    <t>https://www.facebook.com/voicesforciviljustice/</t>
  </si>
  <si>
    <t>Today we met with Yvette D'Ath for Redcliffe to talk about the reinstatement of federal CLC funding, with Jenny from The Services Union. Last week's announcement was important, but the Feds can't mess around - our services, workers and (most importantly!) clients need and deserve certainty and stability.</t>
  </si>
  <si>
    <t>The continually rising rates of removal of children from family and culture is a national crisis. Here is an opportunity to be part of the solution: sign the Family Matters - Strong communities, strong culture, stronger children. Statement of Commitment to join the growing national movement standing up for the safety and wellbeing of all Aboriginal and Torres Strait Islander children. #familymatters</t>
  </si>
  <si>
    <t>“While I welcome the good news that the Turnbull Government has finally seen sense and will stop its planned devastating cuts to SCALES’ funding, it should never have happened in the first place,” Southern Communities Advocacy Legal Education Service manager Gai Walker tells The West Australian - thewest.com.au. #equaljustice</t>
  </si>
  <si>
    <t>Queensland’s only two clinics offering free legal services for asylum seekers whose claims are being assessed in the Fast Track assessment say the process is unfair for refugees.</t>
  </si>
  <si>
    <t>It was great to hear from our Director James Farrell and Amanda Shipway from the Department of Justice &amp; Attorney-General on the current funding environment for community legal centres.</t>
  </si>
  <si>
    <t>Heated discussions @clc_qld conference about the positives and negatives of the #fundequaljustice campaign</t>
  </si>
  <si>
    <t>@CLC_Qld James Farrell and @Qldcommalliance Dave Copeman evaluate the success and future direction of the #fundequaljustice campaign</t>
  </si>
  <si>
    <t>Our Sector Sustainability Officer Rosslyn Monro is kicking off the next round of sessions with a talk about diversifying CLC funding.</t>
  </si>
  <si>
    <t>Fantastic discussion groups happening on sector sustainability at our 2017 Conference!</t>
  </si>
  <si>
    <t>We're proud that we have support across governments and parliaments - legal services are about people, not politics! Today NACLCComms were in Canberra, thanking some of Queensland's elected representatives for their continuing support. #equaljustice</t>
  </si>
  <si>
    <t>Another CLC campaign win means perpetrators won't be able to cross-examine their victims in Australia's family courts. Great news!</t>
  </si>
  <si>
    <t>Today AG Yvette D'Ath for Redcliffe announced the Queensland Government will provide interim funding to give Community Legal Centres more certainty while we await further details from the Federal Government. This 'temporary certainty' (doesn't that sound silly?!?) is because we just don't know how federal funding will be allocated to, and across, Queensland.</t>
  </si>
  <si>
    <t>Law Council welcomes budget funding to CLCs - Westender - West End 4101</t>
  </si>
  <si>
    <t>Fed govt orders family law system review</t>
  </si>
  <si>
    <t>Centrelink accused of plan to 'profile' vulnerable drug users in welfare crackdown</t>
  </si>
  <si>
    <t>Don Dale teens seek bigger payout over teargassing incident</t>
  </si>
  <si>
    <t>Where the chips fall in Australia's federal budget can tip the scales of justice, with big implications for lawyers, law students and the wider community alike.https://www.lawyersweekly.com.au/news/21069-the-legal-budget-breakdown-2017?utm_source=LawyersWeekly&amp;utm_campaign=10_05_17&amp;utm_medium=email&amp;utm_content=1</t>
  </si>
  <si>
    <t>In Queensland's Parliament yesterday, Yvette D'Ath for Redcliffe welcomed the reinstatement of federal funds, but expressed concern about the lag in continuing services. The Queensland Government is helping bridge this gap, but we're concerned about the impact on services across Queensland. Read the AG's speech:</t>
  </si>
  <si>
    <t>The Queensland Government delivers an apology that rights historical wrongs http://communitylegalqld.org.au/node/1633</t>
  </si>
  <si>
    <t>Alan Raabe and LGBTI advocates will hold a doorstop press conference after the apology takes place in parliament in the courtyard in front of Parliament House.  This will take place today at Queensalnd Parliament House, 2 A George Street, Brisbane immediately after the apology in parliament (approximately 3pm-3:15pm).  If you are in the area why not call by.  To find out more: http://communitylegalqld.org.au/node/1633</t>
  </si>
  <si>
    <t>We join rights groups including the LGBTI Community Legal Service, the Queensland AIDS Council and the Human Rights Law Centre to applaud the Queensland Government for today's apology to people convicted under unjust laws against homosexual acts.</t>
  </si>
  <si>
    <t>Much-needed safety net for CLCs very welcome: Queensland Law Society http://communitylegalqld.org.au/node/1634</t>
  </si>
  <si>
    <t>Today, we joined other advocates, and people living with stigma and shame, as the Premier apologised to people convicted for expressing their sexuality. Laws have been introduced to address the continuing impact of these laws, and we're proud to have contributed to this positive social change. 😗</t>
  </si>
  <si>
    <t>Community legal centres and other domestic violence groups have long campaigned against alleged perpetrators being allowed to cross-examine domestic violence victims. On ABC RN Drive, Angela from Women's Legal Service Queensland discusses the federal government's plans to review the Family Law Act to prevent the practice happening in future.</t>
  </si>
  <si>
    <t>The Queensland government has introduced legislation to throw out past criminal convictions for homosexuality, with the premier delivering an official apology, reports SBS News</t>
  </si>
  <si>
    <t>A family law firm is in the midst of launching a new monthly legal service to promote access to justice in its community.</t>
  </si>
  <si>
    <t>Where the chips fall in Australia's federal budget can tip the scales of justice, with big implications for lawyers, law students and the wider community alike.</t>
  </si>
  <si>
    <t>Cashless debit card expansion faces opposition from Greens, Labor</t>
  </si>
  <si>
    <t>Our director James tells Brisbane Times that the reintroduction of Drug Courts is a welcome step - evidence shows that a justice system that focuses on the causes of crime, rather than only the consequences, will keep Queensland safer.</t>
  </si>
  <si>
    <t>We're excited about this great new Rental Vulnerability Index tool, and look forward to attending the launch today. Amazing work by Tenants Queensland!</t>
  </si>
  <si>
    <t>'Cold and scary': What it's like to be homeless</t>
  </si>
  <si>
    <t>Group home 'hell': Open letter calls for inquiry into abuse of people with disabilities</t>
  </si>
  <si>
    <t>LGBTI Community Legal Service president and principal solicitor Matilda Alexander tells Courier Mail domestic violence in the LGBTI community is under-reported. “People are reluctant to report it and there’s a general lack of services."</t>
  </si>
  <si>
    <t>The UN special rapporteur on the human rights of migrants, Professor François Crépeau, has released a report about the immigration detention scheme in Australia. The report makes over 30 recommendations to the Australian government concerning its treatment of migrants.</t>
  </si>
  <si>
    <t>Australian family lawyers have praised a new support initiative in NSW courts, as well as the family law funding commitment in the federal budget.</t>
  </si>
  <si>
    <t>A new online program launched by the Queensland Sentencing Advisory Council allows members of the community to experience a legal simulation and sentence criminal offenders. This great tool will raise awareness of the complexity behind court decisions.</t>
  </si>
  <si>
    <t>Stolen Generations survivors call for national compensation fund</t>
  </si>
  <si>
    <t>Sponsored refugee resettlement should be increased tenfold: Government MP</t>
  </si>
  <si>
    <t>With help from Caxton Legal Centre, a severely deaf woman whose repeated requests to police for an interpreter went unheeded has won an appeal to have her discrimination case reconsidered in Queensland.</t>
  </si>
  <si>
    <t>The Victorian Bar Association (VBA) and the Law Institute of Victoria (LIV) have this week praised a decision by the state government to follow through with funding for a suite of access to justice reforms.</t>
  </si>
  <si>
    <t>Domestic violence leave decision delayed</t>
  </si>
  <si>
    <t>The insecurity of private renters — how do they manage it?</t>
  </si>
  <si>
    <t>“The social impact of a reduction in imprisonment rates would be significant, changing lives and transforming communities,” Change the Record coalition co-chair Shane Duffy said. “However this important collaborative report plays a key role in also highlighting the significant economic impact and potential savings for governments and in turn the taxpayer.”</t>
  </si>
  <si>
    <t>“In true reconciliation, through the remembering, the grieving and the healing we can come to terms with our conscience and become as one in the dreaming of this land,” said Dr Evelyn Scott in 2000. Today is Sorry Day, and we remember and honour the many Aboriginal and Torres Strait Islander people forcibly removed as children from their families and taken to institutions, foster homes or into adoption.</t>
  </si>
  <si>
    <t>"The overwhelming majority of tenants we speak to are fearful that their landlord might evict them if they take action to challenge rent increases or go to the tribunal about repairs," Redfern Legal Centre solicitor Kimberley Mackenzie tells Newcastle Herald.   Next month Housing Minister Mick de Brenni for Springwood will release Queensland's new housing strategy - let's hope it ends these "no cause" evictions, eh, Tenants Queensland?</t>
  </si>
  <si>
    <t>DV legal service fears vital resource cut by half</t>
  </si>
  <si>
    <t>How to use social media in a legal practice</t>
  </si>
  <si>
    <t>Shock decision from South Australian Government plunges award winning specialist welfare rights service into crisis</t>
  </si>
  <si>
    <t>'Sadly, for Aboriginal and Torres Strait Islander peoples, fighting for justice for our peoples spans the generations,' says Mark Yettica-Paulson joint campaign director of Recognise.</t>
  </si>
  <si>
    <t>Anti-Discrimination Commission Queensland has released a new online resource that gives an outline of historical and more recent events that have had an impact on Aboriginal peoples in Queensland. It acknowledges the impacts of historical events still felt today by Aboriginal peoples, and recognises that these impacts have resulted in discrimination and breaches of the human rights of Aboriginal peoples.</t>
  </si>
  <si>
    <t>Eight legal and consumer groups have joined forces to urge the insurance industry to change the structure of policies and establish procedures so that it helps, rather than exacerbates the suffering of, family violence victims.</t>
  </si>
  <si>
    <t>This week, Sara and Carolyne from Attorney-General's Department are visiting EVERY CAPITAL CITY to consult with states and territories about changes to the National Partnership Agreement on Legal Assistance Services. It was great to show them some of Brisbane's finest hospitality tonight!</t>
  </si>
  <si>
    <t>In my 17 years representing survivors of child sexual abuse, I have seen hundreds of cases of institutional child abuse victims come forward with their stories, writes Lawyer Lisa Flynn.</t>
  </si>
  <si>
    <t>The decision made by NSW Parliament earlier this month to derail a reform bill that would have taken abortion out of the state Crimes Act was marred in a campaign of misinformation, according to one lawyer.</t>
  </si>
  <si>
    <t>NACLC spoke to Nine news about the impact of CLCs closing in South Australia.</t>
  </si>
  <si>
    <t>We're really excited about NACLCComms' masterclass program, a new part of the 2017 National CLCs Conference. This year's masterclasses - on 'Language Laws: Developing Messages for Legal Campaigns' and 'Outcomes Measurement' - offer a detailed and interactive exploration of important areas by recognised experts. See you there...?</t>
  </si>
  <si>
    <t>Mind the Gap - National CLCs Conference</t>
  </si>
  <si>
    <t>Community Legal Centres Queensland shared LGBTI Community Legal Service's post.</t>
  </si>
  <si>
    <t>People who fail welfare drug tests may have income managed for two years</t>
  </si>
  <si>
    <t>Young Toowoomba lawyer in line for gong</t>
  </si>
  <si>
    <t>Jay Weatherill: STOP THE CLOSURE OF WELFARE RIGHTS CENTRE SA</t>
  </si>
  <si>
    <t>Community Legal Centres Queensland shared The Funding Network Australia's post.</t>
  </si>
  <si>
    <t>The Alternative Law Journal came out of community legal centres, and often takes a thoughtful and critical look at our work. And for the next two weeks, you can read it for free! (... then subscribe...)</t>
  </si>
  <si>
    <t>There is limited international law which explicitly mentions financial domestic violence, writes Angela Powditch.</t>
  </si>
  <si>
    <t>A new Victorian court initiative established with money allocated by the federal government aims to offer holistic support services to victims of family violence.</t>
  </si>
  <si>
    <t>The Law Society of NSW has joined forces with the Aboriginal Legal Service (NSW/ACT) and NSW Council of Social Services (NCOSS) to urge the state government to address the barriers Aboriginal people face in obtaining and holding a driver licence.</t>
  </si>
  <si>
    <t>We're pleased to be a supporting partner of the QCOSS State Budget Breakfast 2017, which allows members of the community service sector to hear first-hand the impact the budget will have on Queenslanders experiencing poverty and disadvantage. The Hon Curtis Pitt MP, Treasurer will address attendees, followed by a panel session Our members are eligible for a reduced rate, so join us on Friday 16 June at Rydges South Bank for an in-depth discussion about the 2017/18 Queensland State Budget!</t>
  </si>
  <si>
    <t>Australia's had a long history of social activism, but over recent years government-funded bodies have had their capabilities curtailed, Gillian Triggs told #Progress2017 yesterday. “While of course individuals should be assisted with legal advice and other services, the fact is to ensure social justice and advocacy is more effective in achieving policy changes on wider issues of principle and of course of law.” ✊</t>
  </si>
  <si>
    <t>"There's nothing like Murri Court."</t>
  </si>
  <si>
    <t>"Remember this - Woodforth v State of Queensland - because it might just well be the case that changes the face of discrimination laws across the country. And it shows the heavy legal lifting being done by community legal centres – in this case Caxton Legal Centre in Brisbane," reports Courier Mail.</t>
  </si>
  <si>
    <t>A national law firm has received high honours for its LGBTI inclusion initiatives</t>
  </si>
  <si>
    <t>Children left vulnerable to harm from domestic violence or ice-using parents will be better protected under a $200 million plan to boost child safety officers</t>
  </si>
  <si>
    <t>SUCCESS STORY: Queensland Advocacy Inc. worked with Steve, who was under a Forensic Order. The health service which was treating him wanted to transfer him to another mental health service. However, Steve did not want to be transferred. Find out how QAI helped Steve: http://communitylegalqld.org.au/node/1706</t>
  </si>
  <si>
    <t>DV refusal ‘puts lives on the line’</t>
  </si>
  <si>
    <t>According to the Queensland Government, its new Housing Strategy (released by Mick de Brenni for Springwood and Annastacia Palaszczuk MP today) will "redefine how the Queensland Government will deliver housing to support urban renewal, generate new jobs, provide affordable housing and drive innovative housing design that responds to contemporary housing needs."</t>
  </si>
  <si>
    <t>How resilience can break the link between a 'bad' childhood and the youth justice system</t>
  </si>
  <si>
    <t>The hard road | APO</t>
  </si>
  <si>
    <t>Anti domestic violence campaigners say tougher laws are a step in the right direction, but more needs to be done to stamp it out. Pine Rivers Community Legal Service's Patrick Bulman and Redcliffe Police station domestic violence liaison officer Leigh Edwards tell Quest Community Newspapers the changes will provide better protection for victims.</t>
  </si>
  <si>
    <t>Catherine could not afford a lawyer so she needed guidance to help her self-represent when applying for a domestic violence protection order, so she turned to Women's Legal Service Queensland for help.</t>
  </si>
  <si>
    <t>Government rejects $150,000 advice to improve Centrelink</t>
  </si>
  <si>
    <t>@CLC_QLD staff sat in on the state budget announcements.  Apart from the free biscuits, the highlights were $32 million for drug courts, $72 million for specialist domestic violence courts and $199  million to move seventeen year olds out of adult prisions.</t>
  </si>
  <si>
    <t>In this month's Proctor, Monica from UQ Pro Bono Centre and our James write that the Queensland Law Society's Access to Justice Scorecard reveals the profession's continuing concern that a lack of funding for legal assistance services is the major barrier to justice in Queensland. 😢💸</t>
  </si>
  <si>
    <t>We've joined the Human Rights Law Centre, LGBTI Community Legal Service, Brisbane LGBTIQ Action Group, Caxton Legal Centre and Queensland AIDS Council to welcome new laws to expunge historical criminal records for consensual same-sex activity before homosexual activity was decriminalised in 1991, and suggest improvements to make the scheme more available and accessible for Queenslanders who lived in fear of criminal punishment and being socially ostracised.</t>
  </si>
  <si>
    <t>Why asylum seekers sued the Commonwealth over Manus Island</t>
  </si>
  <si>
    <t>Government agrees to $70m settlement for Manus detainees.</t>
  </si>
  <si>
    <t>The Law Society of Queensland has welcomed the state budget’s commitment to reintroduce drug courts after they were scrapped in 2012.</t>
  </si>
  <si>
    <t>Financial elder abuse has been recognised as domestic violence, however it is not broadly understood – or even acknowledged – in the community.</t>
  </si>
  <si>
    <t>The Law Council of Australia has lashed out at Immigration Minister Peter Dutton following his latest attack and questioning of the independence of the Administrative Appeals Tribunal.</t>
  </si>
  <si>
    <t>Community Legal Centres play a key role in assisting people experiencing elder abuse across Australia, and have welcomed today's comprehensive report of the Australian Law Reform Commission "Elder Abuse – A National Legal Response" as an important milestone in tackling the growing problem of elder abuse. #weaad2017</t>
  </si>
  <si>
    <t>There's no excuse for elder abuse</t>
  </si>
  <si>
    <t>Writing on 'The Rule of Law and the rights of older persons in Asia Pacific', Townsville Community Legal Service's Bill Mitchell writes that 'elder abuse knows no geographic boundaries and different cultures find characteristic manifestations on their own shores. Some are common to all cultures. In all places elder abuse is an aspect of ageism. It takes many forms including prejudice, discrimination, harassment, vilification, violence, abuse and neglect.' #weaad2017</t>
  </si>
  <si>
    <t>The banks have an important role to play in protecting the nation’s elderly from financial abuse, lawyers have said, following the release of a report by the Australian Law Reform Commission.</t>
  </si>
  <si>
    <t>A public awareness campaign about the prevalence of elder abuse in South Australia has been made possible by an alliance between the state’s Legal Services Commission and four other agencies https://www.lawyersweekly.com.au/sme-law/21312-sa-agencies-put-spotlight-on-elder-abuse?utm_source=Lawyers%20Weekly&amp;utm_campaign=19_06_17&amp;utm_medium=email&amp;utm_content=3</t>
  </si>
  <si>
    <t>SUCCESS STORY: Theresa is a vulnerable young mother and was the victim of a series of aggressive attacks by her ex-partner causing her long-term injuries. She had been blacklisted on the tenants register, so was unable to secure somewhere to live. Find out how LawRight's Homeless Persons' Legal Clinic assisted Theresa: http://communitylegalqld.org.au/node/1699.</t>
  </si>
  <si>
    <t>The unlikely dark past of Australia's first school lawyer</t>
  </si>
  <si>
    <t>Elder Abuse awareness campaign aims to highlight services available to those who suffer in silence</t>
  </si>
  <si>
    <t>There are some simple steps lawyers can take to better manage their day-to-day stress, according to a Melbourne-based business coach and strategist.  https://www.lawyersweekly.com.au/biglaw/21321-under-pressure-managing-stress-with-demanding-clients?utm_source=Lawyers%20Weekly&amp;utm_campaign=20_06_17&amp;utm_medium=email&amp;utm_content=3</t>
  </si>
  <si>
    <t>Aboriginal children in child protection a 'humanitarian crisis'</t>
  </si>
  <si>
    <t>The Law Council of Australia (LCA) has vowed to advocate for a federal charter or bill of rights in a newly released policy statement about human rights and the legal profession.</t>
  </si>
  <si>
    <t>Domestic violence survivors should get early access to super, HESTA says</t>
  </si>
  <si>
    <t>If you are a victim of elder abuse or feel that you have been mistreated or taken advantage of financially, help is available. The Seniors Legal and Support Service (SLASS) provides free legal advice, information and social work services for people over 60.</t>
  </si>
  <si>
    <t>Several legal and humanitarian bodies have raised questions about the government’s proposed changes to the Australian citizenship requirements, particularly regarding refugees.</t>
  </si>
  <si>
    <t>Today we wrote to Annastacia Palaszczuk MP, encouraging her to sign the variation to the National Partnership Agreement on Legal Assistance Services as soon as possible (ideally this week), to limit service interruptions for everyday Queenslanders who need legal help. 🤞</t>
  </si>
  <si>
    <t>For the first time in Australia, crime and justice data will be available in real-time from one main online portal.</t>
  </si>
  <si>
    <t>Victoria Legal Aid recently marked the progress it is making with others towards a safer, more supportive and increasingly specialised, legal response to family violence.</t>
  </si>
  <si>
    <t>Community Legal Centres Queensland is doing amazing work improving the way the State Penalties Enforcement Registry responds to vulnerable Queenslanders that can't pay their debt</t>
  </si>
  <si>
    <t>Queensland Advocacy has been doing amazing work to help improve the way the State Penalties Enforcement Registry responds to vulnerable Queenslanders that can't pay their debts</t>
  </si>
  <si>
    <t>Centrelink debt system 'so flawed it was set up to fail', Senate committee says</t>
  </si>
  <si>
    <t>Stan Grant: A decade after the NT 'intervention', the 'torment of powerlessness' lives on</t>
  </si>
  <si>
    <t>Context</t>
  </si>
  <si>
    <t>Twitter</t>
  </si>
  <si>
    <t>A decade after the NT 'intervention', the 'torment of powerlessness' lives on https://t.co/f0Y5Aqve1t via @ABCNews</t>
  </si>
  <si>
    <t>Centrelink debt system 'so flawed it was set up to fail', Senate committee says https://t.co/jiojzMD5FV via @ABCNews</t>
  </si>
  <si>
    <t>@CLC_Qld is improving how the State Penalties Enforcement Registry helps vulnerable Qlders who cant pay their debts: https://t.co/1V3UT0Arky</t>
  </si>
  <si>
    <t>'We don't want to be dug out': the Indigenous art helping to protect the land from mining &amp;amp; supporting the @EDO_NT
https://t.co/7WWhc4EqfY</t>
  </si>
  <si>
    <t>https://t.co/UhCcn6eSe3</t>
  </si>
  <si>
    <t>#robodebt report recommends reviewing community legal centres' funding, so vulnerable people can get help they need https://t.co/Mp1pNIafTG</t>
  </si>
  <si>
    <t>For the first time in Australia, crime and justice data will be available in real-time from one main online portal. https://t.co/5GAzkpUXG6</t>
  </si>
  <si>
    <t>We just wrote to @AnnastaciaMP, urging her to sign up to varied National Partnership Agreement on Legal Assistance Services *this week* ðŸ¤ž https://t.co/X21hj49KjV</t>
  </si>
  <si>
    <t>Citizenship changes to â€˜disproportionately affectâ€™ refugees https://t.co/2TM0myfB1q</t>
  </si>
  <si>
    <t>Domestic violence survivors should get early access to super, HESTA says https://t.co/EAozgnwKbX</t>
  </si>
  <si>
    <t>Abortion laws making it harder for women to escape domestic violence, expert warns https://t.co/nmM11zdt7Q via @ABCNews</t>
  </si>
  <si>
    <t>When Human Rights Defenders Continue Their Work From Prison, via @HuffPost  https://t.co/RBNCI5hZc9</t>
  </si>
  <si>
    <t>Rising power bills force Qld families to switch to candles, cold water, @QCOSS_'s Mark Henley tells @fel_caldwell https://t.co/BXulSr0Lk0</t>
  </si>
  <si>
    <t>Farewell and thanks @GillianTriggs; welcome and congratulations @RosCroucher! https://t.co/yrS3Bu9g26</t>
  </si>
  <si>
    <t>@hudnic See you there @hudnic!!</t>
  </si>
  <si>
    <t>Aboriginal children in child protection a 'humanitarian crisis' https://t.co/k9BQllT4LJ via @ABCNews</t>
  </si>
  <si>
    <t>Bill of rights top of LCA agenda https://t.co/533ujfuR8R</t>
  </si>
  <si>
    <t>Under pressure: managing stress with demanding clients https://t.co/zVARUG6Evt</t>
  </si>
  <si>
    <t>Looking forward to following #reshapingjustice from north of the Tweed today! Have a great, productive &amp;amp; enlightening day @NSWLawFound! https://t.co/tEPYM0Fk1H</t>
  </si>
  <si>
    <t>Historical gay convictions set to be expunged in bill being considered by #qldpol committee, reports @fel_caldwell https://t.co/VtEc5ql9M1</t>
  </si>
  <si>
    <t>Elder Abuse awareness campaign aims to highlight services available to those who suffer in silence https://t.co/qduDlzOyAS</t>
  </si>
  <si>
    <t>Lawyers unleash on Dutton visa debacle https://t.co/jcR2JqFifc</t>
  </si>
  <si>
    <t>The unlikely dark past of Australia's first school lawyer  https://t.co/JwvWJb2FAf via @ABCNews</t>
  </si>
  <si>
    <t>SUCCESS STORY: @LawRightQLD assisted vulnerable young mother Theresa and her children. Find out how here: https://t.co/tF4Iuz0UsI. https://t.co/dj1C6sv8TM</t>
  </si>
  <si>
    <t>SA agencies put spotlight on elder abuse https://t.co/iZ97XkjVmW</t>
  </si>
  <si>
    <t>Lawyers look to banks to help combat elder abuse https://t.co/bzZNZmSZTI</t>
  </si>
  <si>
    <t>New stats reveal domestic violence in Australia resulted in the murders of 99 women &amp;amp; 47 children in just two years https://t.co/flsybnGY53</t>
  </si>
  <si>
    <t>Winderful to attend @QCOSS_ Budget Breakfast this morning, another great forum for government and community leaders to share big ideas! https://t.co/nM4ZXX2Z2e</t>
  </si>
  <si>
    <t>"The Rule of Law and the rights of older persons in Asia Pacific"
-insights from @Bill_Mitchelll from @TownsvilleCLS https://t.co/sY89eJL7Oi</t>
  </si>
  <si>
    <t>Lawyers unleash on Dutton visa debacle https://t.co/Cn3BMU1ep2</t>
  </si>
  <si>
    <t>Financial elder abuse has been recognised as domestic violence, however it is not broadly understood  https://t.co/smZf6RDNH5</t>
  </si>
  <si>
    <t>Law Society QLD welcomed the state budgetâ€™s commitment to reintroduce drug courts after they're scrapping in 2012. https://t.co/Md6CjPhi4x</t>
  </si>
  <si>
    <t>Government agrees to $70m settlement for Manus detainees https://t.co/DX3uDOcTVD</t>
  </si>
  <si>
    <t>Why asylum seekers sued the Commonwealth over Manus Island https://t.co/F4C9tV8itf via @ABCNews</t>
  </si>
  <si>
    <t>If we held the next @CLC_Qld conference in Townsville would you come? https://t.co/A6AaQAXyW8</t>
  </si>
  <si>
    <t>@CLC_QLD staff sat in on the state budget announcements.  Highlights include: $32 mil for drug courts and $72 mil for DV courts. https://t.co/Ia2lgqm8HK</t>
  </si>
  <si>
    <t>Government rejects $150,000 advice to improve Centrelink https://t.co/LEMDIsaUgF via @ABCNews</t>
  </si>
  <si>
    <t>A survey of 1380 Salvation Army clients paints a very bleak picture of what life is like for struggling Australians .https://t.co/avBxWZbB1s</t>
  </si>
  <si>
    <t>How resilience can break the link between a 'bad' childhood and the youth justice system https://t.co/PkOx4iAwzM via @ConversationEDU</t>
  </si>
  <si>
    <t>â€œYouâ€™ve got to be tough to be oldâ€
@LeisaScottQW writes by 2050, 3.5m Australians will need some form of aged care https://t.co/pt8xczuSsy</t>
  </si>
  <si>
    <t>SUCCESS STORY: Find out how @QldAdvocacy assisted Steve, whilst he was under a Forensic Order: https://t.co/oG0SErwp4x https://t.co/74NkHsTYAH</t>
  </si>
  <si>
    <t>Queensland Child Safety Minister Shannon Fentiman announces $200m plan to hire 300 new officers https://t.co/S4A11Nvp2a</t>
  </si>
  <si>
    <t>National recognised for LGBTI inclusion https://t.co/jyTYFLMVaa</t>
  </si>
  <si>
    <t>ðŸŽ–Congrats Ruth Abdullah from Kimberley Community Legal Service, awarded OAM for service to Indigenous community of Western Australia.</t>
  </si>
  <si>
    <t>ðŸŽ– @micahprojects CEO Karyn Walsh gets AM for support for people who are homeless, to children, and for people with mental ill-health</t>
  </si>
  <si>
    <t>Chief Mag Ray Rinaudo awarded AM for significant service to the law and to the  judiciary in Qld, to legal ethics &amp;amp; professional standards</t>
  </si>
  <si>
    <t>Congrats Prof Neil Rees AM - for significant service to the law and education, legal reform, to mental health and professional organisations</t>
  </si>
  <si>
    <t>Congrats to @FCAupdate CEO Fiona Guthrie, awarded an AM today for significant service through social welfare &amp;amp;  financial counselling  roles</t>
  </si>
  <si>
    <t>New #smartsavings site lists concessions and rebates that can help ease cost of living pressures for Queenslanders https://t.co/SYdD9BXks2</t>
  </si>
  <si>
    <t>Nauru a 'blemish' on Australia's human rights record, UN official says https://t.co/IB7GaHLD3I</t>
  </si>
  <si>
    <t>Happy 6th birthday! Seniors Creating Change challenges ageist stereotypes, &amp;amp; draws attention to elder abuse &amp;amp; ageism https://t.co/eKP0DZDS8a</t>
  </si>
  <si>
    <t>Indigenous courts deliver justice in a meaningful and culturally relevant way, writes @HullsRob in @australian https://t.co/JN1rIrgdZ5</t>
  </si>
  <si>
    <t>@_JamesFarrell All over it! @Bill_Mitchelll on admission to practice, UQ's Dr Fran Bartlett on conflicts, @wlsq's Rachel on risk management, and more!!</t>
  </si>
  <si>
    <t>We've joined civil society call for a Royal Commission into Violence, Abuse and Neglect of People with Disability https://t.co/qHCbcPOZud</t>
  </si>
  <si>
    <t>Great to catch up with our friend @IanWalker_MP today, chatting about funding and policy priorities for Queensland community legal centres</t>
  </si>
  <si>
    <t>Indigenous elders join magistrates in special Qld court for offenders willing to rehabilitate https://t.co/D9N0xDRJVp</t>
  </si>
  <si>
    <t>Law Society NSW joins equal opportunity fight for Indigenous community https://t.co/aAkdmea1Zl</t>
  </si>
  <si>
    <t>@CLC_Qld staff member penny spent the day with Giselle from Cairns #clc hearing about their work. https://t.co/MjhysXO0GX</t>
  </si>
  <si>
    <t>Hope and help for family violence victims in Victoria https://t.co/re99W4oIIs</t>
  </si>
  <si>
    <t>Addressing financial domestic violence https://t.co/O57FJTrTLK</t>
  </si>
  <si>
    <t>. @Justice_Connect's free legal service for trans children profiled, as calls mount to remove Family Court process https://t.co/ItmYAFoFlS</t>
  </si>
  <si>
    <t>ðŸ¤“ @altlj came from CLCs and regularly reflects on our work. For next 2 weeks, read it for free! (...then subscribe) https://t.co/eWdGmWrxZp</t>
  </si>
  <si>
    <t>ðŸ—£ @JayWeatherill must reverse his government's decision to defund the Welfare Rights Centre SA https://t.co/Djfj4NqTrH</t>
  </si>
  <si>
    <t>Gender bias still rife in legal profession despite rhetoric, says sex discrimination commissioner @Kate_Jenkins_ https://t.co/0CB34mzZBB</t>
  </si>
  <si>
    <t>Vic Human Rights Charter 'provides a relatively weak model for human rights protection' https://t.co/1fAcHIoQyg Queensland can do better!</t>
  </si>
  <si>
    <t>Young Toowoomba lawyer in line for gong https://t.co/lTi1vamVes</t>
  </si>
  <si>
    <t>@NACLCcomms condemns SA Government closure of Community Legal Centres #fundequaljustice https://t.co/aAJnUEdhbv</t>
  </si>
  <si>
    <t>People who fail welfare drug tests may have income managed for two years https://t.co/Cg0o35dZvC via @ABCNews</t>
  </si>
  <si>
    <t>@NACLCComms slams SA legal centre closures https://t.co/cmS2Ahq7jm</t>
  </si>
  <si>
    <t>@NACLCcomms slams SA legal centre closures #fundequaljustice https://t.co/cmS2Ahq7jm</t>
  </si>
  <si>
    <t>Lawyer sets record straight on NSW crime of abortion  https://t.co/4n88t2iRjr</t>
  </si>
  <si>
    <t>Lawyer Lisa Flynn talks about institutional child abuse victims she has spoken to about their stories. https://t.co/zNATzTClIZ</t>
  </si>
  <si>
    <t>People will miss out on essential legal help if SA government closes community legal centres, says @NACLCComms https://t.co/nV9aZsM55k</t>
  </si>
  <si>
    <t>Great to show @agdgovau's Sara and Carolyne some of Brisbane's finest hospitality on their whistlestop trip around Australia! #NPAroadtrip https://t.co/vBAyl87FRI</t>
  </si>
  <si>
    <t>Insurers should improve policies and processes to help, not exacerbate the suffering of, family violence victims https://t.co/gs3AqJE3R4</t>
  </si>
  <si>
    <t>'Sadly, for ATSI peoples, fighting for justice for our peoples spans the generations,' says @RecogniseAU https://t.co/o6f8my2aos</t>
  </si>
  <si>
    <t>Shock decision from South Australian Government plunges award winning specialist welfare rights service into crisis https://t.co/h6b3UEeJAK</t>
  </si>
  <si>
    <t>How to use social media in a legal practice https://t.co/hlRi55nldV</t>
  </si>
  <si>
    <t>Today we remember and honour Indigenous children forcibly removed from their families, and the trauma it caused #BringThemHome #SorryDay https://t.co/R7H8Yok67B</t>
  </si>
  <si>
    <t>Community lawyers on funding crisis: Budget was a decent start, but more needs to be done https://t.co/TwVBvUH7tZ via @QLDBusinessnews</t>
  </si>
  <si>
    <t>A just society requires properly funded legal aid, opines Nancy from @LawSocietyofBC in @VancouverSun https://t.co/XgAvh8w9GM</t>
  </si>
  <si>
    <t>Lawyers helping school students and their families in Atlanta means safer homes, stable education, better outcomes ðŸ’ https://t.co/ve7xUg0UGI</t>
  </si>
  <si>
    <t>Great to catch up with @tboydcaine from @HealthJusticeAu in #BNE today, partnering to promote Qld's quality health-justice partnerships! https://t.co/uCMrF3iud8</t>
  </si>
  <si>
    <t>SURVEY:How can @news_yanq best support QLD's youth sector &amp;amp; young people? Inform its structure, services, priorities https://t.co/m9RbCfoBnj</t>
  </si>
  <si>
    <t>The insecurity of private renters â€” how do they manage it? https://t.co/CTO9JdWF9Q via @ABCNews</t>
  </si>
  <si>
    <t>Domestic violence leave decision delayed https://t.co/ZKHLlFaUPm via @ABCNews</t>
  </si>
  <si>
    <t>Funding for justice review recommendations get lawyersâ€™ stamp of approval https://t.co/F1c3HNxTJl</t>
  </si>
  <si>
    <t>Law, order and reforming our response to family violence https://t.co/GbA59vKSDO</t>
  </si>
  <si>
    <t>What The Government Isn't Telling You About The 'Fake Refugee' Crackdown https://t.co/VWKJbZb3Bw</t>
  </si>
  <si>
    <t>Sponsored refugee resettlement should be increased tenfold: Government MP https://t.co/jgGSxfiN2N via @ABCNews</t>
  </si>
  <si>
    <t>Stolen Generations survivors call for national compensation fund https://t.co/VV50D2Y0Pl via @ABCNews</t>
  </si>
  <si>
    <t>Family lawyers welcome new measures https://t.co/unQbxsz3UJ</t>
  </si>
  <si>
    <t>The UN special rapporteur onhuman rights of migrants has released a report about the detention scheme in Australia.  https://t.co/K7L9XnPTKG</t>
  </si>
  <si>
    <t>ðŸŒˆ @lgbtiLegal President Matilda Alexander tells @couriermail domestic violence in LGBTI community is under-reported https://t.co/ipQv6wKwO0</t>
  </si>
  <si>
    <t>ðŸ’† @AusPBC launches new 'Client management and self-care for pro bono lawyers' guide - an important resource
https://t.co/14zkzdms09</t>
  </si>
  <si>
    <t>We're one of those supportive logos - keen to see sensible reforms for us, our members &amp;amp; friends, so we can focus on people! #fixfundraising https://t.co/BG47zJhBzE</t>
  </si>
  <si>
    <t>Queensland drug court could return, with alcohol also in the mix says  @_jamesfarrell @CLC_qld https://t.co/6NTzOPOcaF  @brisbanetimes</t>
  </si>
  <si>
    <t>Group home 'hell': Open letter calls for inquiry into abuse of people with disabilities https://t.co/Aa5KvBmB51 via @ABCNews</t>
  </si>
  <si>
    <t>'Cold and scary': What it's  like to be homeless https://t.co/UlDFt0gumP via @ABCNews</t>
  </si>
  <si>
    <t>Dr Laurence Troy from @UNSWCityFutures explains how the Rental Vulnerability Index was built,and how it will help support vulnerable tenants https://t.co/wqGrkfJhiz</t>
  </si>
  <si>
    <t>Launching RVI, @MickdeBrenni thanks @tenantsqld for giving voice to tenants for years. RVI to contribute to 10yr housing strategy #justcause https://t.co/orilYJ8Jee</t>
  </si>
  <si>
    <t>We welcome Drug Court's return in @brisbanetimes - focus on causes of crime, not just consequences, to keep us safer https://t.co/6NTzOPOcaF</t>
  </si>
  <si>
    <t>Queensland CLCs proud to work with Govts &amp;amp; other orgs to help families experiencing domestic violence as they move through family law system https://t.co/BaCWlep00z</t>
  </si>
  <si>
    <t>Cashless debit card expansion faces opposition from Greens, Labor https://t.co/fVZ7GW5GYF via @ABCNews</t>
  </si>
  <si>
    <t>Legal start-up the first to receive state-based development funding https://t.co/WT0p51pS0b</t>
  </si>
  <si>
    <t>The legal budget breakdown 2017 https://t.co/T8xPK3VYDJ</t>
  </si>
  <si>
    <t>A family law firm is launching a new monthly legal service to promote access to justice in its community.https://t.co/MG34CThaJn</t>
  </si>
  <si>
    <t>'Tough on crime' doesn't work and is damaging Indigenous women and families | Vickie Roach https://t.co/cx45fV3wCN</t>
  </si>
  <si>
    <t>ðŸ“– @rightsagenda &amp;amp; @Change_Record report on skyrocketing imprisonment of Aboriginal and Torres Strait Islander women https://t.co/FGRZXO2XHH https://t.co/dqeYaOFcAa</t>
  </si>
  <si>
    <t>"This Motherâ€™s Day, there will be too many mothers marking the day without their daughtersâ€ writes @ShannonFentimanðŸ˜¢
https://t.co/3NsboIKo5S</t>
  </si>
  <si>
    <t>Pleased SPER laws changed to allow greater flexibility &amp;amp; more support for people who can't pay debts https://t.co/XQGJLKTPcO @Curtis_Pitt_MP</t>
  </si>
  <si>
    <t>ðŸ—£ @AngelaLynch68 from @wlsq explains reforms to prevent family violence perpetrators from cross-examining victims https://t.co/EgvwIlZjJl</t>
  </si>
  <si>
    <t>Today, Queensland's Parliament moved to make amends for making people's sexual expression a crime. It was great to be part of it. #love https://t.co/2s13wOCIoW</t>
  </si>
  <si>
    <t>Much-needed safety net for CLCs very welcome says @qldlawsociety https://t.co/3gToQonsAp</t>
  </si>
  <si>
    <t>Be at Parliament at 3.00pm today for a press conference with @lgbtiLegal @AnnaHRLC as they respond to the apology https://t.co/476PzNokcH</t>
  </si>
  <si>
    <t>The Queensland Government delivers an apology that rights historical wrongs https://t.co/I9zHTdogEP</t>
  </si>
  <si>
    <t>Congrats @Emile_McPhee @lgbtiLegal and Miranda Woodland from TASC - finalists in Lawyers Weeklyâ€™s 30 Under 30 Awards https://t.co/pyvrcmDY9V</t>
  </si>
  <si>
    <t>The legal budget breakdown 2017 https://t.co/aySNV6Qpfa via @lawyersweekly</t>
  </si>
  <si>
    <t>Don Dale teens seek bigger payout over teargassing incident https://t.co/LwSHJ8RXrb via @ABCNews</t>
  </si>
  <si>
    <t>In response to #budget2017, AG @YvetteDAth welcomes CLC funding, but she's concerned details aren't clear #qldpol https://t.co/7jN97FxpnZ</t>
  </si>
  <si>
    <t>Centrelink accused of plan to 'profile' vulnerable drug users in welfare crackdown https://t.co/hs8z22NfuH</t>
  </si>
  <si>
    <t>Palaszczuk Government announces interim funding for Community Legal Centres https://t.co/KLM9PKNQoQ</t>
  </si>
  <si>
    <t>Law Council welcomes budget funding to CLCs https://t.co/8XqYcJ4YMJ</t>
  </si>
  <si>
    <t>Fed govt orders family law system review https://t.co/jfKjMObt5p</t>
  </si>
  <si>
    <t>@SteveAustinABC @abcbrisbane We support SPER reforms https://t.co/QIuu2HKzSu better support for people facing hardship &amp;amp; *can't* pay debts</t>
  </si>
  <si>
    <t>We're delighted @AnnastaciaMP will apologise to men who face continuing barriers for acts that are now legal #qldpol https://t.co/wUwGJqtCyY</t>
  </si>
  <si>
    <t>via https://t.co/Ozj9ZGEh4A https://t.co/0jRU45IjDc</t>
  </si>
  <si>
    <t>@elizarledge highlights the importance of shared values when it comes to persuasive messaging! #CLC_QLD</t>
  </si>
  <si>
    <t>Great news - #budget2017 redress scheme for survivors of child sex abuse mean institutions will make amends and take responsibility https://t.co/FGjPjHUT9O</t>
  </si>
  <si>
    <t>#Budget2017 will reform family law system, inc welcome changes to prevent perpetrators cross-examining theit victims https://t.co/wloTDSTkIk</t>
  </si>
  <si>
    <t>@CLC_Qld Rosslyn Monro is about to give a great talk on diversifying CLC funding, you should check it out!</t>
  </si>
  <si>
    <t>@CLC_Qld James Farrell and @Qldcommalliance Dave Copeman evaluate the success and future direction of the #fundequaljustice campaign https://t.co/Ikl6lJSC6v</t>
  </si>
  <si>
    <t>Great to hear from Jerry Marston, Director at @theincusgroup , on evaluations at the @CLC_Qld conference! https://t.co/ef8PwFUG8m</t>
  </si>
  <si>
    <t>Discussing the good and bad of the #fundequaljustice campaign @CLC_Qld conference https://t.co/GiaHkKXN1Q</t>
  </si>
  <si>
    <t>Want to catch up on the state of the #fundequaljustice campaign? @CLC_Qld James Farrell will be giving an update shortly.</t>
  </si>
  <si>
    <t>798 people accused of non-fatal strangulation since offence added to Queensland's criminal code a year ago #endVAW https://t.co/UJhmYddqeK</t>
  </si>
  <si>
    <t>Queenslandâ€™s only two free asylum seeker legal services say Fast Track assessment process is unfair for refugees https://t.co/DesQLmFInQ</t>
  </si>
  <si>
    <t>The goody bags for the @CLC_Qld conference are now packed. What are you hoping to find included in this year's bag of treasures? https://t.co/wVapzwgvlD</t>
  </si>
  <si>
    <t>Health justice partnerships do vital work in and with Aboriginal communities, @HealthJusticeAu tells @healthgovau https://t.co/v5XilSFdbs</t>
  </si>
  <si>
    <t>https://t.co/2TUVoggCXZ https://t.co/Kd7viPLbDD</t>
  </si>
  <si>
    <t>"...I went to see you three times - I always feel more at piece after the appointment" Some great client feedback for @CABGoldCoast! https://t.co/CL6Z5r0kHl</t>
  </si>
  <si>
    <t>Caught up with @YvetteDAth today to talk about federal funding. Last week's announcement was great, but clients need certainty &amp;amp; stability! https://t.co/R6FsIkWoI3</t>
  </si>
  <si>
    <t>Civil justice expert issues challenge to community lawyers https://t.co/QxNN3q6Hrz @CLC_QLD @JusticeVoices</t>
  </si>
  <si>
    <t>Is Australia protecting economic, social and cultural rights? We've endorsed NGO report on progress against #ICESCR https://t.co/kQit7Rh90f</t>
  </si>
  <si>
    <t>We endorsed this civil society report to UN review of Australia's realisation of economic, social &amp;amp; cultural rights: https://t.co/zAjVleMZC2</t>
  </si>
  <si>
    <t>Family lawyers and clients â€˜deserve betterâ€™ from government https://t.co/zVewFjWrdl via @lawyersweekly</t>
  </si>
  <si>
    <t>National Legal Aid welcomes Commonwealth government decision to provide additional
funding for legal assistance https://t.co/IRtvVzJFMl</t>
  </si>
  <si>
    <t>56 domestic violence incidents in 3 days: #SunshineCoast cops appalled https://t.co/JTtPpWPhTY</t>
  </si>
  <si>
    <t>Last-minute budget reprieve to save community legal sector https://t.co/3UtqHDzgXJ via @lawyersweekly</t>
  </si>
  <si>
    <t>Australian Human Rights Commission @AusHumanRights welcomes federal government funding for community legal centres https://t.co/M6B0wrzOGK</t>
  </si>
  <si>
    <t>Family Court underfunded, letting people down, chief justice says https://t.co/WN2FRHT4m8 via @ABCNews</t>
  </si>
  <si>
    <t>Chief Justice says Australia's family courts are letting families down because of huge backlogs &amp;amp; lack of resources https://t.co/WX36LDHEAw</t>
  </si>
  <si>
    <t>@katgallow @GriffLawSchool @FemInt Yep, pretty amazing, @FemInt!!</t>
  </si>
  <si>
    <t>Will the federal budget launch a new era in social and affordable housing? https://t.co/G19WCLArqf via @ABCNews</t>
  </si>
  <si>
    <t>"The $55.7 million announcement was a complete backdown and both ministers could not have been more delighted." https://t.co/ycTNV7JMM6</t>
  </si>
  <si>
    <t>George Brandis op-ed in @australian: Big winners are indigenous services, support for victims of domestic violence https://t.co/mDcagpyWXE</t>
  </si>
  <si>
    <t>Today Jonathan from South-West Brisbane Community Legal Centre told @AnnastaciaMP about their great work in Inala, and continuing challenges https://t.co/JLqKnizdyH</t>
  </si>
  <si>
    <t>Government backflip â€˜late in the pieceâ€™ as uncertainty forces community centres to let lawyers go https://t.co/7WkXYvpK92</t>
  </si>
  <si>
    <t>Queensland review confirms that youth justice systems are failing children across Australia, says @rightsagenda https://t.co/UEbGw2Auiq</t>
  </si>
  <si>
    <t>Great to see Judy from Central Queensland Community Legal Centres in Brisbane today - they're doing great work! https://t.co/i3L129QiFE https://t.co/Wj8MRyuhEH</t>
  </si>
  <si>
    <t>Last-minute budget reprieve to save community legal sector https://t.co/DlDPIj4muv via @lawyersweekly</t>
  </si>
  <si>
    <t>Iranian child asylum seeker wins payout over detention on Christmas Island https://t.co/Sm9LvH1ndh via @ABCNews</t>
  </si>
  <si>
    <t>Community legal centres: Brandis should now listen to advice for $200 million more, via @illawarramerc https://t.co/nlakYQKb24</t>
  </si>
  <si>
    <t>Some family lawyers causing more harm than good https://t.co/v52njW1WTY via @lawyersweekly</t>
  </si>
  <si>
    <t>Some interesting insights about people's experiences in courts and tribunals coming through in @NSWLawFound project: https://t.co/I9DiEdRtZA</t>
  </si>
  <si>
    <t>Government Bows to Community Pressure to Fund Equal Justice: statement from @UnitingJustice and @NACLCComms https://t.co/umjGD9UC1s</t>
  </si>
  <si>
    <t>#Cairns car shonk fined over $1.2m after @icansocial reports predatory approaches to vulnerable Indigenous consumers https://t.co/Gj89hpQCbR https://t.co/VeJBfs8eUb</t>
  </si>
  <si>
    <t>https://t.co/cjDz1pxVV6</t>
  </si>
  <si>
    <t>@_JamesFarrell spoke to Seniors News about the reinstatement of federal funding for #CLCs https://t.co/q1rPUS2GK6</t>
  </si>
  <si>
    <t>Coast's community lawyers hopeful about $39m decision https://t.co/OSZK9m5x0J</t>
  </si>
  <si>
    <t>Queensland welcomes Brandis backflip on Community Legal Centres https://t.co/RrImyvHmGf via @mysunshinecoast</t>
  </si>
  <si>
    <t>@_Jamesfarrell @CLC_QLD spoke to the @brisbanetimes about provide access to justice to everyone https://t.co/8l1vnU4FgE</t>
  </si>
  <si>
    <t>National recognition talks show appetite for real change, not lip service https://t.co/sHb6Butknr via @ABCNews</t>
  </si>
  <si>
    <t>Exposing the darkness within: Domestic violence and Islam https://t.co/DGy6ERf03B via @ABCNews</t>
  </si>
  <si>
    <t>The Government Just Backflipped On Community Legal Centres â€“ Hereâ€™s Why Theyâ€™re So Important
via @junkeedotcom @oz_f
https://t.co/GPA8tJiw9Y</t>
  </si>
  <si>
    <t>Hear our @_JamesFarrell talking to @DavidCurnow about funding reprieve for legal help after 7.30 on @abcbrisbane: https://t.co/13jTFrP78G</t>
  </si>
  <si>
    <t>Just a couple of minutes now... https://t.co/Oz5BWYAufJ</t>
  </si>
  <si>
    <t>Our James is speaking to @Loretta_Ryan on @abcqueensland after 5pm, about community legal centres' funding reprieve https://t.co/LTXvrJToy9</t>
  </si>
  <si>
    <t>"We had a win today but thereâ€™s more to be done"
@QLSpresident Christine Smyth's blog post on CLC funding https://t.co/ojEExi1YsW</t>
  </si>
  <si>
    <t>Let's not get too excited - maintaining current funding means we're still turning away HALF of the people reaching out for legal help... ðŸ˜ https://t.co/dWY45TOpi2</t>
  </si>
  <si>
    <t>Watch AG George Brandis &amp;amp; @SenatorCash announce reinstatement of funding to community legal centres #equaljustice https://t.co/hfON8OlRZI</t>
  </si>
  <si>
    <t>Watch @FiMcLeodSC (@LCAPresident), @christineasmyth (@QLSpresident) &amp;amp; Will Alstergren welcome today's funding news: https://t.co/U3vAPnf2Gg</t>
  </si>
  <si>
    <t>Welcome news! Community Legal Centres Queensland welcomes Governmentâ€™s reversal on funding cuts #auspol @auslaw https://t.co/SCePxFeLSL</t>
  </si>
  <si>
    <t>@louiseyaxley @Henry_Belot Our director James happy to comment on CLC funding reversal - DM for details?</t>
  </si>
  <si>
    <t>@adamgartrell Our director James happy to comment on CLC funding reversal - DM for details?</t>
  </si>
  <si>
    <t>Robina Community Legal Centres unite with Gold Coast business, legal groups to bring family &amp;amp; federal courts to city https://t.co/jXFegAsuwp</t>
  </si>
  <si>
    <t>Thanks for the retweet @Wil_Anderson - can you send out a measage of support for community legal centres too? https://t.co/eGwMONXuJs</t>
  </si>
  <si>
    <t>Great to bump into Forest Lake councillor @CDStrunk in Inala Tuesday, discussing amazing work of South West Brisbane Community Legal Centre</t>
  </si>
  <si>
    <t>Cuts to community legal centres are ill-conceived and short-sighted: @JustinianNews on @GuardianAus #equaljustice https://t.co/sGvZOgQD5X</t>
  </si>
  <si>
    <t>#fundequaljustice @CLC_QLD https://t.co/rLAH2Mj9Ss</t>
  </si>
  <si>
    <t>Mandatory minimum sentences and populist criminal justice policy do not work â€“ here's why https://t.co/PSdPJIBMSh</t>
  </si>
  <si>
    <t>READ
THIS
NOW
https://t.co/HEgy1ycfjy</t>
  </si>
  <si>
    <t>Great to visit Jonno and the South West Brisbane CLC team today- providing crucial services for Inala community! @AnnastaciaMP @MiltonDickMP</t>
  </si>
  <si>
    <t>Great to see Ross Vasta MP in #Wynnum today, and to have his strong support for community legal centres! #fundequaljustice #equaljustice https://t.co/Ow539bd6Ei</t>
  </si>
  <si>
    <t>@CLC_Qldâ€™s Professional obligations in CLCs webinar to be presented by @UQ_Newâ€™s Francesca Bartlett, tmrw. Register: https://t.co/3KelGXyKm2 https://t.co/bfClN7dGCv</t>
  </si>
  <si>
    <t>While many people need legal help to navigate #robodebt, more people will fall through the cracks #fundequaljustice https://t.co/nRhbDhkY8S https://t.co/doWWysCQvU</t>
  </si>
  <si>
    <t>While many people need legal help to navigate #robodebt, more people will fall through the cracks @not_my_debt https://t.co/nRhbDhkY8S https://t.co/Yh85KMcuZv</t>
  </si>
  <si>
    <t>. @Viacom's @ShariRedstone tells @Variety Why Everyone Needs a Good Lawyer [US] #equaljustice https://t.co/zp69tVoC87</t>
  </si>
  <si>
    <t>Parks &amp;amp; Village Information Link, a @CaxtonLegal project, is recruiting for a lawyer. Apply now! https://t.co/Bhg56qrKr8 https://t.co/9kKPSUm41l</t>
  </si>
  <si>
    <t>#fundequaljustice @CLC_QLD https://t.co/P1QiIxqYbF</t>
  </si>
  <si>
    <t>Great to meet with Paul from @AmnestyQLDNNSW today, to discuss shared efforts to protect/promote human rights in Queensland!</t>
  </si>
  <si>
    <t>Mackay's Community Legal Centre already has 5 week waiting list;inundated with requests for more help from #TCDebbie https://t.co/9YgEOV1W14</t>
  </si>
  <si>
    <t>#fundequaljustice @CLC_QLD https://t.co/6VtNFMIFMB</t>
  </si>
  <si>
    <t>â€œThe law should serve everyone, not just those who can afford itâ€
Gold Coast legal centres under funding pressure https://t.co/f1YmSM8AZP</t>
  </si>
  <si>
    <t>With the help of @RLC_CEO, Millers Point resident Sally is going to Court to try to prevent eviction from her home https://t.co/ILPRGi29xZ</t>
  </si>
  <si>
    <t>"Ray of hope" for Mackay Regional Community Legal Centre, while Federal Government slashes 30% nationally from 1July https://t.co/DinFYyhRnb</t>
  </si>
  <si>
    <t>#fundequaljustice @CLC_QLD https://t.co/RNqnpkkQpG</t>
  </si>
  <si>
    <t>We join @RosieBatty1's call for banks and financial institutions to be aware of â€œfinancial violenceâ€ against women https://t.co/L3D49tfX8z</t>
  </si>
  <si>
    <t>Great to meet with Legal Aid and @wlsq today, to plan training for our workers supporting victims/survivors of domestic violence in courts https://t.co/QbfTj53NRi</t>
  </si>
  <si>
    <t>ðŸ‘±@YouthlawVic's outreach service assisting vulnerable young people in peninsula region faces axe due to funding cuts https://t.co/b8Hvj3bnbh</t>
  </si>
  <si>
    <t>Our James &amp;amp; @CaxtonLegal's Candice share stories about community lawyering with Indigenous high schoolers at @UQ_News' #InspireU law camp https://t.co/xBw38YMvOy</t>
  </si>
  <si>
    <t>Holistic, person-centred services are fundamental to community legal centre work. Learn about CLC 'Nurse Advocates' https://t.co/KnlDRCT5Dp https://t.co/e46XSmHpbV</t>
  </si>
  <si>
    <t>11 law firms sponsor @good360aus to provide goods to community legal centres, with 500% return on investment https://t.co/KPaoTEzaUM https://t.co/JDafaL4uru</t>
  </si>
  <si>
    <t>Community legal centres call for Government accountability for bungled Centrelink debt notice system #notmydebt https://t.co/c3ejiOBvJB</t>
  </si>
  <si>
    <t>Great to meet up with @agdgovau, @justiceQLD &amp;amp; Legal Aid today for our 6-monthly check-in on shared efforts to provide legal help across QLD</t>
  </si>
  <si>
    <t>#fundequaljustice @CLC_QLD https://t.co/yKmDYSUO1d</t>
  </si>
  <si>
    <t>Rather than ensure continued funding to legal services, @TurnbullMalcolm will endorse the production of pamphlets https://t.co/mEoFyt7d1H</t>
  </si>
  <si>
    <t>Sharell blogs on â€˜Taking a community wide approach to womenâ€™s rightsâ€™ before May's Women in LeadershipÂ conference  https://t.co/53VF97uPvT</t>
  </si>
  <si>
    <t>#fundequaljustice @CLC_QLD https://t.co/FSUvRqnwMh</t>
  </si>
  <si>
    <t>A NSW state fix isn't enough to save community legal centres, writes @ProfGWilliams in @smh
#equaljustice https://t.co/Mb8THoIu27</t>
  </si>
  <si>
    <t>Listen out for our director James on @abcwidebay in the next half hour, talking legal help for flood-affected Queenslanders #equaljustice</t>
  </si>
  <si>
    <t>NSW legal centres spared cut to services thanks to state government reprieve; QLD still heading for funding cliff https://t.co/d0DOn4mU51</t>
  </si>
  <si>
    <t>Illawarra Legal Centre enjoying reprieve after NSW Govt saves them from funding cuts forced upon them by Canberra https://t.co/UfOsP9itTP</t>
  </si>
  <si>
    <t>#fundequaljustice @CLC_QLD https://t.co/MEO9I6no4Z</t>
  </si>
  <si>
    <t>https://t.co/ZaWHJ5rOrM https://t.co/aHuBMfePiB</t>
  </si>
  <si>
    <t>Proud of our director @_JamesFarrell - listed as a *Best Lawyer* in human rights law https://t.co/wQZDBt0BZ3</t>
  </si>
  <si>
    <t>What You Need to Know about the Funding Cuts to Community Legal Centres https://t.co/deD8yQ30Xi</t>
  </si>
  <si>
    <t>. @SuncoastLegal funding cuts mean vulnerable people will lose access to free legal help, reports @WINNews_SCoast
https://t.co/oBnxvBxnLE</t>
  </si>
  <si>
    <t>ðŸ˜Š Our director James is listed as one of Australia's *Best Lawyers* in @FinancialReview as voted by his peers: https://t.co/W7Ed9c4QbW</t>
  </si>
  <si>
    <t>Our James will be on @abccapricornia after 10am today, talking about legal issues after floods and natural disasters, and where to get help</t>
  </si>
  <si>
    <t>ðŸ˜£ @markdreyfusQCMP warns #Shepparton to be hit hard by pending cuts to community legal centres #equaljustice @gvclc https://t.co/QAFndCGJtl</t>
  </si>
  <si>
    <t>A survivor of domestic violence has come out in support of a vital community legal service on the brink of closure https://t.co/D71X8TY7pL</t>
  </si>
  <si>
    <t>Community legal centres prepared for flood of legal problems for Queenslanders in aftermath of #TCDebbie #qldfloods https://t.co/0g3GgrFnqd https://t.co/aq1aYHIn5I</t>
  </si>
  <si>
    <t>Looming cuts to community legal centres undermine our ability to support vulnerable people targeted by #robodebt https://t.co/rnmE7lArWM</t>
  </si>
  <si>
    <t>#fundequaljustice @CLC_QLD https://t.co/KXEXcF33Vx</t>
  </si>
  <si>
    <t>Great result for our NSW friends and their clients/communities, but Queensland community legal centres still face funding cliff... ðŸ˜£ https://t.co/caGt46USdn</t>
  </si>
  <si>
    <t>We've joined over 150 organisations calling on Governments to #fixfundraising https://t.co/naQtu52VLr https://t.co/2SvMv8iK0x</t>
  </si>
  <si>
    <t>NSW Attorney-General @MarkSpeakman to announce rescue package for legal centres
#equaljustice #fundequaljustice https://t.co/gP7XeCTiiU</t>
  </si>
  <si>
    <t>"Without their help I'd be dead"
Domestic violence survivor devastated @SuncoastLegal's funds slashed
#equaljustice
https://t.co/D2PrmOt9Tx</t>
  </si>
  <si>
    <t>Volunteering lawyers representing Sunshine Coast's most needy are reeling from news funds will be cut by nearly 40% https://t.co/SRyQM0pdCX</t>
  </si>
  <si>
    <t>Today we met with @OneNationAus Qld leader @SteveDicksonMP to discuss funding crisis facing community legal centres #equaljustice https://t.co/cG1MURwUFM</t>
  </si>
  <si>
    <t>#fundequaljustice @CLC_QLD https://t.co/QnqYWcVW5O</t>
  </si>
  <si>
    <t>â¤ðŸ’›ðŸ’šðŸ’™ðŸ’œ @lgbtiLegal paid its way with barbecue fund-raisers; now finally getting government money #equaljustice https://t.co/gFNmJKujHw</t>
  </si>
  <si>
    <t>#fundequaljustice @CLC_QLD https://t.co/tkDaWJEHmV</t>
  </si>
  <si>
    <t>What would you do if you desperately needed legal help but you couldn't afford a lawyer? https://t.co/PniKxabVke</t>
  </si>
  <si>
    <t>In Parliament today, @JacquiLambie says schools, hospitals &amp;amp; community legal centres lose out because companies don't pay fair share of tax</t>
  </si>
  <si>
    <t>Thanks to our friends in local government, standing for CLCs with @servicesunion and thousands of supporters across Australia! #equaljustice https://t.co/jXwM4OFiZq</t>
  </si>
  <si>
    <t>Today is Transgender Day of Visibility #TDOV: we celebrate trans &amp;amp; gender diverse people in our communities https://t.co/dPyuWWBiem</t>
  </si>
  <si>
    <t>#fundequaljustice @CLC_QLD https://t.co/BTpqhWZRNb</t>
  </si>
  <si>
    <t>Congratulations to the Honourable Justice Walter Sofronoff QC, new President of Queensland's Court of Appeal https://t.co/UrHFZ0P2vM https://t.co/jMLcufREDb</t>
  </si>
  <si>
    <t>#AccessToJustice a basic right for all members of our community writes @QLSpresident in @LawyersWeekly #equaljustice https://t.co/U5YghX6ZFP</t>
  </si>
  <si>
    <t>$32,600 donated to support Queensland legal clinics giving free support to people to asylum seekers. MORE NEEDED: https://t.co/eyTBwZabEn</t>
  </si>
  <si>
    <t>"Reversing legal aid cuts isnâ€™t enough to ensure access to justice" Our James 2 years ago today - true as ever! https://t.co/ZJuLBhH3eP</t>
  </si>
  <si>
    <t>We've joined 100+ organisations demanding @TurnbullMalcolm show national leadership on youth justice #dondale https://t.co/0SZL16NPAr https://t.co/TCHWm5NyyQ</t>
  </si>
  <si>
    <t>Congratulations to our friends at @NSWLawFound, celebrating 50 years of making justice accessible! ðŸ¥‚ to many more years of impact! #LJF50yrs https://t.co/w53fCevAi3</t>
  </si>
  <si>
    <t>https://t.co/zIGQ7czLtm</t>
  </si>
  <si>
    <t>Check out impact of 30% federal funding cut for Western Sydney Community Legal Service #equaljustice https://t.co/mov38Nwt1n</t>
  </si>
  <si>
    <t>"Vulnerable Australians are paying more for being poor," with rent-try-buys schemes, says @LegalAidNSW's Dana https://t.co/9xEyz9inzw</t>
  </si>
  <si>
    <t>Thousands of people stood up for #equaljustice yesterday - check out 120+ photos in our album. Thanks everyone! https://t.co/HXS35hilai https://t.co/6UKj8W32s6</t>
  </si>
  <si>
    <t>A year on since Vic Royal Commission into family violence, community legal centres face funding cliff #equaljustice https://t.co/rDAAsTGDIB</t>
  </si>
  <si>
    <t>Rebecca Harding from @QldBar is delivering tomorrowâ€™s Case Law Update: Family Law Webinar. More: https://t.co/W8t7gfCFlK https://t.co/55LmsxMjnn</t>
  </si>
  <si>
    <t>ðŸ› @NSWNationals are adding their voices to the cacophony of people calling for increased funding for #equaljustice https://t.co/Il5Ju3GHVp</t>
  </si>
  <si>
    <t>Our James tells @couriermail "it's not too late" for @TurnbullMalcolm to reverse funding cuts to CLCs #equaljustice
https://t.co/c6sNYNzoCB</t>
  </si>
  <si>
    <t>Photos of thousands of people calling on @TurnbullMalcolm to reverse cuts to community legal centres #equaljustice https://t.co/mtQriqV6xx</t>
  </si>
  <si>
    <t>@consumer_action will speak via webinar tomorrow on 'Debt vultures'. Register https://t.co/hrEeLaMHVC</t>
  </si>
  <si>
    <t>Nassim from @NACLCComms tells hundreds of supporters that funding cuts will have devastating impacts across Australia. #equaljustice https://t.co/SyslpC5XEM</t>
  </si>
  <si>
    <t>WA silk @McIntyreGregory adds his voice to the chorus calling for #equaljustice https://t.co/gWn5OQAZ2M</t>
  </si>
  <si>
    <t>#fundequaljustice #equaljustice 
Our friends from Pine Rivers Community Legal Service (@EncircleTweet): https://t.co/7agqNcFdx5</t>
  </si>
  <si>
    <t>Pro bono work can't fill the gap of a CLC #fundingcliff, says David from @ClaytonUtz.
#fundequaljustice #equaljustice https://t.co/pTQDAOjnNE</t>
  </si>
  <si>
    <t>Community legal centres are essential if justice is to be done for the socially disadvantaged: Allan Fels. #fundequaljustice #equaljustice https://t.co/edbsJ5lE4F</t>
  </si>
  <si>
    <t>Community legal centres closed.
Other services are swamped.
No wonder people can't stay afloat.
#equaljustice #fundequaljustice https://t.co/3K6Dh4DSZC</t>
  </si>
  <si>
    <t>Imagine if you couldn't get the legal help you need, says @julianburnside. A bitter reality for too many Australians! #equaljustice https://t.co/NclWx2385z</t>
  </si>
  <si>
    <t>#fundequaljustice @CLC_Qld https://t.co/BlgL1Xnwkl</t>
  </si>
  <si>
    <t>Thanks to Greg from Adelaide's Howe Jenkin for his strong support of community legal centres! #fundequaljustice #equaljustice https://t.co/TJRO8WpZjG</t>
  </si>
  <si>
    <t>Elder abuse is real. Their help will dwindle if funding to legal centres is cut. #fundequaljustice #equaljustice https://t.co/pWzCD7o0WX</t>
  </si>
  <si>
    <t>Sign open letter to support community legal centres: https://t.co/5nIYJrlpBQ
Thanks to @RosieBatty1 for continuing support #equaljustice https://t.co/NKKkMyUOdQ</t>
  </si>
  <si>
    <t>Anton and Tom from @minterellison join the chorus of supporters of community legal centres. #equaljustice #fundequaljustice https://t.co/faOeWl1QlS</t>
  </si>
  <si>
    <t>@consumer_action will speak via webinar tomorrow on 'Debt vultures'. Register here  https://t.co/94e5Nwvk3i</t>
  </si>
  <si>
    <t>Members of @ASUnion call for #fundequaljustice -CLC funding is a key priority of their #ASUfrontline campaign! #fundequalustice https://t.co/jZE1zA3IOI</t>
  </si>
  <si>
    <t>"Funding community legal centres must be non-negotiable," says @yassmin_a 
#equaljustice #fundequaljustice https://t.co/zSft4YwaVp</t>
  </si>
  <si>
    <t>Sue &amp;amp; Linda from @LawRightQLD, Dominique from WA's Law Access &amp;amp; Queensland family lawyer Bruce Doyle say #fundequaljustice #equaljustice https://t.co/aOXLvBth9g</t>
  </si>
  <si>
    <t>Incredible refugee advocates Sarah from @RACSaustralia and @DanielHRLC call for Commonwealth Government to #fundequaljustice #equaljustice https://t.co/Xg40DeIq4n</t>
  </si>
  <si>
    <t>Great to be at the launch of @NACLCComms's reconciliation action plan today - increasing access to justice across Australia! @RecAustralia https://t.co/0TQHr8rQKZ</t>
  </si>
  <si>
    <t>In Parliament yesterday, @GrahamPerrettMP raised #fundingcliff threatening Women's Legal Service @wlsq #equaljustice https://t.co/BlGp05oRN3</t>
  </si>
  <si>
    <t>Preparing for court â€” practical tips to help your clients - free Legal Aid for community workers. 28 April https://t.co/30Mijerbfk</t>
  </si>
  <si>
    <t>Members of the @servicesunion call on federal government to #fundequaljustice! #ASUfrontline #auspol #legalaidmatters https://t.co/1Y3M1bn9X9</t>
  </si>
  <si>
    <t>Mackay CLC, North Queensland Women's Legal Service, @TownsvilleCLS closed today for #TCDebbie. Thoughts with our friends &amp;amp; their communities</t>
  </si>
  <si>
    <t>AG @YvetteDAth announces funding for Community Legal Centres #equaljustice Big holes with $2m less federal funding https://t.co/DMwUR7Xqrs</t>
  </si>
  <si>
    <t>Less funding is still less funding, George. And the result is thousands more people missing out on vital legal help. #equaljustice https://t.co/luJfltCA11</t>
  </si>
  <si>
    <t>Peninsula CLC welcomes @RosieBatty1's support in fight to stop funding cuts that could cripple the service https://t.co/XeiYDn8IVM</t>
  </si>
  <si>
    <t>How $40,000 can save women from murder
@wlsq https://t.co/2dUrf1UrBk</t>
  </si>
  <si>
    <t>Brisbaneâ€™s @lgbtiLegal has secured funding from Queensland government for the first time â¤ðŸ’›ðŸ’šðŸ’™ðŸ’œ @YvetteDAth https://t.co/9coVNEtB7U</t>
  </si>
  <si>
    <t>Senators hit out at legal centre cuts. Thx @MurrayWatt @NickMcKim @HumanHeadline @JacquiLambie @SenatorSkye! https://t.co/SkoxPIID4b</t>
  </si>
  <si>
    <t>Compared to big-city law firms, @gvclc runs on a shoestring budget, and come July 1 it will face a big cut https://t.co/3Nh88IqKMj</t>
  </si>
  <si>
    <t>Legal centres plead for funding reinstatement as Brandis denies it's been cut. George, we'll go from $8.9m to $6.9m https://t.co/FkzYfg5AVf</t>
  </si>
  <si>
    <t>Opposition and crossbench parties are calling on @TurnbullMalcolm to reverse funding cuts to community legal centres https://t.co/4hJze5vhlq</t>
  </si>
  <si>
    <t>Tasmanian Senator @JacquiLambie has been angered by funding cuts to community legal centres https://t.co/ckmVxrhep1 #equaljustice</t>
  </si>
  <si>
    <t>#fundequaljustice @CLC_QLD https://t.co/tDwsSFf3jZ</t>
  </si>
  <si>
    <t>Great to speak with Warren Entsch today about the vital services provided by North Queensland's community legal centres! https://t.co/i31CeYQnWv</t>
  </si>
  <si>
    <t>Great to see Michelle Landry today; with increasing reports of domestic violence in Central Qld, community legal centres' work just so vital https://t.co/0Ae5o078c3</t>
  </si>
  <si>
    <t>First up this morning: updated @GChristensenMP on funding issues facing community legal centres in Central Queensland.
#fundequaljustice https://t.co/JitZP9KttO</t>
  </si>
  <si>
    <t>North Queensland - we're thinking of you. Keep safe.</t>
  </si>
  <si>
    <t>Our director James is in Canberra, talking to pollies about the funding cliff facing community legal centres. Wish him luck! #equaljustice https://t.co/HsVUv8R1mN</t>
  </si>
  <si>
    <t>Good luck @consumer_action,  @Fin_Rights_CLC &amp;amp; other consumer advocates, in Canberra asking for stronger protections https://t.co/kIOHW00wkk</t>
  </si>
  <si>
    <t>Government urged to tackle payday lending, consumer lease 'sharks' https://t.co/nxEZtnwim2</t>
  </si>
  <si>
    <t>Women fleeing domestic violence are at risk if government cuts free legal services, @wlsq tells @9NewsBrisbane https://t.co/wgNGKMHOh1</t>
  </si>
  <si>
    <t>https://t.co/oweEFYWMRO https://t.co/qCxITB6O6z</t>
  </si>
  <si>
    <t>Law school Deans across Australia take funding fight to George Brandis via @ANU_Law #fundequaljustice https://t.co/poBWog71XL</t>
  </si>
  <si>
    <t>ABSTRACTS OPEN
Share your insights, ideas &amp;amp; idealism at 2017 national community legal centres conference #A2J2017 https://t.co/ZjWiMXS6yg https://t.co/ePdWdP7aNb</t>
  </si>
  <si>
    <t>ðŸ™‹ @wlsq: authorities must ensure women who should be protected by new domestic violence laws don't fall foul of them https://t.co/QI2TpjxRIL</t>
  </si>
  <si>
    <t>Our James' speech at #A2J2017 yesterday on ways lawyers can use their casework to contribute to systemic change: https://t.co/xmw6ty0AQY</t>
  </si>
  <si>
    <t>Hey #A2J2017, make sure you're following @HealthJusticeAu - they do amazing work, and new(ish) to Twitter! https://t.co/OgAvXuBdEf</t>
  </si>
  <si>
    <t>Dr Betsy Buchanan, founder of SCALES Community Legal Centre (WA), inducted into WA Womenâ€™s Hall of Fame https://t.co/FEZVGrUFCh</t>
  </si>
  <si>
    <t>Fair go mate: Why CLC funding should be increased, not decreased, by @nathanlpkennedy from @HallandWilcox #a2j2017 https://t.co/BZhP3oOKmr</t>
  </si>
  <si>
    <t>! @YvetteDAth &amp;amp; @ShannonFentiman were asked about federal funding cuts to community legal centres. #qldpol
Here are their responses: https://t.co/QOKEB6O7Z5</t>
  </si>
  <si>
    <t>Powerful personal story shows importance of @Curtis_Pitt_MP's proposed changes to SPER https://t.co/DNwFkiKjuN @PeterRussoMP #qldpol</t>
  </si>
  <si>
    <t>Within a week, 9,333 people  signed on to @RosieBatty1's letter asking @TurnbullMalcolm to reverse CLC funding cuts https://t.co/5nIYJrD0to</t>
  </si>
  <si>
    <t>Today we join with others in Queensland's legal profession, and the community, to farewell Court of Appeal President Hon. Margaret McMurdo</t>
  </si>
  <si>
    <t>#A2J2017 #equaljustice #fundequaljustice https://t.co/5nIYJrD0to</t>
  </si>
  <si>
    <t>Open letter from 36 family violence groups to @TurnbullMalcolm:Don't put more women in danger
#A2J2017 #equaljustice
https://t.co/FKExUIlDqx</t>
  </si>
  <si>
    <t>Funding cuts mean 36,000 people will be denied pro bono legal help, bemoans @LCAPresident #fundequaljustice #A2J2017 https://t.co/fxfmg36p1U</t>
  </si>
  <si>
    <t>#A2J2017 https://t.co/FRcinydq88</t>
  </si>
  <si>
    <t>@isreinecke no worries. We're in Sydney next week - see you at Belmore Park on Wednesday...?</t>
  </si>
  <si>
    <t>https://t.co/oweEFZenJm https://t.co/XwjhrcXH4b</t>
  </si>
  <si>
    <t>Thanks @king4kallangur for asking @ShannonFentiman about impact of community legal centre funding cuts in #qldpol today
#fundequaljustice https://t.co/iWy2Ll0qT0</t>
  </si>
  <si>
    <t>@isreinecke are you at #A2J2017? If so, let's catch up IRL ðŸ¤</t>
  </si>
  <si>
    <t>On Facebook Live, community legal centres &amp;amp; supporters talk about legal help for everyday Australians #equaljustice https://t.co/YpJPnohA4q https://t.co/aw4KSY2lXx</t>
  </si>
  <si>
    <t>Women fleeing family violence deserve help: regardless of their bank balance #equaljustice #a2j2017 @FairAgenda @CommunityLawVic https://t.co/0bQCXsrhJc</t>
  </si>
  <si>
    <t>Suzanne Russell welcomes #A2J2017 delegates to Kaurna country. Great to be in Adelaide for National Access to Justice &amp;amp; Pro Bono Conference!</t>
  </si>
  <si>
    <t>How to work with Legal Aid Queensland.   Find out more at tomorrow's webinar. -  https://t.co/nHKg9FOjq4</t>
  </si>
  <si>
    <t>#fundequaljustice @CLC_QLD https://t.co/lPThTPLPk7</t>
  </si>
  <si>
    <t>via https://t.co/Ozj9ZGEh4A https://t.co/2bHiRTYhiR</t>
  </si>
  <si>
    <t>West Heidelberg Community Legal Service may be forced to turn away family violence victims #fundequaljustice https://t.co/GHyhvPoc06</t>
  </si>
  <si>
    <t>Gay panic defence scrapped by Queensland Parliament https://t.co/rI4XzuyidC via @ABCNews</t>
  </si>
  <si>
    <t>We welcome changes to state debt/fine recovery; more flexible, appropriate, balanced @Curtis_Pitt_MP @PeterRussoMP https://t.co/elMDimPDr4</t>
  </si>
  <si>
    <t>People accused of murder in Queensland will no longer be able to use the controversial "gay panic" defence â¤ðŸ’›ðŸ’šðŸ’™ðŸ’œ https://t.co/pWVPScBmul</t>
  </si>
  <si>
    <t>Join with @UnitingChurchAu:ask @TurnbullMalcolm to reverse funding cuts to community legal centres #fundequaljustice https://t.co/tBPPPo01T1</t>
  </si>
  <si>
    <t>Join with @UnitingChurchAu:ask @TurnbullMalcolm to reverse funding cuts to community legal centres #fundequaljustice https://t.co/eXw0vedNiN</t>
  </si>
  <si>
    <t>https://t.co/oweEFZenJm https://t.co/NHr1Q3VgQw</t>
  </si>
  <si>
    <t>. @AusPBC releases 5th National Law Firm Pro Bono Survey; shows increase in pro bono, avg 34.8hrs in large firms  https://t.co/MlBzS0Nl9O</t>
  </si>
  <si>
    <t>Darebin family violence victims could be forced to stay with their abusers if community law services' funding is cut https://t.co/kv5ZXTdjNN</t>
  </si>
  <si>
    <t>National approach crucial to make Australians with disability equal before the law https://t.co/mCkXmZR1Ps</t>
  </si>
  <si>
    <t>ðŸ‘¨â€ðŸ‘©â€ðŸ‘§ðŸ’° @AngelaLynch68 from @wlsq offers some practical  tips to navigate the child support system https://t.co/aLAymVwujS</t>
  </si>
  <si>
    <t>Cut to community legal centre funding to affect #Lithgow  residentsâ€™ ability to accessÂ legal help: @ArliaFleming https://t.co/oFKxY1LuHo</t>
  </si>
  <si>
    <t>Government debts kept Peter homeless https://t.co/Hu1XnBptg0</t>
  </si>
  <si>
    <t>Law Deans call on Government to support legal help https://t.co/7TyQOCGYmz #fundequaljustice</t>
  </si>
  <si>
    <t>@SteveAustinABC Here's some of our information about proposed changes to SPER: https://t.co/PR8bOLzIED #itsnotfine</t>
  </si>
  <si>
    <t>Restraints leave teenage inmates with broken bones https://t.co/fLqpNu3DMG via @ABCNews</t>
  </si>
  <si>
    <t>'We feel the same pain': Rosie Batty visits remote WA community https://t.co/LwNYQvNXv0 via @ABCNews</t>
  </si>
  <si>
    <t>URGENT APPEAL - We need your help to have a #FightingChance #KeepThemSafe Â ðŸ™: https://t.co/Sh1sHpMQ6U</t>
  </si>
  <si>
    <t>Diary shows Brandis never asked legal sector about budget cuts: Labor https://t.co/ajPSCSwaCz via @ABCNews</t>
  </si>
  <si>
    <t>Indigenous families battling against becoming second Stolen Generation https://t.co/xT8iygN7lb via @ABCNews</t>
  </si>
  <si>
    <t>Last week, 400 people visited our website on solving neighbourhood disputes in Queensland https://t.co/LWUcrxtkMV</t>
  </si>
  <si>
    <t>Federal Government crippling vital justice safety net by cutting CLC funding, say @qldlawsociety #fundequaljustice https://t.co/1ecmSDYZGR</t>
  </si>
  <si>
    <t>The Sunshine Coast community is preparing for the loss of vital legal support, reports @the_daily
#fundequaljustice https://t.co/zw5ILf7BwV</t>
  </si>
  <si>
    <t>Last year Queenland Public Advocate reported half of disability deaths in care were preventable. Nothing has changed https://t.co/wIiTYd1BzM</t>
  </si>
  <si>
    <t>#fundequaljustice @CLC_QLD https://t.co/ZT1sHN6Xxy</t>
  </si>
  <si>
    <t>James joins @YvetteDAth &amp;amp; @QLSpresident to speak to media about need to reverse funding cuts to community legal centres
#fundequaljustice https://t.co/tswgpHH3h4</t>
  </si>
  <si>
    <t>At #qlssymposium @YvetteDAth says $2m cut to CLCs will cost our community, and our governments, so much more in the future
#fundequaljustice https://t.co/aXz5BQdYi3</t>
  </si>
  <si>
    <t>Opening #qlssymposium day 2, @QLSpresident Christine Smyth focuses on funding cliff facing community legal centres
#fundequaljustice</t>
  </si>
  <si>
    <t>Great to visit our friends at Robina CLC and @CABGoldCoast on the Gold Coast today! https://t.co/svLqXkTFh2</t>
  </si>
  <si>
    <t>This week we met with Queensland peaks to discuss shared efforts to strengthen Queensland civil society https://t.co/4ikqogTFf0</t>
  </si>
  <si>
    <t>American legal services in unprecedented danger under Trump's budget proposal https://t.co/wfJyyXErSz</t>
  </si>
  <si>
    <t>#fundequaljustice @CLC_QLD https://t.co/NtPlyLO6DM</t>
  </si>
  <si>
    <t>Did you catch today's editorial in @couriermail,  'Dâ€™Athâ€™s funding cuts call has a hollow ring'.  Read a copy here https://t.co/88PUsKY6Gw</t>
  </si>
  <si>
    <t>Workersâ€™ calls for help ignored https://t.co/Qgo3gMqNvC #fundequaljustice</t>
  </si>
  <si>
    <t>Grandmother faces deportation after 50 years in Australia https://t.co/OTnBbbNR6u via @ABCNews</t>
  </si>
  <si>
    <t>The true cost of homelessness revealed https://t.co/MVK1RAKZiV via @ABCNews</t>
  </si>
  <si>
    <t>Sign @RosieBatty1's letter asking PM @TurnbullMalcolm to save Community Legal Centres
#fundequaljustice  https://t.co/5nIYJrD0to</t>
  </si>
  <si>
    <t>https://t.co/oweEFZenJm https://t.co/qInSRNp3vZ</t>
  </si>
  <si>
    <t>With @CaxtonLegal, we briefed @AnthonyChisholm on impact of federal funding cuts to legal help for regional Queenslanders.
#fundequaljustice https://t.co/2vTYIiQpQH</t>
  </si>
  <si>
    <t>Taxpayers footing bill for unnecessary jail time https://t.co/WOZLuBLopH</t>
  </si>
  <si>
    <t>Domestic violence lawyers to be lost at @CABGoldCoast at Southport after Federal Budget cuts #fundequaljustice https://t.co/x8yToYNfP1</t>
  </si>
  <si>
    <t>Our James writes in @couriermail that Queensland grandparents need more legal help, as we face federal funding cuts https://t.co/IjmeDjaSh4</t>
  </si>
  <si>
    <t>Why do George Brandis' diaries actually matter? https://t.co/f27nVc1FFP via @ABCNews</t>
  </si>
  <si>
    <t>Thanks @RAILSqld's Rob &amp;amp; Bruce for webinar RIGHT NOW: 'So you want to be a migration agent?'
#notdentists  #couldshowtheirfaces #dontwanna https://t.co/jZweFwuY5E</t>
  </si>
  <si>
    <t>Queensland refugee legal advice service under threat https://t.co/eCp5ubWa9B @RAILSqld @CLC_QLD #fundequaljustice</t>
  </si>
  <si>
    <t>Register for @LawRightQLD's 2017 Legal Walk! 16 May, Brisbane, Toowoomba, Mackay, Townsville, Cairns, Sunshine Coast https://t.co/anGEvwMrf9</t>
  </si>
  <si>
    <t>Our director James welcomes a fairer &amp;amp; more flexible way to deal with vulnerable Queenslanders' fines.
@PeterRussoMP @Curtis_Pitt_MP https://t.co/gwhzxsict1</t>
  </si>
  <si>
    <t>Guard threatened 'to take me to the toilet and kick my head in' https://t.co/WEeYhRXEC2 via @ABCNews</t>
  </si>
  <si>
    <t>Ipswich people rely on help from community legal centres, @JenMP4Ipswich told us today, so funding cuts don't make sense! #fundequaljustice https://t.co/ZlPppqwG6y</t>
  </si>
  <si>
    <t>@MelindaHowells We'd be happy to chat about this - 30% federal funding cliff will crush community legal centres!</t>
  </si>
  <si>
    <t>Legal black hole looms under funding cuts https://t.co/MJoUnTGmWZ #fundequaljustice @YFSlogan</t>
  </si>
  <si>
    <t>@El_Blarnerino My nana is! ðŸ’ªðŸ‘µ</t>
  </si>
  <si>
    <t>Yacaaba Centre legal service on chopping block https://t.co/QaY72UmXFx</t>
  </si>
  <si>
    <t>WA's major parties sidestep commitments to #fundequaljustice for #DV victims https://t.co/H0bEtUTdBh</t>
  </si>
  <si>
    <t>As a grandparent, what are your legal rights? https://t.co/JajNLJPsKv</t>
  </si>
  <si>
    <t>@CLC_Qld says Grandparents Doing It Tought https://t.co/g10OpyAP3G #fundequaljustice</t>
  </si>
  <si>
    <t>'She's on borrowed time': Asylum seeker in limbo as visa expiry looms https://t.co/GITcf3n8KY via @ABCNews</t>
  </si>
  <si>
    <t>Labor pushes for contempt of court proceedings against Brandis https://t.co/uTngQmnNyr via @ABCNews</t>
  </si>
  <si>
    <t>'This is breaking people': visa deadline stress strains refugee legal services #fundequaljustice  https://t.co/448EUBevye</t>
  </si>
  <si>
    <t>#fundequaljustice @CLC_QLD https://t.co/1SVlI7MqPN</t>
  </si>
  <si>
    <t>@extasadc @NaomiGould1 Yep-as @AuSenate, @ozprodcom, Vic department of justice, etc, have already found. We need to be doing, not reviewing</t>
  </si>
  <si>
    <t>#fundequaljustice @CLC_Qld https://t.co/SZUYOCWDvb</t>
  </si>
  <si>
    <t>ðŸ˜¡ WA's major parties sidestep commitments to funding legal services for domestic violence victims #fundequaljustice
https://t.co/KedEjchkba</t>
  </si>
  <si>
    <t>! @SuncoastLegal's Kirsty tells @abcnews grandparents seeking custody advice at 'astounding' rate #fundequaljustice https://t.co/H378U1Sgix</t>
  </si>
  <si>
    <t>Yarra Ranges Community Legal Centre (@EasternCLC) has survived precarious funding climate for 3yrs https://t.co/LFYDDlYMCz #fundequaljustice</t>
  </si>
  <si>
    <t>. @LCAPresident tells @RNBreakfast their new Justice Project will highlight impact for individuals #fundequaljustice https://t.co/lIEjCXJIt4</t>
  </si>
  <si>
    <t>! @HomelessLaw calls for smart investment in free legal &amp;amp; social services for women whoâ€™ve experienced violence https://t.co/8DmZ3PsDGT</t>
  </si>
  <si>
    <t>Former chief justice Robert French to lead @thelawcouncil's access to justice inquiry #fundequaljustice  https://t.co/E3e7xUjUzh</t>
  </si>
  <si>
    <t>#Mackay battlers could miss out on legal support if funds are cut, reports @daily_mercury #fundequaljustice https://t.co/mE0Nb1O5xn</t>
  </si>
  <si>
    <t>Grandparents to suffer under CLC funding cut https://t.co/QJloK86Lba via #fundequaljustice</t>
  </si>
  <si>
    <t>Today we updated @JoeKellyMP on federal funding cuts to community legal centres. He refers people to CLCs every day, and values our services https://t.co/mwQaySFX2U</t>
  </si>
  <si>
    <t>How climate change battles are increasingly being fought, and won, in court
@EDO_Qld @EDONQAustralia
https://t.co/6VK45ePTeA</t>
  </si>
  <si>
    <t>Access to legal services for women is an equality issue, writes Kim from Canada's @RiseWomensLegal in @VancouverSun https://t.co/BK9Uk6DWHS</t>
  </si>
  <si>
    <t>ATO can't be blamed for Centrelink's debt recovery failings: officials https://t.co/glvBkktvXy via @ABCNews</t>
  </si>
  <si>
    <t>Hunter Community Legal Centre @HunterCLC may have to cut Nelson Bay outreach service #fundequaljustice https://t.co/QaY72UmXFx</t>
  </si>
  <si>
    <t>Community Services Industry Alliance @CSIAltd launches Leading Women of Community Services showcase #inspiring #IWD https://t.co/M1EJIdQvNv</t>
  </si>
  <si>
    <t>In @LawyersWeekly, we ask @TurnbullMalcolm to reverse funding cuts, as more grandparents care for children https://t.co/QJloK86Lba</t>
  </si>
  <si>
    <t>On @7NewsMackay, Mackay Legal Centre says federal funding cuts will impact residents who can least afford help help.https://t.co/u9K6ZPoWhP</t>
  </si>
  <si>
    <t>Human rights lawyers â€˜not valuedâ€™ in Australia, laments our friend @JulianBurnside on @LawyersWeekly https://t.co/8x99PQULcy</t>
  </si>
  <si>
    <t>On #IWD2017 we support @WorkingWomenQLD's vital services, which have been gutted after Government funding slashed
https://t.co/Z3hCmaLb47</t>
  </si>
  <si>
    <t>Yesterday @SenChrisKetter visited Mackay Regional Community Legal Centre, where he called for federal government to reverse funding cuts https://t.co/5nAkRaEgYp</t>
  </si>
  <si>
    <t>https://t.co/ConsDoDR60</t>
  </si>
  <si>
    <t>Jessica Brake @mackayregionalclc spoke to 4MK earlier today about the proposed funding cuts to #CLCs https://t.co/IAEzRPWgQB via @audioBoom</t>
  </si>
  <si>
    <t>How do people who experience personal injury resolve their legal problems? @NSWLawFound has some insights: https://t.co/6tsvoBAla8</t>
  </si>
  <si>
    <t>@CLC_QLD @RosslynMonro today attended a rally to help save the rally to help save Queensland Working Women's Service. https://t.co/F4WBiLjktK</t>
  </si>
  <si>
    <t>https://t.co/FuIr1aubci https://t.co/Gb4O9bbInx</t>
  </si>
  <si>
    <t>Staff at #CLCs welcomed the introduction of SPER Bill on Thursday https://t.co/Ur0IbgIcvL @CLC_Qld</t>
  </si>
  <si>
    <t>More resources needed to address complex legal needs of women escaping domestic violence, finds @PIACnews research https://t.co/WcFV7FMu5a</t>
  </si>
  <si>
    <t>https://t.co/oweEFYWMRO https://t.co/WKoKdQV9yt</t>
  </si>
  <si>
    <t>'I thought he would change': Doctor who killed abusive husband speaks out https://t.co/eDInRmVgl6 via @ABCNews</t>
  </si>
  <si>
    <t>Listen to our James on @abcgoldcoast today, talking about SPER, elder abuse, and #fundequaljustice https://t.co/AIKSRTCvK5</t>
  </si>
  <si>
    <t>Listen to our Director James on @abcgoldcoast right now, talking about debts, elder abuse and legal help: https://t.co/E6DcnXTL6x</t>
  </si>
  <si>
    <t>! @QCOSS_ has released its 2017-18 Budget Priority Statement, recommending action to address poverty &amp;amp; disadvantage  https://t.co/8L72vBa4wO</t>
  </si>
  <si>
    <t>James speaks to @MattWebberWrite on @abcgoldcoast Drive this afternoon, abt SPER, elder abuse &amp;amp; legal help. Listen:  https://t.co/E6DcnXTL6x</t>
  </si>
  <si>
    <t>More help needed for grandparents in child custody matters says @CLC-Qld https://t.co/dTSK324IDK</t>
  </si>
  <si>
    <t>Tasmanian government pledges $1.2m to cover federal government cuts to community legal centres #fundequaljustice https://t.co/TPZNfVWgOz</t>
  </si>
  <si>
    <t>Funding cuts threaten future of Pine Rivers Community Legal Centre https://t.co/s5PVFm7CC6 #fundequaljustice</t>
  </si>
  <si>
    <t>Webinar: Working with Clients with Intellectual Disability. Â Learn practical tips for providing legal help - https://t.co/IR16ebsAGb</t>
  </si>
  <si>
    <t>Cuts to legal assistance services contribute to risk children will fall through gaps: @australian  #fundequaljustice https://t.co/4F1D8euyFj</t>
  </si>
  <si>
    <t>Community legal centres in Cairns face financial crisis as Turnbull Govt will cut $2m in funding across Queensland https://t.co/8plV9BpSfe</t>
  </si>
  <si>
    <t>Central Queensland Community Legal Centre look forward to welcoming Michelle Landry to #Rockhampton office today
#fundequaljustice @LNPQLD</t>
  </si>
  <si>
    <t>Vulnerable at risk as community legal centres face 'funding cliff' https://t.co/KFGoGNjr2T</t>
  </si>
  <si>
    <t>https://t.co/HUWPM5XnT0 https://t.co/vVwJDqGb6z</t>
  </si>
  <si>
    <t>~ @SuncoastLegal offers hands on initiation to the law for @usceduau students while also helping do goodã€€https://t.co/N8wxWYk0gJ</t>
  </si>
  <si>
    <t>Bundaberg residents may not be able to access free legal help under government cuts to community legal services https://t.co/WpmcWLZQ0B</t>
  </si>
  <si>
    <t>Legal help for most vulnerable could be axed as Feds cut funding by $2m, reports @the_daily #fundequaljustice https://t.co/ZA4weFQYzU</t>
  </si>
  <si>
    <t>Misplaced priorities: while federal government spends record $792m on its lawyers, it's cutting $2m from Queensland community legal centres https://t.co/vwWM90YifO</t>
  </si>
  <si>
    <t>! @BrittanyLauga concerned Federal Government is slashing vital funding to Central Queensland CLC #fundequaljustice https://t.co/xBsyGq3oza</t>
  </si>
  <si>
    <t>Great to see @DebFrecklington today, to report on TASC's new community legal services in Kingaroy, and the need to #fundequaljustice https://t.co/IUORvdPRJD</t>
  </si>
  <si>
    <t>#qldpol
In Parliament yesterday @DiFarmerMP asked @YvetteDAth about funding issues facing community legal centres. Here's the AG's reply: https://t.co/jBEnGlfAgf</t>
  </si>
  <si>
    <t>#Suncoast Community Legal Service successfully champions grandparent rights https://t.co/uAwOrtxh4f @CLC_QLD</t>
  </si>
  <si>
    <t>$2m cuts endanger Gympie's community legal aid https://t.co/vOV0y6MpNk</t>
  </si>
  <si>
    <t>Disgruntled Centrelink clients advised personal information no longer safe https://t.co/K0nCua7qxZ via @ABCNews</t>
  </si>
  <si>
    <t>https://t.co/FuIr1aLMAS https://t.co/PKiDLFvbRN</t>
  </si>
  <si>
    <t>Australians 'suffering economic abuse' at the hands of partners https://t.co/5PO182d4Eu via @ABCNews</t>
  </si>
  <si>
    <t>Legal help for Gympie's most vulnerable could be axed as result of $2m federal #fundingcliff
#fundequaljustice
https://t.co/MsCBe84KIS</t>
  </si>
  <si>
    <t>Legal Service Cuts Will Hurt Most Vulnerable - https://t.co/Acqg4gjA85 #fundequaljustice 
https://t.co/rn0v0cLUHA</t>
  </si>
  <si>
    <t>Logan residents facing legal black hole, as @YFSlogan &amp;amp; other services face federal funding cliff
#fundequaljustice
https://t.co/AvUG9SNOfF</t>
  </si>
  <si>
    <t>. @AusLawyersHR slams decision to shorten deadlines for asylum seekers on fast track refugee status determination https://t.co/OL9xfClw5N</t>
  </si>
  <si>
    <t>Our @RosslynMonro is at @qldlawsociety careers expo, talking to students and grads about working/volunteering in community legal centres https://t.co/S82TKjt7hr</t>
  </si>
  <si>
    <t>#Bundaberg residents facing legal black hole #fundequaljustice https://t.co/ZQRVHfK0dE</t>
  </si>
  <si>
    <t>#Logan residents facing legal black hole #fundequaljustice https://t.co/DJmtvIVQXz @YFSlogan</t>
  </si>
  <si>
    <t>South West Brisbane residents facing legal black hole #fundequaljustice https://t.co/Uy3SXd5P3G</t>
  </si>
  <si>
    <t>Refugees facing legal black hole #fundequaljustice https://t.co/iudet8kg1X @RAILSqld</t>
  </si>
  <si>
    <t>Young people facing legal black hole #fundequaljustice https://t.co/JBh90JMhus</t>
  </si>
  <si>
    <t>~ @LawSocietyWA calls on politicians to commit another $8m for legal help ahead of March election #fundequaljustice https://t.co/oopKzXljCW</t>
  </si>
  <si>
    <t>Thanks to Colin and Maya for sharing how a #CLC helped them when they were unfairly dismissed from their work #fundequaljustice @CLC_Qld https://t.co/Kx3aKZlRYB</t>
  </si>
  <si>
    <t>In Parliament, MP @SharonClaydon
moved cuts be abandoned to community legal centres that assist women and children escaping family violence</t>
  </si>
  <si>
    <t>@CLC_QLD Director @_jamesfarrell facing the media pack earlier today to call for funding for #CLCs #fundequaljustice https://t.co/Dq3UMyv0dK</t>
  </si>
  <si>
    <t>People with a disability facing legal black hole #fundequaljustice https://t.co/F5VAvaZhUt @QldAdvocacy</t>
  </si>
  <si>
    <t>Women experiencing violence face legal black hole #fundequaljustice https://t.co/MZXrEeX1p2</t>
  </si>
  <si>
    <t>Brisbane North residents facing legal black hole https://t.co/0ypRHruWyf #fundequaljustice @eugenehwhite</t>
  </si>
  <si>
    <t>Pine Rivers and Moreton Bay residents facing legal black hole #fundequaljustice https://t.co/Zrn2ugLBtT</t>
  </si>
  <si>
    <t>Gold Coast residents facing legal black hole #fundequaljustice https://t.co/SzWGzR2tqw</t>
  </si>
  <si>
    <t>Queensland tenants facing legal black hole #fundequaljustice https://t.co/pQbVEoUYAd @tenantsqld</t>
  </si>
  <si>
    <t>North Queenslandâ€™s women residents facing legal black hole #fundequaljustice https://t.co/wyHVvzEmwr</t>
  </si>
  <si>
    <t>Mackay residents facing legal black hole #fundequaljustice https://t.co/E9pgYjdDnN</t>
  </si>
  <si>
    <t>People on welfare facing legal black hole #fundequaljustice https://t.co/M98tO5qcT2 @BasicRightsQld</t>
  </si>
  <si>
    <t>North #Burnett residents facing legal black hole #fundequaljustice https://t.co/Z8Vm5mW4AL</t>
  </si>
  <si>
    <t>Cairns and Far Northern residents facing legal black hole #fundequaljustice https://t.co/r3dGZLLr3N</t>
  </si>
  <si>
    <t>Central Queensland residents facing legal black hole #fundequaljustice https://t.co/d6Y2K7AGVb</t>
  </si>
  <si>
    <t>#Fraser Coast residents facing legal black hole #fundequaljustice https://t.co/euBRS1XyEt</t>
  </si>
  <si>
    <t>#Gympie residents facing legal black hole #fundequaljustice https://t.co/a4OZvOo5Co</t>
  </si>
  <si>
    <t>Funding cuts threaten future of South-West Brisbane free legal services https://t.co/eDgXMxOnFZ #fundequaljustice</t>
  </si>
  <si>
    <t>Brisbane residents facing legal black hole #fundequaljustice 
https://t.co/oweEFZenJm @CaxtonLegal</t>
  </si>
  <si>
    <t>https://t.co/HUWPM5XnT0 https://t.co/laSRQm3YtL</t>
  </si>
  <si>
    <t>Great to catch up with Southern Downs MP and community legal centre supporter Lawrence Springborg at Parliament today.
#fundequaljustice https://t.co/WyA5fYhIAa</t>
  </si>
  <si>
    <t>Live:  Freedom of speech inquiry hands down report on Racial Discrimination Act https://t.co/LDo0kprI6a via @ABCNews</t>
  </si>
  <si>
    <t>Investigation into Cash Converters' loans scheme criticised as 'half-baked' https://t.co/ipxTWMWEnf via @ABCNews</t>
  </si>
  <si>
    <t>'Self-centred monster' Lionel Patea had long history of violence https://t.co/E5aD4Lx0ee via @ABCNews</t>
  </si>
  <si>
    <t>UN expert advises Aus Govt to provide appropriate funding for Australiaâ€™s community legal centres #fundequaljustice https://t.co/JwxAaxSF6i</t>
  </si>
  <si>
    <t>Inquiry feeds backbench push for changes to Racial Discrimination Act https://t.co/8LAcnJsg5P via @ABCNews</t>
  </si>
  <si>
    <t>Domestic violence pet shelter program struggling with demand https://t.co/nQ0h9t1HSE via @ABCNews</t>
  </si>
  <si>
    <t>Debt recovery critics' info could be released to 'correct the record' https://t.co/7hhYAdQere via @ABCNews</t>
  </si>
  <si>
    <t>Debt cases at Launceston Community Legal Centre skyrocket due to Centrelink fiasco:@ExaminerOnline #fundequaljustice https://t.co/sqQZ9MPosL</t>
  </si>
  <si>
    <t>Funding cuts to migration legal help = major log jam, as thousands of asylum seekers wait for help #fundequaljustice https://t.co/bokPHUqC9o</t>
  </si>
  <si>
    <t>In Parliament speech @MThistlethwaite recognises work of CLCs inc @kingsfordlegal, and impact of #fundingcliff https://t.co/JBCnVFEDcC</t>
  </si>
  <si>
    <t>In Parliament speech @JoanneRyan recognises work of CLCs inc @WomensLegalVic, and impact of #fundingcliff https://t.co/SVamDFMY1A</t>
  </si>
  <si>
    <t>In Parliament speech @PeterKhalilMP recognises work of community legal centres, and impact of #fundingcliff https://t.co/isFfi4a94D</t>
  </si>
  <si>
    <t>In Parliament speech @RossHartMP recognises work of his local community legal centre, and impact of #fundingcliff https://t.co/Z2ARSnXABP</t>
  </si>
  <si>
    <t>In Parliament speech @MadeleineMHKing recognises work of her local community legal centre, impact of #fundingcliff https://t.co/mEICSomSKM</t>
  </si>
  <si>
    <t>https://t.co/VRczfD1OqL</t>
  </si>
  <si>
    <t>Tuning in to @JusticeVoices webinar on 'Messaging Civil Legal Aid' from Brisbane, Australia! @Lake_Research</t>
  </si>
  <si>
    <t>@BarkingMadGC @AnnQld1 Yep, abuse of carers is terrible-we see people with these problems at CLCs regularly. It's vital carers are supported</t>
  </si>
  <si>
    <t>In @the_bully, we call for new laws to protect older Queenslanders against elder abuse, more seniors legal services
https://t.co/Hs7Ikor21g</t>
  </si>
  <si>
    <t>'Big black hole': Elder abuse in #Gladstone region silently growing, with need to #fundequaljustice for older people
https://t.co/3FthgGv6Ov</t>
  </si>
  <si>
    <t>Today we updated Mackay MP Julieanne Gilbert on community legal centres' work, &amp;amp; discussed impact of federal #fundingcliff
#fundequaljustice https://t.co/jBW6ErP7yE</t>
  </si>
  <si>
    <t>Asylum seeker applications doomed to fail after visa deadline changes: @RACSaustralia on @abcnews #fundequaljustice https://t.co/PparnaThsT</t>
  </si>
  <si>
    <t>Like many community legal centres, we're switching over to new CLASS database this weekend. Massive props for @NACLCComms' tremendous effort</t>
  </si>
  <si>
    <t>Facing federal #fundingcliff from 1 July, Western Sydney Community Legal Centre already cutting staff/services ðŸ˜¢
https://t.co/vz1JVl1JTX</t>
  </si>
  <si>
    <t>Vulnerable Ballarat families at risk of domestic violence if @TurnbullMalcolm  pushes ahead with 30% funding cut
https://t.co/u8G1NXnIxJ</t>
  </si>
  <si>
    <t>https://t.co/VxacVTX8Mi https://t.co/ARHGlx3yXp</t>
  </si>
  <si>
    <t>https://t.co/FuIr1aLMAS https://t.co/RygYpyWqyu</t>
  </si>
  <si>
    <t>Women's Legal Service @wlsq seeks a new CEO - advocating for justice, making a difference, leading a dynamic service https://t.co/mTvOQtDqTV https://t.co/b9AW9iJ5kg</t>
  </si>
  <si>
    <t>On @Studio10au, @billshortenmp calls on @TurnbullMalcolm to properly fund community legal centres #fundequaljustice
 https://t.co/jGK3rAz16m</t>
  </si>
  <si>
    <t>Wynnum's @JoanPeaseMP regularly refers locals to Bayside Community Legal Service, and values our members' work.
#fundequaljustice https://t.co/IonrUPlCGW</t>
  </si>
  <si>
    <t>More cash for legal centres? There'll be pain without it, writes @katiepwalsh in @FinancialReview #fundequaljustice
https://t.co/hw7qhggvrw</t>
  </si>
  <si>
    <t>Fiona from @YFSlogan provides some great advice about dealing with SPER debts - a common problem for community legal centres' clients https://t.co/KEPEe5XQJX</t>
  </si>
  <si>
    <t>~ @HunterCLC could be forced to turn away hundreds of residents from July thanks to harsh Gov cuts
#fundequaljustice
https://t.co/79DgRH6wKD</t>
  </si>
  <si>
    <t>"The Federal Government has to stump up - community legal centres are absolutely vital" says State Development Minister @DrAnthonyLynham https://t.co/30W3ce9uA6</t>
  </si>
  <si>
    <t>Gay panic law reform bill should be passed says @_JamesFarrell @CLC_QLD in @watoday https://t.co/JlkGEtc46F via @watoday</t>
  </si>
  <si>
    <t>Our James tells @news_seniors more funding is needed for legal help for victims of elder abuse #fundequaljustice
https://t.co/PaGImvVoxR</t>
  </si>
  <si>
    <t>Legal Centre @iclc faces funding cuts as more trans teens seek support #fundequaljustice https://t.co/AxILCrm8Zh</t>
  </si>
  <si>
    <t>~ @PrisonersLegalS commends Palaszczuk Government on prompt response to Queensland parole system review https://t.co/6gJ6Zhc4ki</t>
  </si>
  <si>
    <t>Our James welcomes steps to remove 'gay panic' laws in @brisbanetimes; flags more to be done, inc #marriageequality https://t.co/fYhCnR3Poh</t>
  </si>
  <si>
    <t>Our director James is on @abcqueensland Drive now, talking about elder abuse and the need for specialist legal help for older Queenslanders</t>
  </si>
  <si>
    <t>Thanks @RobKatter3, @shaneknuthmp &amp;amp; other crossbenchers for supporting Queensland's community legal centres' funding https://t.co/e5chqEnAJQ</t>
  </si>
  <si>
    <t>Thanks @SteveDicksonMP and other crossbenchers for supporting funding for Queensland's community legal centres https://t.co/e5chqEnAJQ</t>
  </si>
  <si>
    <t>Thanks @RobJPyne and other crossbenchers for supporting funding for Queensland's community legal centres https://t.co/e5chqEnAJQ</t>
  </si>
  <si>
    <t>Great to have the continued support of @qldlawsociety under new president (and CLC champion!) @christineasmyth!
#fundequaljustice https://t.co/TAdyVenuhi</t>
  </si>
  <si>
    <t>Today James met @king4kallangur, to talk about his community's need for legal help, and the #fundingcliff facing community legal centres https://t.co/Cycr7d8HeE</t>
  </si>
  <si>
    <t>Sign the petition and join the call to stop cuts to our #CLCs and help #fundequaljustice https://t.co/XIWOltHJYX â€¦ â€¦ @CLC_QLD https://t.co/zejBBFTWky</t>
  </si>
  <si>
    <t>On @abcbrisbane with @SteveAustinABC, another vulnerable family turned away from underfunded community legal centres ðŸ’” #fundequaljustice</t>
  </si>
  <si>
    <t>Legalising same-sex marriage linked to drop in youth suicide https://t.co/7lypIK0z74</t>
  </si>
  <si>
    <t>@CLC_Qld has released figures showing a 19% increase in reported cases of people aged over 65 seeking legal support. https://t.co/z7c52jDwL6 https://t.co/qiNdYsGoig</t>
  </si>
  <si>
    <t>Cross bench MPs wrote to Y'vette D'Ath earlier today about funding cuts to #CLCs. Read a copy of the letter here   https://t.co/y3fHl76hdq</t>
  </si>
  <si>
    <t>Launceston Community Legal Centre says thousands of clients will be turned away from July 1 coz of government cuts
https://t.co/1JvehedYJQ</t>
  </si>
  <si>
    <t>Crossbenchers unite against cuts to legal centres https://t.co/FuIr1aLMAS #fundequaljustice</t>
  </si>
  <si>
    <t>https://t.co/0aNXZBQvzr</t>
  </si>
  <si>
    <t>Jacob's story - Interactive case study about an Indigenous boy and the youth justice system https://t.co/UiHGLB5ied</t>
  </si>
  <si>
    <t>Robina Community Legal Centre's Ross tells @abcgoldcoast about volunteer lawyers providing vital help on #GoldCoast https://t.co/h0jC1TWEzy</t>
  </si>
  <si>
    <t>https://t.co/Dp9nmwa8D2 https://t.co/1w0Pv1eKHL</t>
  </si>
  <si>
    <t>. @JElliotMP condemns Turnbull government for slashing funding for @NR_CLC 
#fundequaljustice https://t.co/SxgpkTiPbI</t>
  </si>
  <si>
    <t>@eugenehwhite speaks to Nundah Living about giving all Australian's a 'fair go' https://t.co/Fn3l47Qr7d @CLC_Qld #fundequaljustice</t>
  </si>
  <si>
    <t>Wrong debt recovery notice? Just contact Centrelink, Brandis says https://t.co/4xmxxdIsOS via @ABCNews</t>
  </si>
  <si>
    <t>Today our accreditation coordinator Penny is heading to Hervey Bay to visit Taylor St Community Legal Service https://t.co/cGXYDoBmir</t>
  </si>
  <si>
    <t>Briefing @MurrayWatt on the funding cliff facing Queensland community legal centres, and the impacts across Queensland. #fundequaljustice https://t.co/ImdEhHK6JA</t>
  </si>
  <si>
    <t>Indigenous incarceration rates are not an intractable problem | Shane Duffy (@atsils) and @BraybrookA https://t.co/8Guwupgxzp</t>
  </si>
  <si>
    <t>Brendan Pearce from @CBPLawyers is presenting the @CLC_Qld Sham Employment Arrangements webinar tomorrow 10am. More: https://t.co/jtvwMzYY2a https://t.co/AWG7oRGQ8j</t>
  </si>
  <si>
    <t>Congrats to Robina CLC president Ross Lee, winner of @qldlawsociety's inaugural community legal centre award
#happybirthdayRoss #qlsLPDA2017 https://t.co/2YDXvThhcr</t>
  </si>
  <si>
    <t>CLCs are helping 75% more people on #Bribie than 5 years ago, but federal funding cuts threaten these important services
#fundequaljustice https://t.co/AaekAgRa8V</t>
  </si>
  <si>
    <t>With @RickWil07608629 in #BribieWeekly, calling for federal government to reverse funding cuts to community legal centres
#fundequaljustice https://t.co/ZrSCv18vIu</t>
  </si>
  <si>
    <t>Small business minister @LeeanneEnoch "absolutely horrified" Feds are slashing funding to Qld community legal centres
#fundequaljustice https://t.co/8GeYrzXfCp</t>
  </si>
  <si>
    <t>Nationally, community legal centres are providing 49% more pieces of legal advice on Centrelink matters than we were 5 years ago. #notmydebt</t>
  </si>
  <si>
    <t>From years of experience, @bundyleanne knows community legal centres offer vital help to vulnerable central Queenslanders.
#fundequaljustice https://t.co/bYwuUCScrg</t>
  </si>
  <si>
    <t>Horrible #RentinOz yarns from @choiceaustralia show need to end 'without ground' evictions https://t.co/LYGtb8nwGl @MickdeBrenni @tenantsqld</t>
  </si>
  <si>
    <t>#Townsville's @ScottStewartMP strongly supports his local community legal centres, who face 30% federal funding cliff
#fundequaljustice https://t.co/wqK0zmjnbd</t>
  </si>
  <si>
    <t>At #IWD2017 breakfast today @billshortenmp called for #Budget2017 to reverse funding cuts to community legal centres
https://t.co/IsfZlGDnKR</t>
  </si>
  <si>
    <t>Widespread fear of eviction, discrimination in rental market; shows need for legal help
#fundequaljustice https://t.co/BjuD31lMGQ</t>
  </si>
  <si>
    <t>Still hoping... ðŸ™
https://t.co/dnufKvzbZ2</t>
  </si>
  <si>
    <t>Welcome #LawRight (@QPILCH)! https://t.co/he2mTM9lkj</t>
  </si>
  <si>
    <t>Ping @YvetteDAth @IanWalker_MP @SteveAustinABC @jrojourno  @EJGriffiths @fel_caldwell @DavidCurnow @BenDavis74 @Rhi_lani @ShannonFentiman https://t.co/RYnrnhZ0yv</t>
  </si>
  <si>
    <t>#qldpol Ministers Mark Furner &amp;amp; @MarkRyanQLD call on federal government to reverse funding cuts to community legal centres #fundequaljustice https://t.co/tXvEiqG36r</t>
  </si>
  <si>
    <t>Today we met Police Minister @MarkRyanQLD and ATSIP Minister Mark Furner to discuss the federal #fundingcliff facing community legal centres https://t.co/REyzECIjYO</t>
  </si>
  <si>
    <t>Watch â€œWhat Are Human Rights?â€ on #Vimeo https://t.co/lfysXA5EEp</t>
  </si>
  <si>
    <t>A 10-point guide to not offending transgender people https://t.co/85PiZdBTPA via @ABCNews</t>
  </si>
  <si>
    <t>Australia's offshore detention centres 'a crime against humanity' https://t.co/WzJOqxC4bu via @ABCNews</t>
  </si>
  <si>
    <t>'Time to stand up': @TimNichollsMP introduces domestic violence bill
https://t.co/tkwHgBQWlZ</t>
  </si>
  <si>
    <t>Fremantle CLC and the Piddington Society are proud to present the inaugural Fremantle Law Conference. 31/3, Freo
https://t.co/R4cBJTtZ1j https://t.co/FswYpQKhKZ</t>
  </si>
  <si>
    <t>Great to meet with @BrittanyLauga at Parliament today; another Qld MP working closely with (&amp;amp; supporting) local legal help
#fundequaljustice https://t.co/UeMXunmZJq</t>
  </si>
  <si>
    <t>Looking forward to seeing @BrittanyLauga again today-a great friend of community legal centres, especially Central Queensland CLC in Rocky!</t>
  </si>
  <si>
    <t>Caris from Peel Community Legal Service presenting webinar today on Property Settlements. Register for Pt 2 tomorrow https://t.co/V2T7HWPDYm https://t.co/xWq0d5i9vV</t>
  </si>
  <si>
    <t>Community Legal Centres support historic #RedfernStatement
https://t.co/PLmm5mj5WV</t>
  </si>
  <si>
    <t>` @qpilch has developed videos to better prepare self-represented people going through Queensland's court system https://t.co/qA7FtVOIZc</t>
  </si>
  <si>
    <t>Qld Govt wants public feedback on  proposed changes to body corporate by-laws, debt recovery and scheme terminations https://t.co/k5NwLLKwEv</t>
  </si>
  <si>
    <t>On @9NewsAus, our James urges Queenslanders to carefully check unexpected debt letters from Centrelink #notmydebt https://t.co/M7J5aQwdf9 https://t.co/3lJrVFxw1n</t>
  </si>
  <si>
    <t>The two days after Valentine's Day in 2016 were the busiest in @wlsq's helpline's history #fundequaljustice
https://t.co/nfHqjHiTSL</t>
  </si>
  <si>
    <t>Our director James tells @9NewsBrisbane people who get unexpected debt demands from Centrelink should get legal help https://t.co/PjVQSWsLae</t>
  </si>
  <si>
    <t>ðŸ“º Did you see our director James on @9NewsBrisbane tonight, discussing legal help for Centrelink recipients? #fundequaljustice #notmydebt</t>
  </si>
  <si>
    <t>Great to catch up briefly with @ShannonFentiman today - a strong supporter of community legal centres, as we face a federal #fundingcliff!</t>
  </si>
  <si>
    <t>Support @FamilyStudies' new study into young peopleâ€™s experiences of separation and family law services https://t.co/uvhbSuUwNa https://t.co/lQsCNeGsNq</t>
  </si>
  <si>
    <t>Great to count on Cairns MP @RobJPyne's strong support for community legal centres! #fundequaljustice https://t.co/kZ4PnU1IhF</t>
  </si>
  <si>
    <t>Great to catch up with @RobKatter3 from @ausparty today, chatting about community legal centre #fundingcliff
#fundequaljustice https://t.co/o3J7Xl3hN2</t>
  </si>
  <si>
    <t>Legal Services Commission of SA @LegalAidSA unveils Australian-first online application form for legal aid https://t.co/gtYLOs4kOZ</t>
  </si>
  <si>
    <t>Greens urge Government to address 'shameful' Indigenous incarceration https://t.co/0Gtew0D4WD via @ABCNews</t>
  </si>
  <si>
    <t>Serious domestic violence offenders would be fitted with GPS trackers under tougher bail laws proposed by @LNPQLD
https://t.co/ZfS5TJgW2r</t>
  </si>
  <si>
    <t>The faulty child welfare system is the real issue behind our youth justice crisis, via @ConversationEDU https://t.co/yKPM9p3ZOe</t>
  </si>
  <si>
    <t>Looking forward to meeting @RobKatter3 @ShaneKnuthMP &amp;amp; @RobJPyne today, to chat about federal #fundingcliff for legal help #fundequaljustice</t>
  </si>
  <si>
    <t>Florida study shows free legal services for the poor are good for business https://t.co/IrGvS3nhTT</t>
  </si>
  <si>
    <t>Federal funding cuts to front-line legal services mean more women &amp;amp; kids in jeopardy: @RosieBatty1 #fundequaljustice https://t.co/7PTtPk5XoC</t>
  </si>
  <si>
    <t>Competition is failing in energy retail and it's hurting households, writes @gerardbrody from @consumer_action  https://t.co/BvOUzwksR8</t>
  </si>
  <si>
    <t>Opinion: Community legal service funding cuts will see thousands of Queenslanders unable to access basic free help
https://t.co/FViUJnYwkd</t>
  </si>
  <si>
    <t>~ @SuncoastLegal offering great professional development for members, to support great services and great volunteers https://t.co/8ZTn1zjf7n</t>
  </si>
  <si>
    <t>~ @NDS_Qld video to help frontline disability workers understand what human rights are and why they are important https://t.co/Y7vK2XaGBt</t>
  </si>
  <si>
    <t>Salvation Army @salvos launches hotline to help consumers find electricity savings. Call 1300 221 993 to save money on your electricity bill</t>
  </si>
  <si>
    <t>New @AustBarAssoc chair Will Alstergren suggests legal aid could be topped up by big business #fundequaljustice https://t.co/iscQV1YoRZ</t>
  </si>
  <si>
    <t>Courage and conviction in the legal profession - great interview with @StephenKeim1 on @ClarissaRayward's podcast https://t.co/oRZy0arBqr</t>
  </si>
  <si>
    <t>A round of applause to @qld_oic for coming on board as a sponsor for the @CLC_Qld conference.  Itâ€™s fantastic to have their support. https://t.co/HU6i46AzHc</t>
  </si>
  <si>
    <t>@HSFlegal announced that they'll be sponsoring the @CLC_Qld conference.  This will help provide subsides travel for staff from RRR locations https://t.co/D7MhAqyNi3</t>
  </si>
  <si>
    <t>ON DEMAND VIDEO: @rachaelfield68
on ways community lawyers can support clients through Family Dispute Resolution https://t.co/93ruzDFS0p https://t.co/LQyK1eFznA</t>
  </si>
  <si>
    <t>'Monumental mess' of Centrelink debt-recovery program to be probed by Senate committee https://t.co/5vezglrihI via @ABCNews</t>
  </si>
  <si>
    <t>Lucy from @HomelessLaw tells @SBSNews that Melbourne needs more houses, not more handcuffs
#endhomelessness
https://t.co/lpO5QyuSXz</t>
  </si>
  <si>
    <t>The lesson here: support community legal centres.
#qldpol https://t.co/ktxZH8MBbN</t>
  </si>
  <si>
    <t>The lesson here: support community legal centres.
#qldpol https://t.co/b4kCjvaY9f</t>
  </si>
  <si>
    <t>Fact 2 of 2: Mark Furner co-hosted our parliamentary reception in October. Now in Cabinet.
#qldpol</t>
  </si>
  <si>
    <t>FACT 1 of 2: @MarkRyanQLD co-hosted our parliamentary event in 2015, went into Cabinet in 2016,
#qldpol</t>
  </si>
  <si>
    <t>Great to be at @qldlawsociety's access to justice &amp;amp; pro bono committee meeting today, and have legal profession calling to #fundequaljustice</t>
  </si>
  <si>
    <t>Join us tomorrow for a webinar on Family Dispute Resolution  ðŸ‘ª  ðŸ‘ª - https://t.co/rN4S0Q3YIj</t>
  </si>
  <si>
    <t>In @couriermail, our James' op ed calls for legal help DV victims need and justice they deserve #fundequaljustice https://t.co/iSqsbiFG6U</t>
  </si>
  <si>
    <t>In federal parliament today @TimHammond1 reflected on failure of governments to properly invest in community legal centres
#fundequaljustice</t>
  </si>
  <si>
    <t>Today we updated strong CLC supporter @JimMaddenMP on the #fundingcliff facing Queensland's community legal centres.
#fundequaljustice https://t.co/p9yXSpShOo</t>
  </si>
  <si>
    <t>Things will get so much worse when federal funding cliff decimates legal services from 1 July
#fundequaljustice https://t.co/ZVBB5WZX82</t>
  </si>
  <si>
    <t>Women's Legal Service sees surge in calls after Gold Coast murder-suicide #fundequaljustice https://t.co/XlAi6M66Nf
https://t.co/NzS2AbzvOD</t>
  </si>
  <si>
    <t>Here's @WhitingMurrumba writing to ministers &amp;amp; federal MPs, asking for urgent action to avoid #fundingclff facing community legal centres https://t.co/iEHbFZ6Hpq</t>
  </si>
  <si>
    <t>Community legal centres face a 30% federal funding cliff. Thanks @WhitingMurrumba and other Qld MPs for standing with us! #fundequaljustice https://t.co/hzQSgRecr5</t>
  </si>
  <si>
    <t>Centrelink staff to strike amid debt-recovery controversy https://t.co/HU0VHuXchr via @ABCNews</t>
  </si>
  <si>
    <t>Worst Catholic groups for child sex abuse in Australia revealed https://t.co/LdTV3zesUP via @ABCNews</t>
  </si>
  <si>
    <t>Today we briefed Pumicestone MP Rick Williams on the impact of federal #fundingcliff for Queensland's community legal centres https://t.co/zbaBzYcoJt</t>
  </si>
  <si>
    <t>Funding cuts to community legal services will devastate the most vulnerable people,says Nundah CLS
#fundequaljustice
https://t.co/C2m280TmzC</t>
  </si>
  <si>
    <t>Great to see @nikkiaboyd today, and to have her strong support for @EncircleTweet in her patch, and community legal centres across QLD https://t.co/8RNZvXs4Ce</t>
  </si>
  <si>
    <t>We updated Chris Whiting MP @WhitingMurrumba on funding cliff facing community legal centres. Great to have his support! #fundequaljustice https://t.co/TbTYUf0Wai</t>
  </si>
  <si>
    <t>Queensland Opposition proposes new bail laws ahead of Teresa Bradford vigil https://t.co/8wzmdn70OT via @ABCNews</t>
  </si>
  <si>
    <t>We tell @RNBreakfast 30% federal funding cliff will cut, close community legal centres' services #fundequaljustice https://t.co/rNckjrEZ3v</t>
  </si>
  <si>
    <t>Listen out for our director James on @RNBreakfast this morning, talking about #fundingcliff facing community legal centres
#fundequaljustice</t>
  </si>
  <si>
    <t>Each $1 spent on civil legal aid for low-income Florida residents creates $7 in economic impact
https://t.co/GGCyef49Hd
#fundequaljustice</t>
  </si>
  <si>
    <t>ACT A-G @gordon_r_ramsay vows to fight for ongoing federal funding for legal assistanceÂ services #fundequaljustice
https://t.co/R7iWISoVK5</t>
  </si>
  <si>
    <t>ACT A-G @Gordon_R_Ramsay calls on Federal Govt to reverse funding cuts to community legal services #fundequaljustice
https://t.co/LSsX28YLUF</t>
  </si>
  <si>
    <t>Domestic violence services will struggle to cope with an expected spike in demand for legal help #fundequaljustice https://t.co/j7mg6Z1GRj</t>
  </si>
  <si>
    <t>Immigration Minister @PeterDutton_MP says Queensland magistrates are â€˜hopeless left-wing softiesâ€™. He's wrong. https://t.co/lPtXzNwZPb</t>
  </si>
  <si>
    <t>Government Indigenous advancement strategy rushed &amp;amp; failed to meet required standards: ANAO
https://t.co/jE2sM89AwU
https://t.co/UvQT8ZqV55</t>
  </si>
  <si>
    <t>Banning rough sleepers from Melbourne's CBD a "high risk" move that won't deliver desired results, says @HomelessLaw
https://t.co/FMxLqvC787</t>
  </si>
  <si>
    <t>Thanks to our friends at @kwmlaw for hosting today's evaluation &amp;amp; outcome measurement workshop! #probono https://t.co/nkNRIn8szQ</t>
  </si>
  <si>
    <t>Community legal centres canâ€™t keep up with high demand for DV services,  reports @TheCatholicLead #fundequaljustice
https://t.co/jtn7u997bC</t>
  </si>
  <si>
    <t>Victoria from @CABGoldCoast tells @SkyNewsAust domestic violence matters are biggest day-to-day issue they deal with
https://t.co/jWAFbOrM47</t>
  </si>
  <si>
    <t>Delighted to partner with @CLCAWA to co-present webinars for lawyers in WA community legal centres https://t.co/Us7d5IgH51</t>
  </si>
  <si>
    <t>https://t.co/99yc9IjZXF</t>
  </si>
  <si>
    <t>Great to have Deputy Premier @jackietrad standing up for Queensland's community legal centres!
#fundequaljustice #accesstojustice #auslaw https://t.co/7M583LWask</t>
  </si>
  <si>
    <t>Great to catch up with Deputy Premier @jackietrad today, to update her on the impact of federal #fundingcliff for community legal centres https://t.co/As5GXdPYgy</t>
  </si>
  <si>
    <t>â€˜Circuit-breakerâ€™ needed for access to justice impasse https://t.co/XOSTU3rfCX via @lawyersweekly</t>
  </si>
  <si>
    <t>Premier's 'thoughts and prayers' with victim's children https://t.co/VKj7EgkmIm via @brisbanetimes</t>
  </si>
  <si>
    <t>Whatâ€™s gold, shiny and sitting comfortably in the @TownsvilleCLS office?
https://t.co/D4bMS6WleQ https://t.co/zgMxPBfBZD</t>
  </si>
  <si>
    <t>"Lawyers Volunteer at Airports After Travel Ban" â€“ insightful @nytimes video on lawyers standing up for human rights https://t.co/Szvpxcv953</t>
  </si>
  <si>
    <t>From night school to Queensland Attorney-General: @YvetteDAth on education and perseverance
https://t.co/kkaR2adsEG</t>
  </si>
  <si>
    <t>Gold Coast domestic violence: 'The floodgates are open' https://t.co/wEGIPqqaB1 @CLC_Qld</t>
  </si>
  <si>
    <t>Serious issue, funny video: highlighting the unfairness of Centrelinkâ€™s "debt clawback". #notmydebt #fixthismess https://t.co/7JcgNOYnDo</t>
  </si>
  <si>
    <t>"The idea of losing resources is just frightening because we are not meeting demand as it is now." #fundequaljustice https://t.co/wEGIPqHLZB</t>
  </si>
  <si>
    <t>3 years ago @CABGoldCoast in Southport dealt with 60 domestic violence cases. In 2016 it was 890.
#fundequaljustice
https://t.co/wEGIPqqaB1</t>
  </si>
  <si>
    <t>@SteveAustinABC @abcbrisbane Hope you'll follow this angle, as Queensland's community legal centes face 30% funding cliff https://t.co/Xq7u7EJh1f</t>
  </si>
  <si>
    <t>DV victims/survivors deserve to get the legal help they need and the justice they deserve #fundequaljustice https://t.co/iSqsbiFG6U</t>
  </si>
  <si>
    <t>In @CourierMail we call for @TurnbullMalcolm to reverse funding cuts to community legal centres #fundequaljustice https://t.co/iSqsbiFG6U</t>
  </si>
  <si>
    <t>#fundingcliff @TurnbullMalcolm is slashing funding for legal help for vulnerable people #fundequaljustice https://t.co/KQTgOpuI6f</t>
  </si>
  <si>
    <t>We tell @tennewsqld @TurnbullMalcolm is slashing funding for legal help for vulnerable people #fundequaljustice https://t.co/KQTgOpuI6f</t>
  </si>
  <si>
    <t>Today we spoke to @channeltennews about increasing demand for legal help across Queensland, and federal #fundingcliff
#fundequaljustice https://t.co/pbijMQ65dy</t>
  </si>
  <si>
    <t>Fears disadvantaged will lose out if legal centre funding is cut https://t.co/efrvfcuGCf via @ABCNews</t>
  </si>
  <si>
    <t>QLD on track to establish independent crime stats body as audit office investigates claims police fudged figures https://t.co/f8PrCHQjSW</t>
  </si>
  <si>
    <t>Thousands still â€˜locked outâ€™ of DV legal assistance says @CLC_QLD https://t.co/vKOQ66HdLr via @lawyersweekly</t>
  </si>
  <si>
    <t>~ @CLC_Qld finds 6x more people get legal help for domestic violence-related issues, thousands more â€œlocked outâ€ https://t.co/vKOQ66HdLr</t>
  </si>
  <si>
    <t>Great to talk access to justice and #probono today with Damien O'Brien QC, chair of @QldBar's Pro Bono Committee</t>
  </si>
  <si>
    <t>Debt vulture companies are ripping off Australians and stirring up the credit industry, warns @icansocial https://t.co/QbQFPLMba8</t>
  </si>
  <si>
    <t>. @QPILCH tells @ABCNewsBrisbane it's worried about its financial future, as #fundingcliff looms #fundequaljustice https://t.co/87wUpmKtqx</t>
  </si>
  <si>
    <t>'He took away my money and my freedom': Financial abuse is just as destructive as physical abuse but often unnoticed
https://t.co/w47SUcs6Mo</t>
  </si>
  <si>
    <t>@JohnLocker4 We don't think number of incidents is increasing, just that more people know they can get help @CommunityLawVic @abcnews</t>
  </si>
  <si>
    <t>Bayside Legal Service part of exciting new community hub in Wynnum https://t.co/RIAAd8cdZ5 @JoanPeaseMP @MickdeBrenni @tenantsqld</t>
  </si>
  <si>
    <t>Community Legal Centres are a critical, potentially life-saving, service for women trying to escape abusive partner
https://t.co/qkhA2JEmNF</t>
  </si>
  <si>
    <t>Ping @YvetteDAth @IanWalker_MP @TracyDavis_MP @markdreyfusQCMP @jackietrad @SenatorCash @MurrayWatt @terrimbutler @GrahamPerrettMP @RobJPyne https://t.co/3dsPDd8IAa</t>
  </si>
  <si>
    <t>Tom from @lgbtiLegal tells @brisbanetimes removing the 'gay panic' defence is sensible and necessary https://t.co/Pl4Yo0GCyN</t>
  </si>
  <si>
    <t>3 WA community legal centres team up for "one stop shop" for survivors of family and domestic violence https://t.co/O4FDLfUbrY @CLCAWA</t>
  </si>
  <si>
    <t>Elderly abuse: community legal centres warn NSW Government against delays to exploitation safeguards https://t.co/81wUru8ZCW @clcnsw</t>
  </si>
  <si>
    <t>Community legal service funding cuts will see thousands of Queenslanders unable to access basic free help https://t.co/FViUJog7IN</t>
  </si>
  <si>
    <t>Domestic violence legal help up 600pc https://t.co/p5s4C5MKuU via @ABCNews</t>
  </si>
  <si>
    <t>Combining legal expertise with ethical responsibility, human rights lawyers fight hard to right the wrongs https://t.co/RiyNMriui5</t>
  </si>
  <si>
    <t>Domestic violence case load leaves community legal centres 'struggling', other clients turned away #fundequaljustice
https://t.co/IgYlxC9KGH</t>
  </si>
  <si>
    <t>Australians Are Renting More Than Ever; Itâ€™s Time We Had Some Better Rights https://t.co/YzNO6bcLPQ</t>
  </si>
  <si>
    <t>When legal crisis hits, vulnerable &amp;amp; low-income West Australians increasingly have nowhere to turn #fundequaljustice
https://t.co/tWCiDF9nVh</t>
  </si>
  <si>
    <t>Of @ozprodcom's 83 suggestions to improve accessibility of Australiaâ€™s civil justice system, Govt responded to 16 https://t.co/EhsOpIyqOM</t>
  </si>
  <si>
    <t>"Chorus of voices across legal profession draw attention to alarming funding precipice facing vulnerable communities https://t.co/EhsOpIyqOM</t>
  </si>
  <si>
    <t>Today we're meeting with @qldlawsociety &amp;amp; @amaq_president to discuss end of life planning &amp;amp; guardianship- important issues for older people!</t>
  </si>
  <si>
    <t>Today @CLC_Qld released figures which showed a 600% in people experiencing DV seeking legal support https://t.co/FhX2xvqIWg https://t.co/a0QtPK5PSk</t>
  </si>
  <si>
    <t>How does Victoria's bail justice system work? https://t.co/3HbvmGNPQ2 via @ABCNews</t>
  </si>
  <si>
    <t>New Southport specialist court victim of its own success, with local community legal centres unable to meet demand https://t.co/etFbgAIkTA</t>
  </si>
  <si>
    <t>@mals_wire @ok_lyndsey @Asher_Wolf @not_my_debt we'll distribute to community legal centres - thanks team!</t>
  </si>
  <si>
    <t>NT Chief Justice denies Don Dale scandal led to judges detaining fewer youths https://t.co/xOU2PK89ud via @ABCNews</t>
  </si>
  <si>
    <t>Deadly Bourke St rampage prompts bail law reform in Victoria https://t.co/QdHL25ICIu via @ABCNews</t>
  </si>
  <si>
    <t>Congratulations @YvetteDAth @justiceQLD on official launch of Queensland Sentencing Advisory Council today! Vital to ensure truth &amp;amp; balance https://t.co/hxyZYOwyh6</t>
  </si>
  <si>
    <t>Queensland Sentencing Advisory Council promotes greater consistency &amp;amp; community understanding of sentencing matters https://t.co/BBIGPXdCXW</t>
  </si>
  <si>
    <t>JobWatch (employment rights legal centre) extends Telephone Information Service to disadvantaged workers in Qld https://t.co/XmojCzalBF</t>
  </si>
  <si>
    <t>Helping your clients deal with credit and debt â€“ Legal Aid Qld webinar for community workers 
10am, 9 Feb 2017
https://t.co/aawt7uvE8m</t>
  </si>
  <si>
    <t>@TonyTrent6 ABS says almost 20% of Australian households are non-English speaking, which is less than our clients (13%)</t>
  </si>
  <si>
    <t>@TonyTrent6 However you cut it, it's clear that everyday people with everyday problems are the focus of community legal centres' services</t>
  </si>
  <si>
    <t>@TonyTrent6 More of our client were Indigenous than from non-English speaking backgrounds</t>
  </si>
  <si>
    <t>@TonyTrent6 six in seven people who received casework assistance speak English as their main language</t>
  </si>
  <si>
    <t>North Queensland Women's Legal Service's Sharell reflects on increasing DV in Townsville, and pressure on their services
#fundequaljustice https://t.co/ppAWaK8SSL</t>
  </si>
  <si>
    <t>We say QLD privacy laws and right to information should apply to government, be accessible, fair and pro-disclosure https://t.co/z4vLhENpnq https://t.co/HBLSSMxqUP</t>
  </si>
  <si>
    <t>@TonyTrent6 Only 3% of services provided by Queensland community legal centres last year were in immigration law. Get your facts straight.</t>
  </si>
  <si>
    <t>Centrelink staff warned over 'criminal' leaks amid debt recovery row https://t.co/2dSIT85NZB via @ABCNews</t>
  </si>
  <si>
    <t>VIDEO: Today our James joined @larissawaters and lawyers from @CABGoldCoast to talk about impact of #fundingcliff https://t.co/dLIJqdblzt https://t.co/3vDyZ4VkXQ</t>
  </si>
  <si>
    <t>Doors open on new legal service for individuals with mental illness https://t.co/3ygyhPwjmv @QldAdvocacy @CLC_Qld https://t.co/ovPLUZX2Ud</t>
  </si>
  <si>
    <t>#Centrelink's controversial data matching program sends shock waves through the legal community https://t.co/fQQulIZc06 @CLC_Qld https://t.co/eM1Ti3uOQ2</t>
  </si>
  <si>
    <t>600% increase in #DV services provided by #CLCs over the past 5 years,' says @CLC_QLD report https://t.co/S7h0MpyjzG</t>
  </si>
  <si>
    <t>Our management committee provides thoughtful stewardship of our organisation-here they're starting our next strategic plan at @gadenslawyers https://t.co/z0bJnbagB8</t>
  </si>
  <si>
    <t>Pensioners and disabled in Centrelink's debt recovery sights https://t.co/nZDOTHkdbU via @ABCNews</t>
  </si>
  <si>
    <t>"Community legal centres, welfare rights centres, all of these are already on the financial edge" #fundequaljustice
https://t.co/OLoEvOwWzP</t>
  </si>
  <si>
    <t>Is your #CLC getting calls about Centrelink's new system? Then this factsheet from @BasicRightsQld might help https://t.co/iR9pfBwVT9</t>
  </si>
  <si>
    <t>Queensland's Child Protection Act can be improved to better respect, protect the human rights of children &amp;amp; families https://t.co/2EjURmiREV</t>
  </si>
  <si>
    <t>We join the call on all members of Parliament to preserve section 18C of the Racial Discrimination Act https://t.co/3k3qISjmjA</t>
  </si>
  <si>
    <t>Domestic violence: Funding cuts to community legal centres for victims could put them at risk #fundequaljustice
https://t.co/lzgK8HPHSX</t>
  </si>
  <si>
    <t>Time is running out for LGBTIQ Australians to have their say in @just_equal  &amp;amp; @PFLAGAustralia's national survey! https://t.co/lt11lAPBHT</t>
  </si>
  <si>
    <t>The evidence is in.
Housing with support is good for the whole community.
@micahprojects #housingfirst
https://t.co/OnB6drxerP https://t.co/NFbPbEcgPZ</t>
  </si>
  <si>
    <t>â€œWhat to expect in the Magistrates Courtâ€
@CaxtonLegal video helps people going to Magistrates Court for first time https://t.co/a3VXJHSCrW</t>
  </si>
  <si>
    <t>Great to catch up with Maggie &amp;amp; Teigen from @SlaterGordon today, to chat about working together on #AccessToJustice
ping @SocialRespSG</t>
  </si>
  <si>
    <t>Family Court judge calls on Govt to reform process for young trans &amp;amp; gender diverse people seeking hormone treatment https://t.co/Ed9x9WgEd9</t>
  </si>
  <si>
    <t>Rapt @consumer_action  presenting 3 @CLC_Qld webinars for lawyers &amp;amp; financial counsellors https://t.co/3hSUckmUbT @FCAupdate @Fin_Rights_CLC</t>
  </si>
  <si>
    <t>Family lawyers set to have their hands full this month, with January traditionally seeing influx of divorce actions
https://t.co/LjsMcr620v</t>
  </si>
  <si>
    <t>Central Coast Community Legal Centre seeks a Principal Solicitor to provide leadership and oversee legal practice
https://t.co/S3uJ2V2oSx</t>
  </si>
  <si>
    <t>@mrbenjaminlaw Thanks for the shout-out Mr Law, amd foor your support for community legal centres. #fundequaljustice</t>
  </si>
  <si>
    <t>'Perfect storm' looms for Centrelink staff dealing with debt recovery woes https://t.co/u9lHjCtxKm via @ABCNews</t>
  </si>
  <si>
    <t>More work needed on human rights https://t.co/EgF6Y9iBho via @lawyersweekly</t>
  </si>
  <si>
    <t>@VicLawFoundn guidelines on providing great online legal information.  Some top tips. https://t.co/nvLR6GYzah</t>
  </si>
  <si>
    <t>Save the date! The @CLC_Qld Conference is being held May 8-9 in Surfers Paradise - https://t.co/PtOqXj5592</t>
  </si>
  <si>
    <t>Ombudsman launches probe into Centrelink debt recovery scheme https://t.co/8veITLi0cq via @ABCNews</t>
  </si>
  <si>
    <t>Commonwealth Ombudsman slams government handling of visa cancellations and deportations
https://t.co/TQDq9iD7wI</t>
  </si>
  <si>
    <t>Ombudsman launches investigation into Centrelink debt recovery crisis https://t.co/QNknovIZ6c</t>
  </si>
  <si>
    <t>What are the legals around ECT applications.  @_Jamesfarrell @CLC_QLD comments @theage https://t.co/4HVq7XN6JF</t>
  </si>
  <si>
    <t>Read what @_JamesFarrell @CLC_Qld has to say in @watoday about ECT applications https://t.co/gGw56SgJDR</t>
  </si>
  <si>
    <t>@CLC_QLD comments in the @canberratimes on the impacts on being issued with an ECT application https://t.co/ScQZyggMVd via @canberratimes</t>
  </si>
  <si>
    <t>Read what @CLC_QLD and @_JamesFarrell has to say about people being issued ECT applications 
https://t.co/b6pVNYUyKQ via @redlandbulletin</t>
  </si>
  <si>
    <t>Proud to stand with @AMEquality https://t.co/AtJu09VGak https://t.co/AH9szsSbUS</t>
  </si>
  <si>
    <t>We say legal help is vital for consumers to understand their legal rights, navigate the system, &amp;amp; get effective treatment #fundequaljustice https://t.co/4W1R7uEKlC</t>
  </si>
  <si>
    <t>More legal representation will ensure smoother processes, better outcomes for people receiving involuntary treatment https://t.co/vdT31qON53</t>
  </si>
  <si>
    <t>Indigenous Australians have fallen victim to the growing Centrelink debt notice scandal #notmydebt https://t.co/bRpoLmvC5J</t>
  </si>
  <si>
    <t>What should you do if you get a Centrelink debt letter? via @dpn78  https://t.co/3IsyZtDsQk</t>
  </si>
  <si>
    <t>Tribunal overturns decision on pet care thanks to @BasicRightsQld https://t.co/sH8K8Rcl8c https://t.co/9GwymjhTFP</t>
  </si>
  <si>
    <t>We share @NACLCComms' concerns about impact of impending 30% cut in funding for legal help
#fundequaljustice
https://t.co/gU1OcZhlg8</t>
  </si>
  <si>
    <t>CLCs dealing with spike in DV, tenancy, workplace disputes but we're stretched &amp;amp; turn people away #fundequaljustice
https://t.co/8VCuCOxY1N</t>
  </si>
  <si>
    <t>Overloaded community legal centres forced to turn people away at Christmas, via @amworldtodaypm #fundequaljustice
https://t.co/8VCuCOxY1N</t>
  </si>
  <si>
    <t>Spike in women fleeing violent relationships around Christmas putting pressure on community legal centresÂ 
https://t.co/mbpgPAJQ9O</t>
  </si>
  <si>
    <t>https://t.co/BqzKfrcZSk</t>
  </si>
  <si>
    <t>Domestic and family violence: Connecting your clients to Legal Aid Queenslandâ€™s services #webinar #endVAW https://t.co/Ol18yQrf3I</t>
  </si>
  <si>
    <t>Family law overview: Legal Aid Queensland's services and how to access them for your clients https://t.co/yezF28egjs</t>
  </si>
  <si>
    <t>"That could be me." @GeorgialLegal staff reflect on how civil #legalaid has changed the lives of their clients. https://t.co/JhqW3lcE6m</t>
  </si>
  <si>
    <t>Thanks Bill (@QLSpresident) for your steadfast support of Queensland community legal centres facing federal #fundingcliff
#fundequaljustice https://t.co/nrjC77e1v9</t>
  </si>
  <si>
    <t>The brutal images that have defined 2016 for Indigenous Australia-startling stuff from @NATSILS_ &amp;amp; @RuthHRLC in @smh https://t.co/jHy26H1WCa</t>
  </si>
  <si>
    <t>Paid domestic violence leave would have 'modest' impact on the economy, but provide vital support at time of crisis
https://t.co/yS9SsYARyn</t>
  </si>
  <si>
    <t>We told @CwealthOmb lack of interpreters are a barrier to justice for Indigenous people. Report is launched today: https://t.co/Do12zMre8z</t>
  </si>
  <si>
    <t>Important new @ACONHEALTH/@RelAustNSW research project to shines light on LGBTIQ domestic violence, via @samesame
https://t.co/BrYHdQZSYC</t>
  </si>
  <si>
    <t>Don't let new money for family violence fool you â€“ community legal centres have been gutted #fundequaljustice
https://t.co/CRt8AfpVkR</t>
  </si>
  <si>
    <t>@CLC_QLD will be closed from Friday 24 December 2016, and will re-open on Tuesday 3 January 2017.  https://t.co/9CIVj40vOb</t>
  </si>
  <si>
    <t>It's been a big year @CLC_QLD  - https://t.co/OBzKScAXXa</t>
  </si>
  <si>
    <t>Legal service for unrepresented women likely to be dropped over funding cuts, reports @abcnews #fundequaljustice 
https://t.co/WW5g5vxHZX</t>
  </si>
  <si>
    <t>. @tboydcaine writes that Australia has much to lose from any future failure of the national census
https://t.co/zh8iiG5jgn</t>
  </si>
  <si>
    <t>Report urges pragmatism in refugee debate https://t.co/aJWS04dcg2 via @lawyersweekly</t>
  </si>
  <si>
    <t>Great to catch up with @julianinoz today, to canvas research collaborations, Themis, legal services' innovations, &amp;amp; Scandinavian sandwiches</t>
  </si>
  <si>
    <t>Please #saveworkingwomenscentres @SenatorCash. Queensland needs @WorkingWomenQLD's free, specialist advocacy services for vulnerable workers</t>
  </si>
  <si>
    <t>#MYEFO fails to halt funding cliff for Community Legal Centres, Aboriginal and Torres Strait Islander Legal Services https://t.co/r96pmvFx8l</t>
  </si>
  <si>
    <t>. @WorkingWomenQLD defunded by Commonwealth Govt. Where will these vulnerable workers go for help? #fundequaljustice https://t.co/UcLnVnihUx</t>
  </si>
  <si>
    <t>Harried NT Royal Commission into Protection and Detention of Children seeks another four months to complete its work https://t.co/Q5CmXZUTbc</t>
  </si>
  <si>
    <t>Record numbers of Australians needing help for homelessness https://t.co/uQpKnB96KY via @ABCNews</t>
  </si>
  <si>
    <t>Aboriginal lawyer and activist Michael Mansell calls for Indigenous seventh state https://t.co/YCzASfhSCQ via @ABCNews</t>
  </si>
  <si>
    <t>Abbott warns of 'welfare villages' while praising disability pension crackdown https://t.co/5OyQFLRwf9 via @ABCNews</t>
  </si>
  <si>
    <t>Nundah Community Legal Service calls for reversal to funding cuts #fundequaljustice
 https://t.co/v8RIieAOlr</t>
  </si>
  <si>
    <t>Great new format for @NSWlawfound's useful 'Plain Language Law' newsletter on community ed &amp;amp; information https://t.co/b90Zn9Hhs3</t>
  </si>
  <si>
    <t>Queensland Law Reform Commission to investigate implementing a domestic violence disclosure scheme https://t.co/rKEzdk8Rre</t>
  </si>
  <si>
    <t>#LSForum panel on technology &amp;amp; innovation:practical insights from practitioners/experts @Justice_Connect @HiveLegal @FLIPLawSociety @ANU_Law</t>
  </si>
  <si>
    <t>Plenary speaker at #lawsfutures #LSForum is @RichardMoorhead, on using empirical research to understand lawyering
https://t.co/gIXBUKgCdF https://t.co/cERsS7tRCV</t>
  </si>
  <si>
    <t>The risks of cutting government funding to legal assistance servicesâ€“open letter from mid-sized Australian law firms https://t.co/iwkCJFafuJ</t>
  </si>
  <si>
    <t>Happy to stand with @nfp_law and many, many others calling for consumer law changes to #fixfundraising for NFPs https://t.co/Zef6OxNTld</t>
  </si>
  <si>
    <t>Australian law firms call for reversal of community legal centre funding cuts https://t.co/5kcsMDVe13 #fundingcliff #fundequaljustice</t>
  </si>
  <si>
    <t>'Callous and insensitive': Labor lashes Cormann's domestic violence leave remarks https://t.co/lkf8kegBLf via @ABCNews</t>
  </si>
  <si>
    <t>#communitylawyer Anna Cody from @kingsfordlegal takes out top Aus human rights law award https://t.co/23oUvQ1ZRJ #HRA2016 #fundequaljustice</t>
  </si>
  <si>
    <t>Thanks @TurnbullMalcolm @cporterwa @ZedSeselja for your efforts to #SaveNPAH. Let's work together on a national housing &amp;amp; homelessness plan</t>
  </si>
  <si>
    <t>@Telstra We'll try that, but they just told us there will be a substantial wait. As though 2 hours hasn't been substantial enough!!</t>
  </si>
  <si>
    <t>Legal Aid Queensland has published a webinar with an overview of their services and how to access them: https://t.co/lH8sqTykOr</t>
  </si>
  <si>
    <t>Federal homelessness funding secured for another year #saveNPAH https://t.co/Aa62xC5Dql</t>
  </si>
  <si>
    <t>@tanya_plibersek Thanks for your message of support to clever &amp;amp; committed people working in community legal centres https://t.co/8QzkeS431Z</t>
  </si>
  <si>
    <t>@tanya_plibersek @c_otoole  @AustralianLabor calls for funding for #CLC #fundequaljustice https://t.co/8QzkeS431Z</t>
  </si>
  <si>
    <t>Good luck @Bill_Mitchelll - important work! Great to see the work you do for older people at @TownsvilleCLS contributing to global solutions https://t.co/EzLWigAxz1</t>
  </si>
  <si>
    <t>Great to share a cuppa with Trevor Evans MP, and tell him more about the great work of community legal centres in his #Brisbane  electorate https://t.co/Q72EJWDYod</t>
  </si>
  <si>
    <t>Homelessness groups call on Turnbull to secure funding https://t.co/uvl3kIyGY5 via @ABCNews</t>
  </si>
  <si>
    <t>O hai corporate lawyer types. Just gonna leave this here... ðŸ™„ #workwithus #communitylaw https://t.co/gWNIk76xR4</t>
  </si>
  <si>
    <t>Proud to be among 200+ community orgs to sign open letter to @TurnbullMalcolm to #SaveNPAH #endhomelessness https://t.co/tlDQRoylvO</t>
  </si>
  <si>
    <t>There are some examples of how QLD CLCs are helping to #orangetheworld #16days in our Enough is Enough brochure: https://t.co/DKIUZHTZ3i</t>
  </si>
  <si>
    <t>Don Dale so shocking review team approached Commissioner early, Hamburger says https://t.co/mm6T7nMpby via @ABCNews</t>
  </si>
  <si>
    <t>We're proud to use @ACNC_gov_au's Registered Charity Tick, to help enhance public trust and confidence in registered charities like @CLC_Qld https://t.co/3I3nHRjEpx</t>
  </si>
  <si>
    <t>Angela from @wlsq welcomes new laws to ensure sexual assault victims' private counselling remains private
https://t.co/oNWLR2vW4X</t>
  </si>
  <si>
    <t>Today
James spoke at @lsaanz1
Rosslyn at @NACLCComms board meeting
Cathy &amp;amp; Chris at CLELAF meeting
Penny preparing for site visit
#BigFriday</t>
  </si>
  <si>
    <t>Congratulations to our friends at UQ's Pro Bono Centre - recognised with an Australian Award for University Teaching this week! #AAUT https://t.co/fQAgfqaor6</t>
  </si>
  <si>
    <t>This afternoon James is speaking at @lsaanz1 conference on ways to strengthen research partnerships with community legal centres https://t.co/qDr5WSXdLv</t>
  </si>
  <si>
    <t>Today's Community Legal Education Legal Assistance Forum #clelaf working to improve Queenslanders' knowledge of laws and rights</t>
  </si>
  <si>
    <t>@Whereis_Jyrki @lgbtiLegal Legal to panic. Not legal to kill people. This law doesn't outlaw panic, it holds murderers to account.</t>
  </si>
  <si>
    <t>Herbert MP @c_otoole in parliament on #Townsville community legal services' work
#fundingcliff #fundequaljustice https://t.co/RnBqlpJblO</t>
  </si>
  <si>
    <t>All the news and views from Community Legal Centres in Queensland - https://t.co/aljKxuWMiQ</t>
  </si>
  <si>
    <t>NSW's Macarthur Legal Centre concerned it will have to â€œturn people awayâ€ due to Government cuts #fundequaljustice https://t.co/0E6QkhgOLp</t>
  </si>
  <si>
    <t>We work with @wlsq, @qifvls and other domestic and family violence legal services to help victims of family violence in Qld #orangetheworld</t>
  </si>
  <si>
    <t>Last week @Bill_Mitchelll from @TownsvilleCLS helped launch @jcuLAW's refreshed law degree - exciting times ahead! @shircs https://t.co/fYMhpxfAHd</t>
  </si>
  <si>
    <t>SUCCESS STORY: Trapped New Zealander is freed https://t.co/gjuM1fwtl2 https://t.co/sKlwYp0iJt</t>
  </si>
  <si>
    <t>@wlsq @stevenwardill @fel_caldwell @jamie86 @sarahelks</t>
  </si>
  <si>
    <t>Women's Legal Service @wlsq welcomes new sexual assault counselling notes privilege bill #qldpol https://t.co/OOefyYowEx</t>
  </si>
  <si>
    <t>SUCCESS STORY: Phil*'s mental illness downward spiral was disrupted with the aid of lawyers form @QPILCH's MHLP https://t.co/cUAq836mAl https://t.co/9H5vYCq7fa</t>
  </si>
  <si>
    <t>Success Story: Lawyers at Cairns Community Legal Centre and @QPILCH collaborate to get  a Cairns man back to work https://t.co/BO1W4ZCmXD https://t.co/E4geiI3mA0</t>
  </si>
  <si>
    <t>Success Story: Taylor Street Community Legal Service helped Helen* maintain her right to financial independence https://t.co/niSAyRgi2B</t>
  </si>
  <si>
    <t>@AusLSA launch 2016 Legal Sector Sustainability Insight Report. https://t.co/vvrYjiFr3K</t>
  </si>
  <si>
    <t>Queensland solicitors report 290,000 hours of pro bono work in 2015/2016. Great work! https://t.co/uKG0L7gRMK</t>
  </si>
  <si>
    <t>The @AusPBC Annual Report 2015/2016 is now available on our website https://t.co/9wD5ikdLAE</t>
  </si>
  <si>
    <t>Aussie single parents the family type most likely to have legal problems. @NSWLawFound on meeting their legal needs: https://t.co/Xt79bwLTFg</t>
  </si>
  <si>
    <t>This will make a huge difference to many poor and vulnerable Queenslanders. Thanks @AnnastaciaMP! https://t.co/w6AQKUSf7b</t>
  </si>
  <si>
    <t>. @lgbtiLegal welcomes today's repeal of 'gay panic' defence: "welcome message of acceptance to Qld LGBTI community" https://t.co/kPWj38QtVQ</t>
  </si>
  <si>
    <t>The Anti-Discrimination Act 1991 is a game-changer that influences the way Queenslanders live, work and interact https://t.co/p5K835f3Zy</t>
  </si>
  <si>
    <t>@BasicRightsQld work with HR manager to fight for *Marco's employment</t>
  </si>
  <si>
    <t>Help people affected by domestic violence with @qutlaw's graduate certificate in domestic violence @MollyDragiewicz
https://t.co/pHCHDoD7XA</t>
  </si>
  <si>
    <t>We must meet the challenge to improve child protection, writes Karyn Walsh from @micahprojects in @couriermail
https://t.co/LwTWKVb49y</t>
  </si>
  <si>
    <t>Really looking forward to speaking at LSAANZ conference on Friday on need for stronger research partnerships with community legal centres https://t.co/3VhJoNbah4</t>
  </si>
  <si>
    <t>Really insightful profile of incoming Choef Justice Susan Kiefel by Anne Twomey from @SydneyLawSchool #auslaw https://t.co/RqBMUxIibO</t>
  </si>
  <si>
    <t>@violencehurts @LyndsayFarlow @Qldaah 
@YvetteDAth's speech today included an apology.</t>
  </si>
  <si>
    <t>Government outlines path to expunging historical gay convictions https://t.co/LlxxTpjWhp via @redlandbulletin</t>
  </si>
  <si>
    <t>Plan to expunge Qld gay sex convictions https://t.co/oCFa8tIjVM</t>
  </si>
  <si>
    <t>Plan to expunge Qld gay sex convictions | SBS News https://t.co/2AHAQwKPYo</t>
  </si>
  <si>
    <t>Our supporter @KonicaMinoltaAu continuing to show leadership - supporting domestic violence survivors https://t.co/o6ckcGPXSK</t>
  </si>
  <si>
    <t>On @SBSNews, our James welcomes Qld laws to expunge historical gay sex convictions and address 'ongoing injustice' https://t.co/2AHAQwKPYo</t>
  </si>
  <si>
    <t>Our James tells @brisbanetimes new Qld laws will address ongoing stigma, practical difficulties for gay 'crimes' https://t.co/Io3dYwGvqD</t>
  </si>
  <si>
    <t>"Errors are frequent and the impact can be significant": Auditor-General on Qld's criminal justice system #qldpol https://t.co/aLsIxclhgQ</t>
  </si>
  <si>
    <t>Palaszczuk Government outlines path forward for expunging historical gay convictions @CLC_QLD https://t.co/a6d8z1IeDO</t>
  </si>
  <si>
    <t>Really pleased that @YvetteDAth has announced a path forward for expunging historical gay convictions in Qld #qldpol https://t.co/32KSg2d7GG</t>
  </si>
  <si>
    <t>ACT Law Society renews pressure on government to reverse harsh cuts to community legal centres #fundequaljustice https://t.co/rKia9A4QCY</t>
  </si>
  <si>
    <t>Prison overcrowding costing $80m a year, report finds https://t.co/CuuaNWAgU7 via @lawyersweekly</t>
  </si>
  <si>
    <t>QLDCLCs provide vital frontline services for victims of #VAW. We helped 13567 women in '15 but face $ cuts #fundequaljustice #orangetheworld</t>
  </si>
  <si>
    <t>Council of Australian Law Deans settle on the number of 7,583 would-be lawyers who passed through university in 2015 https://t.co/zmQpp2qgnj</t>
  </si>
  <si>
    <t>Lawyers urged to get louder about human rights â€˜regressionsâ€™ @CLC_Qld https://t.co/0RDrpf0OLE</t>
  </si>
  <si>
    <t>. @Fair_Inclusive video on challenges faced by LGBTI community and the journey towards a more tolerant Queensland https://t.co/ztoFj63O1M</t>
  </si>
  <si>
    <t>'No more': NT domestic violence campaign reaches Parliament House https://t.co/6tMXoRYTTE via @ABCNews</t>
  </si>
  <si>
    <t>FactCheck Q&amp;amp;A: what are the facts on funding for domestic violence legal services in Australia? via @ConversationEDU https://t.co/YRx29G3ePh</t>
  </si>
  <si>
    <t>Payday lending reform will make peopleâ€™s lives better https://t.co/N5ufd4dO65</t>
  </si>
  <si>
    <t>Turnbull, Shorten to unite against Indigenous domestic violence https://t.co/Fd7HrgNENj via @ABCNews</t>
  </si>
  <si>
    <t>Financial abuse: Form of domestic violence affecting two million Australian women
https://t.co/IZPqBCAc3Q</t>
  </si>
  <si>
    <t>The academic who's spent a lifetime doing pro bono legal work  https://t.co/kpi7kxaBWE @AusPBC recognises @ProfGWilliams' tireless advocacy</t>
  </si>
  <si>
    <t>Local community legal centres are helping vulnerable people with everyday legal problems. Congrats @IMelbCL on an impactful year! https://t.co/YJcJYo1WNe</t>
  </si>
  <si>
    <t>Our director @_JamesFarrell is a @WhiteRibbonAust ambassador, engaging men to stand up, speak out &amp;amp; take action to prevent violence #endvaw https://t.co/WCSRcUNKrs</t>
  </si>
  <si>
    <t>Queensland community legal centres met @AusHumanRights commissioner @esantow today, to talk everyday human rights issues facing our clients https://t.co/ekKajY8hDJ</t>
  </si>
  <si>
    <t>. @qldlawsociety members report 290,000 hrs of pro bono work this year. An extraordinary effort! #fundequaljustice
https://t.co/Wgy4HzPWvF</t>
  </si>
  <si>
    <t>We're at @AASW_'s Queensland state conference - a great opening morning with @aaswnp, @ShannonFentiman &amp;amp; @Straddyboy
#justice #humanrights</t>
  </si>
  <si>
    <t>Women's courage inspires Townsville lawyer's fight against domestic violence
https://t.co/lP5K1CXfuQ</t>
  </si>
  <si>
    <t>. @YFSlogan seeks a lawyer to give quality legal advice to people who are financially disadvantaged in Logan City https://t.co/ww2429Ibbd</t>
  </si>
  <si>
    <t>Women in Queensland have every right to live and work free from discrimination - check out @Fair_Inclusive's video https://t.co/80OxJZy7NW</t>
  </si>
  <si>
    <t>'Safety trumps privacy': Victorian Government releases family violence plan https://t.co/gwAfy2gaXr via @ABCNews</t>
  </si>
  <si>
    <t>Labor MP gives tearful account of domestic violence https://t.co/pqQgkRtzhs via @ABCNews</t>
  </si>
  <si>
    <t>Firm calls for national response to child abuse law changes https://t.co/CcYhdy6j5Y via @lawyersweekly</t>
  </si>
  <si>
    <t>. @qldlawsociety profiles Senior Counsellor (and Robina Community Legal Service president) Ross Lee https://t.co/qcPLE1XNGnâ€“_Ross_Lee</t>
  </si>
  <si>
    <t>. @NationalFVPLS chair @BraybrookA relentlessly pursues justice for Aboriginal women, prevention of family violence 
https://t.co/ofJAtt1XNu</t>
  </si>
  <si>
    <t>. @KevinCocksQld's poignant, personal story of his fight to enter @BCEC_Brisbane with ease, dignity and respect https://t.co/0GH0KcjkjW</t>
  </si>
  <si>
    <t>At @GriffLawSchool visiting committee tonight; discussed @profsarahj's great Whincop Lecture on Sport &amp;amp; Human Rights
https://t.co/jMczobYzVw</t>
  </si>
  <si>
    <t>Reflecting on 25 years of the Queensland  Anti-Discrimination Act 1991 https://t.co/LMSKrH7HhG @Fair_Inclusive</t>
  </si>
  <si>
    <t>@ILAQPrez @CaxtonLegal Yep - we'll upload the recording to https://t.co/kh1JGOUpL2</t>
  </si>
  <si>
    <t>ping @terrimbutler @nakkiahlui @CommunityLawAus @CommunitylawVic @clcnsw @markdreyfusQCMP @YvetteDAth @IanWalker_MP @qifvls @ShannonFentiman</t>
  </si>
  <si>
    <t>#fundequaljustice
Lots of talk about #fundingcliff for community legal centres &amp;amp; @NationalFVPLS on #qanda last night-some choice quotes here https://t.co/kMBlnsKMHy</t>
  </si>
  <si>
    <t>Tropical paradise awaits! Darwin Community Legal Service is seeking a new principal lawyer. Apply now! https://t.co/h58oPCCqZZ</t>
  </si>
  <si>
    <t>Just voted for great community legal centre leaders in @ProBonoAust's #2016impact25 - which NGO leaders do you think create positive change? https://t.co/gG3VpTMGHs</t>
  </si>
  <si>
    <t>We want a consultant to help Queensland community legal centres better measure &amp;amp; understand outcomes of their work https://t.co/l8JCK5uNUc</t>
  </si>
  <si>
    <t>We're working on our submission suggesting improvements to Queensland's child protection laws today: what do you think is needed?</t>
  </si>
  <si>
    <t>#Cairns #clc negotiates settlement for car crash victim https://t.co/yTt9Pvbdv4 https://t.co/mLvg8pkXAL</t>
  </si>
  <si>
    <t>Frontline lawyers schooled on signs of mental illness https://t.co/3TlP15RPon via @lawyersweekly</t>
  </si>
  <si>
    <t>. @CABGoldCoast is worried that #fundingcliff will undermine important work at Queensland's only specialist DV court https://t.co/EbG1SE2fAB</t>
  </si>
  <si>
    <t>"Queensland jails more children aged 10 to 13 than any Aus jurisdiction"
Lift the age of criminal responsibility!
https://t.co/7DWwhMNPLI</t>
  </si>
  <si>
    <t>. @FemInt suggests Queensland's Human Rights Act should go beyond the stereotypes to find a statement of values: https://t.co/tQ1EToLbAl</t>
  </si>
  <si>
    <t>Congratulations to South West Brisbane CLC and @YAC196 on achieving Certification under Phase 2.</t>
  </si>
  <si>
    <t>Applications closed today for Queensland's 2017-20 community legal centre funding. Good luck to our members! https://t.co/3xOimccm6y</t>
  </si>
  <si>
    <t>Legal bodies and law firms welcomed the class action and the removal of limitations for child sexual abuse in Qld https://t.co/ZyCKsne8F3</t>
  </si>
  <si>
    <t>Please sign the petition asking PM Turnbull to reverse 30% funding cuts to community legal centres.#fundequaljustice https://t.co/3dmQAMZYez</t>
  </si>
  <si>
    <t>Great to meet with @justiceQLD's legal assistance strategy and funding unit yet again today - open, collaborative, client-focused partners</t>
  </si>
  <si>
    <t>Family Relationship Centres helping Australians for 10 years https://t.co/TOM0R0sjLu</t>
  </si>
  <si>
    <t>Brisbane and Townsville youth detention review: @YvetteDAth defends 'narrow' probe
https://t.co/YJrlnBtNUH</t>
  </si>
  <si>
    <t>Is Queensland too politically correct? Interesting #belongingQLD conversation, as we celebrate 25 years of the Anti-Discrimination Act https://t.co/xmgN4K0Yca</t>
  </si>
  <si>
    <t>@Fair_Inclusive and the crowd goes wild when @ShannonFentiman reiterates @AnnastaciaMP's commitment to introduce a Human Rights Act!</t>
  </si>
  <si>
    <t>Today we join @Fair_Inclusive to celebrate 25 years of Qld's Anti-Discrimination Act, contributing to a fair and inclusive Queensland! https://t.co/O3Cpdu0b0m</t>
  </si>
  <si>
    <t>Indigenous leaders demand action on violence against Aboriginal women 'crisis' https://t.co/HknihzWRYp via @ABCNews</t>
  </si>
  <si>
    <t>@Tara_Moss - Intimate partner violence is the number one health risk, in Australian women aged 15-44. This must change @WLSQ b'fast @CLC_Qld https://t.co/L3j13vAURs</t>
  </si>
  <si>
    <t>"It's about everyone in the community making a difference," Magistrate Colin Strofield @wlsq #WhiteRibbonDay breakfast https://t.co/0ssej1ojEK</t>
  </si>
  <si>
    <t>Indigenous Australians' wellbeing 'stagnating or worsening': report https://t.co/WHVC3UokP9 via @ABCNews</t>
  </si>
  <si>
    <t>Sign the petition to reverse the funding cuts to CLCs: 
https://t.co/3dmQANhz67</t>
  </si>
  <si>
    <t>. @Tara_Moss  opens her keynote at this morning's @wlsq #WhiteRibbonDay with this powerful @OurWatchAus video: https://t.co/y10AEzR78x</t>
  </si>
  <si>
    <t>Queensland community legal centres give 600% more casework services in DV than we did 5 years ago - but there's still massive unmet need</t>
  </si>
  <si>
    <t>This week our Rosslyn joined workers across Qld community services, calling for DV leave to be a basic worker entitlement https://t.co/bNl0woHNbK</t>
  </si>
  <si>
    <t>Environmental Defenders play a vital role in ensuring balanced major projects, giving voice to affected communities
https://t.co/gG9yZEsaJN</t>
  </si>
  <si>
    <t>Human Rights Commissioner @esantow writes 'In defence of #humanrights' on @SpectatorOz. https://t.co/93vUxL3bdn</t>
  </si>
  <si>
    <t>Join @DebKilroy at Sisters Inside, supporting criminalised women, in Brisbane or Townsville. 3 critical new roles: https://t.co/umMAhBeOJp</t>
  </si>
  <si>
    <t>@QPILCH are advertising for an Administrative Assistant. Interested in applying?  Go to: https://t.co/Lz46O0Hosa</t>
  </si>
  <si>
    <t>Violent youth offenders 'making their own rules': Police Commissioner https://t.co/e3KJve74r5 via @ABCNews</t>
  </si>
  <si>
    <t>Landmark Federal Court ruling on 'book up' a step forward for protection of vulnerable consumers in remote Australia https://t.co/cp4L6I2G6b</t>
  </si>
  <si>
    <t>Do you agree with what @FamilyLawGC says about the response neeeded for DV offenders? https://t.co/5ZcRSZjMwP</t>
  </si>
  <si>
    <t>'Not Just Work: Ending the exploitation of refugee and migrant workers' great @WesternCLC research/advocacy https://t.co/2mUZpnqdCd</t>
  </si>
  <si>
    <t>Retirees face 'nightmare' of homelessness ahead of ruling on park eviction https://t.co/JEILy6mKs7</t>
  </si>
  <si>
    <t>Legal body rejects proposed overhaul of Racial Discrimination Act https://t.co/mTYOzDaC3g</t>
  </si>
  <si>
    <t>Future legal professionals will require more than a law degree says IP lawyer. Do you agree? https://t.co/dBGxNMPB4T</t>
  </si>
  <si>
    <t>@greenbus yep, reps from @qldlawsociety and @QldBar. In fact, @QldBar rep Matthew Jones took over as chairperson yesterday! #Collaboration</t>
  </si>
  <si>
    <t>Our member @SuncoastLegal extends helping hands to local families when they are needed most. Check out their enews: https://t.co/89EGnx7ORn</t>
  </si>
  <si>
    <t>. @YvetteDAth names reinstated Sentencing Advisory Council's members https://t.co/gUaOzmyXRU Good mix of insights, important role. Good luck</t>
  </si>
  <si>
    <t>Constructive Queensland Legal Assistance Forum meeting today; working with govts and legal assistance services to increase access to justice</t>
  </si>
  <si>
    <t>Great to see @FiMcLeodSC today, and to have her (and @thelawcouncil's) continuing support for community legal centres' work
#legalaidmatters</t>
  </si>
  <si>
    <t>Taylor Street Commnity Legal Service win discussed in federal parliament https://t.co/xDmBg5IRjb</t>
  </si>
  <si>
    <t>Great @QPILCH publication: celebrating 15 years of pro bono lawyers' supporting @QPILCH's important work https://t.co/Yr0dTG6WRx</t>
  </si>
  <si>
    <t>This week @LeanneLinard told Queensland parliament about the vital work of her local CLC, and #fundequaljustice https://t.co/QEp9FB08Q1</t>
  </si>
  <si>
    <t>Revenge porn and workplace implications https://t.co/HA1IsrBsWH</t>
  </si>
  <si>
    <t>Thanks for meeting with us, Ross Vasta MP! What a good discussion about community legal work and support for his constituents.</t>
  </si>
  <si>
    <t>... lucky last! Ross Vasta meets with @CLC_Qld to discuss the work of community legal centres. We look forward to hosting Ross soon! https://t.co/3EZv6xgjz4</t>
  </si>
  <si>
    <t>There are five statewide community legal centres based in Trevor Evans' electorate of Brisbane. Great to have his support for our work! https://t.co/7W1GATARv1</t>
  </si>
  <si>
    <t>It was fantastic to have the opportunity to discuss CLC work, funding and support for local constituents with @stuartrobertmp</t>
  </si>
  <si>
    <t>We started our meetings for the day with a great discussion with @MiltonDickMP about the work of CLCs in his constituency.</t>
  </si>
  <si>
    <t>"Without community legal centres, these people would end up homeless, or in emergency departments. You're so important!" Thanks @c_otoole! https://t.co/kl2VdWu9yc</t>
  </si>
  <si>
    <t>Great chat with @MiltonDickMP about the critical work of community legal centres in Brisbane's south-west.
#fundequaljustice https://t.co/yZmqZUdhWS</t>
  </si>
  <si>
    <t>Great to welcome #auspol MPs to @CLC_Qld parliamentary reception today.  It was a great opportunity to chat about the work of Qld #CLCs</t>
  </si>
  <si>
    <t>Great to speak to @KenODowdMP in Canberra today about the need for community legal centres across regional Queensland.</t>
  </si>
  <si>
    <t>Talking about Queensland's community legal centres in Parliament today. #fundingcliff means thousands more will miss out.
#fundequaljustice https://t.co/7ifwBTE59M</t>
  </si>
  <si>
    <t>At Parliament, @BasicRightsQld's Georgina says #fundingcliff means 262ppl more will miss out on help. They already turn away 20 every week https://t.co/lLb5QYC9OK</t>
  </si>
  <si>
    <t>Victoria Law Foundation welcomes the release of the Victorian Governmentâ€™s Access to Justice Review report. https://t.co/etsgKVHIN1</t>
  </si>
  <si>
    <t>. @RosieBatty1 warns plans to slash legal help funding will be catastrophic for women experiencing domestic violence
https://t.co/vkcddRBe4f</t>
  </si>
  <si>
    <t>@CLC_QLD parliamentary reception starts at 10.00am in Room IR3 at Parliament House. Come along and hear about the work of #CLCs #auspol</t>
  </si>
  <si>
    <t>18C: Liberal MP urges party not to meddle with Racial Discrimination Act https://t.co/dxOqHElrJY</t>
  </si>
  <si>
    <t>Lend your support for our day of action in Canberra and help #fundequaljustice https://t.co/eJjuR56Srh @CLC_QLD</t>
  </si>
  <si>
    <t>Great to have an opportunity to meet with @SenChrisKetter today to discuss the work of CLCs.</t>
  </si>
  <si>
    <t>We've had a great meeting with Ted O'Brien MP discussing community legal work in his constituency.</t>
  </si>
  <si>
    <t>Meeting with @JohnJMcVeigh MP was a great opportunity to discuss community legal work and access to justice for his constituents!</t>
  </si>
  <si>
    <t>Great to bump into @Kate_Jenkins_ at Parliament today! We strongly support the important work of @AusHumanRights https://t.co/DjIFzKcB4j</t>
  </si>
  <si>
    <t>Thanks to Senator @MurrayWatt for meeting with us this afternoon for a great chat about the CLC sector!</t>
  </si>
  <si>
    <t>Turnbull announces inquiry into Racial Discrimination Act https://t.co/frPErYRnA7 via @ABCNews</t>
  </si>
  <si>
    <t>Our director @_JamesFarrell with new Queensland senator @MurrayWatt, a supporter of community legal centres
#fundequaljustice https://t.co/goLSumynyW</t>
  </si>
  <si>
    <t>Thanks to @Ted4Fairfax for meeting with us today in Canberra, to chat about the work of Queensland's community legal centres https://t.co/nHFcOpro9m</t>
  </si>
  <si>
    <t>Great to have a chat with Senator Ian MacDonald's office this afternoon about issues facing the CLC sector and the work we do.</t>
  </si>
  <si>
    <t>Community legal centres are a vital resource for people in North Queensland. Great to discuss our work with Warren Entsch in Canberra today! https://t.co/C2gUcy0r1X</t>
  </si>
  <si>
    <t>Thanks to @SenClaireMoore for meeting with us this morning to discuss community legal sector funding and support!</t>
  </si>
  <si>
    <t>Great to catch up with Andrew Wallace MP, talking about the work of Queensland's community legal centres
#fundequaljustice https://t.co/UxAaev8DZ1</t>
  </si>
  <si>
    <t>Great to talk to @SwannyQLD this morning, about the importance of community legal centres' work and the pending #fundingcliff https://t.co/LEYu3Moo6c</t>
  </si>
  <si>
    <t>Today we're planning our 2017 webinars, with help from our friends at @clcnsw. Share your suggestions and ideas at https://t.co/ZLfcUgENbs</t>
  </si>
  <si>
    <t>Profession calls for Turnbull to reverse legal aid cuts #fundequaljustice https://t.co/UbmFA4H4tH via @lawyersweekly</t>
  </si>
  <si>
    <t>Heads of 8 Aus peak legal bodies have called on @TurnbullMalcolm to return funding to legal assistance services https://t.co/EGW6VWXWVd</t>
  </si>
  <si>
    <t>Coalition to unveil carve-up of $30m in domestic violence legal assistance https://t.co/H1Ig4Cfwxu</t>
  </si>
  <si>
    <t>Turnbull calls Australia's domestic violence 'a disgrace' https://t.co/PsObQcvQ7e</t>
  </si>
  <si>
    <t>Malcolm Turnbull puts family violence talks with states back on agenda https://t.co/Juu7sP9P27</t>
  </si>
  <si>
    <t>Law societies issue open letter to @TurnbullMalcolm, joining chorus of voices calling for legal assistance funding
https://t.co/dkVoNk7PoX</t>
  </si>
  <si>
    <t>Great work @cporterwa, @TurnbullMalcolm, @agdgovau - a vitally important outcome, and a vital first step. Well done! @knowmorecomms https://t.co/ud3gVG5O0p</t>
  </si>
  <si>
    <t>@qldlawsociety joins national call for PM to reverse slashing of legal assistance funding https://t.co/VyxBVk1rYd</t>
  </si>
  <si>
    <t>Details emerge on domestic-violence program https://t.co/20M9baKyap</t>
  </si>
  <si>
    <t>@CARoyalComm has released a discussion paper on trauma-informed approaches to child sex abuse. https://t.co/QuhVH3Dgnc</t>
  </si>
  <si>
    <t>Calls to end victim cross-examination by ex-partners
https://t.co/jHEDrbJL5T</t>
  </si>
  <si>
    <t>Legal assistance sector heading for a â€˜funding cliffâ€™, reports @couriermail #fundequaljustice 
https://t.co/gOjqeybyPg</t>
  </si>
  <si>
    <t>Law societies from across Australia stand up for community legal centres; ask @TurnbullMalcolm to #fundequaljustice and avoid funding cliff https://t.co/m2VsV9A5ob</t>
  </si>
  <si>
    <t>@ProBonoAust and @PhilanthropyAus are hosting a webinar on improving funding relationships. Check it out: https://t.co/UZExYuArws</t>
  </si>
  <si>
    <t>Strong legal profession support for #CLC in face of funding cliff https://t.co/Xr2fyaoghn</t>
  </si>
  <si>
    <t>Great news ðŸ‘ðŸ‘ŒðŸ‘ðŸŽ‰ðŸŽˆYouth justice laws changed to remove 17-year-olds from Queensland's adult jails
https://t.co/luOBNje2yY</t>
  </si>
  <si>
    <t>Legal Aid Boost for Abuse Victims
https://t.co/KFdiIizGL8</t>
  </si>
  <si>
    <t>Coalition to unveil carve-up of $100m domestic violence package https://t.co/C3WbHQ4Pap</t>
  </si>
  <si>
    <t>We welcome launch of Queensland Violence against Women Prevention Plan today - coordinating efforts to end violence https://t.co/gocPjwFcHw</t>
  </si>
  <si>
    <t>Legal assistance services key for access to justice for ATSI people &amp;amp; communities confirms new Parliamentary Report https://t.co/FsWNZ8ALYL</t>
  </si>
  <si>
    <t>Legal bodies welcome Indigenous incarceration inquiry https://t.co/0ud9LCrPuf?</t>
  </si>
  <si>
    <t>UN human rights investigator to probe Australia's detention centres https://t.co/fJdDAspUvb</t>
  </si>
  <si>
    <t>Asylum seeker ban could affect those already in Australia: Bishop https://t.co/wdNwzR0QZS</t>
  </si>
  <si>
    <t>This rings a bit hollow, given the funding cliff facing community legal centres! We again call on governments to reverse deep funding cuts https://t.co/VT485TUZm8</t>
  </si>
  <si>
    <t>"Human rights can be about the way your government treats you, every day"
Great @FemInt piece on need for @hr4qld: https://t.co/HqWCqvKgdk</t>
  </si>
  <si>
    <t>Legal assistance for those in need, like public healthcare, benefits our entire community. Right on, @CannyGabrielle!https://t.co/YZddm4YG7q</t>
  </si>
  <si>
    <t>UN Special Rapporteur calls on Government to stop restrictions on #CLCs and reverse funding cuts @NACLCComms  https://t.co/USjnwUWEd9</t>
  </si>
  <si>
    <t>@NACLCComms acknowledges limited additional family violence funding for Community Legal Centres https://t.co/2ed3Yubqq3</t>
  </si>
  <si>
    <t>On #730, @RosieBatty1 says community legal centres provide vital services, while 'running on the smell of an oily rag' #fundequaljustice https://t.co/d4sRgtSupw</t>
  </si>
  <si>
    <t>@COBrienBris We welcome a new Human Rights Act, which will deliver real benefits for Queensland: https://t.co/NO5eUu7KsZ</t>
  </si>
  <si>
    <t>@sarahelks We think this is great news: https://t.co/NO5eUu7KsZ</t>
  </si>
  <si>
    <t>. @AnnastaciaMP's commitment to introduce a Human Rights Act will deliver real benefits for Queenslanders https://t.co/NO5eUu7KsZ #ALPQConf</t>
  </si>
  <si>
    <t>. @tanya_plibersek calls CLCs "frontline services which help domestic violence victims every day" #fundequaljustice 
https://t.co/Jzk8YWTg0p</t>
  </si>
  <si>
    <t>#fundequaljustice: @womenslegalnsw says "investment decisions need to match the announcement's intentions" on DV
https://t.co/nuSh0RWIVY</t>
  </si>
  <si>
    <t>. @SerinaMcDuff: #coagvawsummit funding pledge won't address growing need for family violence and broader legal help
https://t.co/gghwMe3pVM</t>
  </si>
  <si>
    <t>. @FinancialReview on #coagvawsummit: legal funding "announcables" won't even cover existing cuts, address turnaways
https://t.co/tmiuD9jDg9</t>
  </si>
  <si>
    <t>The Law Council of Australia commends outgoing Solicitor-General https://t.co/AJTnsWKNEG</t>
  </si>
  <si>
    <t>Australia falling behind in women's safety and incarceration rates, new report shows https://t.co/4a2y0y38th</t>
  </si>
  <si>
    <t>PM says George Brandis is â€œdoing a very good jobâ€ as Attorney-General and â€œabsolutelyâ€ retains his confidence https://t.co/4nJACSNbJX</t>
  </si>
  <si>
    <t>Lawyers can make their services more appealing via video https://t.co/jBmQy05Zw9</t>
  </si>
  <si>
    <t>If you're watching @TurnbullMalcolm open #COAGvawsummit, remind him to restore funding to community legal centres https://t.co/3dmQANhz67</t>
  </si>
  <si>
    <t>. @RosieBatty1 wants to take @SenatorCash on a tour of regional CLCs to see 'catastrophic' impact of funding cuts https://t.co/WES1O4PIhr</t>
  </si>
  <si>
    <t>https://t.co/Fy8SRQHMwU</t>
  </si>
  <si>
    <t>Inquiry called into 'national tragedy' of Indigenous imprisonment  https://t.co/jGPX9Tkb5C via @ABCNews</t>
  </si>
  <si>
    <t>Victorian inquiry to address rise in Indigenous children in child protection services https://t.co/JXCOmKShLJ</t>
  </si>
  <si>
    <t>Did you hear Anne Lewis from NQWLS presentation at Parliament?  If not catch it here https://t.co/BivcWUahVb https://t.co/98wS0r5aDQ</t>
  </si>
  <si>
    <t>Solicitor-General refuses to answer Liberal senator's 'attack' questions https://t.co/OixvWHMGiQ via @ABCNews</t>
  </si>
  <si>
    <t>2015-17 impact report highlights how our member @YFSlogan helps people achieve independence and participation https://t.co/0g1GXQzEyM</t>
  </si>
  <si>
    <t>Opinion: Solicitor-General's role has been damaged https://t.co/IdiBG7Ove5 via @ABCNews</t>
  </si>
  <si>
    <t>In-house survey shines light on corporate human rights https://t.co/EQHXTHV1Jy via @lawyersweekly</t>
  </si>
  <si>
    <t>Important national meeting of community legal centre leaders in Sydney today. Funding cliff looms large! #fundequaljustice https://t.co/uw3RfHB7yJ</t>
  </si>
  <si>
    <t>'Women are being traumatised': Rosie Batty call to end cross-examination by 'abusers' https://t.co/2EUpLQb6wI</t>
  </si>
  <si>
    <t>Gillian Triggs 'should stay out of politics' after Senate Estimates error, Christopher Pyne says https://t.co/cLywIY070E</t>
  </si>
  <si>
    <t>'Double whammy' for lawyers' mentally ill clients https://t.co/jQwQAE4v8x via @lawyersweekly</t>
  </si>
  <si>
    <t>Hotline credited with saving lives of Aboriginal people in custody to be rolled out nationally https://t.co/hQJGziQOIF</t>
  </si>
  <si>
    <t>https://t.co/krMiDH9WXn</t>
  </si>
  <si>
    <t>Anne Lewis, Director NQWLS talks about cuts to legal funding on 7 news16 https://t.co/jjKg0fYPUW</t>
  </si>
  <si>
    <t>12 hours in the life of a homeless man https://t.co/3J2Sb19ygZ via @ABCNews</t>
  </si>
  <si>
    <t>Great to catch up with Karen from @kwmlaw and @NLawGlobal's Leanne today, talking about #probono partnerships with community legal centres https://t.co/nGXz43AkEY</t>
  </si>
  <si>
    <t>. @ShannonFentiman launches new plan to help vulnerable Queenslanders access financial services, avoid payday loans https://t.co/DDEh8uUIMg</t>
  </si>
  <si>
    <t>. @_NCOSS_ recommends @mikebairdMP's government invests extra $6m in NSW community legal centres https://t.co/bUChZnh1fv #fundequaljustice</t>
  </si>
  <si>
    <t>Join Cathy McLennan at @avidreader4101 on Friday for the Brisbane launch of Saltwater - a lawyerâ€™s fight for justice https://t.co/VZOQYfhczd</t>
  </si>
  <si>
    <t>. @CBPFoundation teams up with North Queensland Womenâ€™s Legal Service to develop new community partnership https://t.co/gOX9n7Kfdf #probono</t>
  </si>
  <si>
    <t>Legal body pushes for deaf juror equality https://t.co/LetOiWTqKE</t>
  </si>
  <si>
    <t>The legal profession is poised to help businesses achieve compliance with human rights obligations. https://t.co/h1lLQch3oj</t>
  </si>
  <si>
    <t>Secrecy laws, funding cuts, restrictive contracts have effectively gagged civil society advocates, says @ForstMichel https://t.co/DvQw16d0E0</t>
  </si>
  <si>
    <t>Community legal centres' funding cuts is bad news for vulnerable women https://t.co/iAS6qNV9cZ #fundequaljustice</t>
  </si>
  <si>
    <t>Today our director @_JamesFarrell  joins community legal centre colleagues on a 'human rights lawyering" panel discussion at UQ law school https://t.co/TFRF8hU3K2</t>
  </si>
  <si>
    <t>Aus pro bono work reaches new heights https://t.co/prMim91OZw via @lawyersweekly</t>
  </si>
  <si>
    <t>Amnesty 'torture' findings on Nauru rejected by Immigration https://t.co/PvHZVtzNIw via @ABCNews</t>
  </si>
  <si>
    <t>Compulsory treatment ordered for shorter periods when lawyers involved in hearings https://t.co/OgfcgKylBx Shows need for advocates in Qld</t>
  </si>
  <si>
    <t>Women's Legal Service (@wlsq) seeks an experienced family &amp;amp; domestic violence lawyer to lead its Southport services https://t.co/Lz46O0pN3A</t>
  </si>
  <si>
    <t>Parliamentary Report confirms legal help is critical for access to justice for Indigenous people and communities https://t.co/s3mQasDNuY</t>
  </si>
  <si>
    <t>A 'national shame': @ACOSS  report reveals worsening poverty in Australia https://t.co/Mbs8lLXfmg</t>
  </si>
  <si>
    <t>Asylum seekers living in Australia forced to wait over a year for crucial legal help to apply for protection visas https://t.co/ikYsq5EHAW</t>
  </si>
  <si>
    <t>Here's @YvetteDAth updating the Queensland Parliament yesterday on the federal funding situation for Queensland's community legal centres: https://t.co/39W922Qx2I</t>
  </si>
  <si>
    <t>Great to meet with @ForstMichel today to talk about enablers and barriers for human rights defenders in Queensland's civil society https://t.co/wtvdN9wgTi</t>
  </si>
  <si>
    <t>Scott from @CaxtonLegal tells @abcnews pro bono isn't the answer to the "access to justice crisis" https://t.co/0alA3OOnSF #fundequaljustice</t>
  </si>
  <si>
    <t>Our James quoted in Parliament this week; we worked with @wlsq to improve new DV laws, our suggestions were adopted https://t.co/NfFGNAPJ9e</t>
  </si>
  <si>
    <t>Veteran legal expert raises concerns about George Brandis https://t.co/j9JldWiSMV via @abcnews</t>
  </si>
  <si>
    <t>Street Law (part of @cancommunitylaw) struck by federal funding cuts, worried about ACT funding #fundequaljustice https://t.co/HerC34WUVD</t>
  </si>
  <si>
    <t>https://t.co/HaspNlwp3K</t>
  </si>
  <si>
    <t>. @CaxtonLegal's Scott tells @amworldtodaypm pro bono work won't plug holes in government-funded legal services
https://t.co/qHudUWQiFX</t>
  </si>
  <si>
    <t>. @LibertyQLD calls on AG Brandis to reverse funding cuts to community legal centres + secure new sources of funding https://t.co/UHGOBQx7JN</t>
  </si>
  <si>
    <t>Absolutely fantastic to see QLD MPs meeting with local CLCs at Parliament House this afternoon!</t>
  </si>
  <si>
    <t>@_JamesFarrell and Janet Wight continuing this morningâ€™s discussion on funding and offering some insight on strategic planning</t>
  </si>
  <si>
    <t>Crisis meeting in parliament for legal help providers @CLC_QLD https://t.co/g1xZyZNilO</t>
  </si>
  <si>
    <t>At Parliament House today, Queensland MPs stand with community legal centres calling for the Commonwealth to #fundequaljustice https://t.co/d2zT6FJUjZ</t>
  </si>
  <si>
    <t>Great start to this morningâ€™s @CLCQ Parliamentary Reception â€“ thanks to Mark Furner MP, @_JamesFarrell, Bill Mitchell and Anne Lewis!</t>
  </si>
  <si>
    <t>@CLCQ Parliamentary Reception is opening now!</t>
  </si>
  <si>
    <t>Our James speaks to @ABCFarNorth today about funding cliff facing community legal centres, and our day of action at Parliament in Brisbane</t>
  </si>
  <si>
    <t>Thanks @catgiorgi for the excellent tips on engaging with politicians - theyâ€™ll be of great use at tomorrowâ€™s @CLCQ event!</t>
  </si>
  <si>
    <t>Here's @catgiorgi from @purposeaus talking to @CLC_Qld about advocacy: the ask, the pitch, adding value, being opportunistic, meetings https://t.co/v8lPHPWI9G</t>
  </si>
  <si>
    <t>@CLCQ Research Officer Kirsty Mackie offering excellent insight into the state of human rights and social justice in Queensland!</t>
  </si>
  <si>
    <t>Responses from legal orgs, churches, @amnestyOz, criminologists, gov departments, Salvos...all support taking 17yos out of Qld's adult jails https://t.co/JNlAwtSBhA</t>
  </si>
  <si>
    <t>15 submissions to inquiry on laws to remove 17 yos from Qld's adult jails: https://t.co/m69hj0LyhS
All 15 support this move
Enough said</t>
  </si>
  <si>
    <t>We tell inquiry it's great @YvetteDAth @AnnastaciaMP @BillByrneMP are removing 17yos from adult prisons, after 30yrs https://t.co/lQwLPBBiyw</t>
  </si>
  <si>
    <t>. @RosieBatty1 brands Queensland's foster care system â€œunderfunded &amp;amp; overburdenedâ€, writes @Rhi_lani in @couriermail
https://t.co/6QBsZLvf1s</t>
  </si>
  <si>
    <t>Deb, Catherine and Tony are part of today's webinar panel on 'collaborative service delivery and mental health law' https://t.co/i7pNJfI2wS https://t.co/1Y4xE4KKCK</t>
  </si>
  <si>
    <t>Our James is speaking on 'A Human Rights Act for Queensland' at @AASW_'s state conference in November.
Program: https://t.co/fzyt1nQVA5</t>
  </si>
  <si>
    <t>Labor calls for Brandis' resignation amid stoush with solicitor-general https://t.co/QwpmsebyaN via @ABCNews</t>
  </si>
  <si>
    <t>Over 160,000 people are turned away from Community Legal Centres each year; almost 60,000 of these are in Queensland https://t.co/OYhPaWB8pY</t>
  </si>
  <si>
    <t>Peak disability group condemns decision to deny Deaf juror equal access, calls for Human Rights Act for Queensland https://t.co/1EDFssR1P5</t>
  </si>
  <si>
    <t>@SteveAustinABC Did you know that federal funding for community legal centres will be cut by 30% from June? ðŸ˜¨ ðŸ˜­ https://t.co/G5MvvqXJqd</t>
  </si>
  <si>
    <t>AG @YvetteDAth hopes to introduce bill to scrap so-called "gay panic defence" into parliament by end of the year
https://t.co/vct0LczI6o</t>
  </si>
  <si>
    <t>Legal review finds Victoria's justice system strained, @SerinaMcDuff tells @amworldtodaypm #fundequaljustice https://t.co/PZna4RBqyw</t>
  </si>
  <si>
    <t>Our James tells @LawRadioShow about funding cliff facing community legal centres next year
#fundequaljustice
https://t.co/2unQP4pvNQ</t>
  </si>
  <si>
    <t>Julian from @SuncoastLegal tells @the_daily he's worried they'll fall "off a funding cliffâ€ https://t.co/WyuvfF1FTe #fundequaljustice</t>
  </si>
  <si>
    <t>In 2012, 2 men sued to prove the tool used to set disabled workers' wages was discriminatory. Their fight continues
https://t.co/wrDPeFpKBE</t>
  </si>
  <si>
    <t>Central Queensland's frontline legal services face crippling cuts as future funding remains uncertain via @the_bully
https://t.co/KfnEQ5DIhu</t>
  </si>
  <si>
    <t>Did you miss this mornings @CLC_QLD webinar on 'Unconscious bias?'  Don't sweat it you can view it here https://t.co/uZ23Co7Nr4</t>
  </si>
  <si>
    <t>Media, MPs and @CLC_Qld lawyers to discuss lack of legal assistance for Qlders   https://t.co/epyOEeQwbk #fundequaljustice #CLC</t>
  </si>
  <si>
    <t>ICYMI: @QldAdvocacy's Michelle on @AustralianStory, on reproductive &amp;amp; relationship rights of people with disability https://t.co/xfO38VChab https://t.co/spzFoSj2IY</t>
  </si>
  <si>
    <t>Legal body sounds alarm after SA Indigenous death https://t.co/VnBbKQdieN via @lawyersweekly</t>
  </si>
  <si>
    <t>Queensland Police dealt with 238 DV matters every day last financial year, helping a total of 18,611 victims: https://t.co/Ls5ZRwzmO5</t>
  </si>
  <si>
    <t>Gold Coast community legal services struggle to cope with domestic violence rate, reports @GCBulletin 
https://t.co/VF9jSIA7Mm</t>
  </si>
  <si>
    <t>...or we could stop locking women up, and focus on support and services that prevent crime, protect communities and keep families together âš– https://t.co/UXsm6uAFMp</t>
  </si>
  <si>
    <t>Job losses in steel industry linked to rise in domestic violence, reports Illawarra Community Legal Service
https://t.co/BKisu0m0hD</t>
  </si>
  <si>
    <t>In @HobartMercury, @CLCsTas calls for more support for drug treatment programs that are cheaper, better than prison 
https://t.co/cqFkNrG9jl</t>
  </si>
  <si>
    <t>On @4RO Rockhampton this morning, @SenChrisKetter talked about the need to properly fund our community legal centres https://t.co/RkEI3xIGMF</t>
  </si>
  <si>
    <t>Revenge Porn Exposed https://t.co/8LZNoHeKii</t>
  </si>
  <si>
    <t>Half of LGBTIQ Australians hide sexuality at work: report https://t.co/MOjlG7D1G4 via @ABCNews</t>
  </si>
  <si>
    <t>Brisbane women's prison most overcrowded in state, assaults, self-harm up https://t.co/viJe5tcCPl</t>
  </si>
  <si>
    <t>Today @SenChrisKetter told @Radio4CA about need for @TurnbullMalcolm to reverse cruel cuts to our community legal centres
#fundequaljustice https://t.co/E8lfmfiEmw</t>
  </si>
  <si>
    <t>Don Dale youth 'wanted to die', court sees video of boys shackled https://t.co/msM3C4itrp via @ABCNews</t>
  </si>
  <si>
    <t>Today @GillianTriggs heard how a 30% funding cliff for Queensland's community legal centres threatens our clients' human rights https://t.co/A6d8V4zOQq</t>
  </si>
  <si>
    <t>Queenslandâ€™s Native Police: did they commit genocide? Listen to important @CaxtonLegal forum on @RNBigIdeas 
https://t.co/CzL1mrrWHA</t>
  </si>
  <si>
    <t>@SenChrisKetter @GrahamPerrettMP Thanks for listening to our stories about the work we do, and threats facing our services and communities</t>
  </si>
  <si>
    <t>"These funding cuts will hurt so many vulnerable Queenslanders"
Brisbane community legal centres brief @markdreyfusQCMP on impact of cuts https://t.co/85ABEjuZkh</t>
  </si>
  <si>
    <t>Brisbane-based community legal centres are telling @markdreyfusQCMP @SenChrisKetter &amp;amp; @GrahamPerrettMP about challenges facing our clients https://t.co/ZH8k9LQjd5</t>
  </si>
  <si>
    <t>Australia urged to amend laws that lead to people with mental disabilities being detained indefinitely https://t.co/rpuIPf1oD9</t>
  </si>
  <si>
    <t>AELA Conference: The future of Australian environmental law: politics, reform and community activism. 20-21 Oct, BNE https://t.co/LGxLV8qCMx</t>
  </si>
  <si>
    <t>Access to justice is fundamental to a civilised society, yet it is out of reach for many Australians: https://t.co/dyzsOSPLqK</t>
  </si>
  <si>
    <t>Justice reinvestment an opportunity for Australia to be better as a nation, writes @OBrienSolicitor on @smh 
https://t.co/5wSZzKGshQ</t>
  </si>
  <si>
    <t>. @QPILCH seeks a solicitor to coordinate its self representation service at QCAT for the next six months. Apply now https://t.co/Lz46O0pN3A</t>
  </si>
  <si>
    <t>Not Now, Not Ever report made 140 recommendations. What happened? asks @whittington_amy in @brisbanetimes 
https://t.co/ZPTRpSOfp6</t>
  </si>
  <si>
    <t>Weak planning controls limit community's ability to say 'no', @EDO_Qld's Jo-Anne tells @the_daily 
https://t.co/hDEmu1lZkj</t>
  </si>
  <si>
    <t>Innovative @HunterCLC  program aims to better support traffic offenders navigating court system, reports @abcnews
https://t.co/r1gPjrJh8z</t>
  </si>
  <si>
    <t>"Australia does not have a welfare problem. We have a poverty problem." @JohnFalzon condemns cuts to legal services
https://t.co/owHHYjOIj8</t>
  </si>
  <si>
    <t>"Australia does not have a welfare problem. We have a poverty problem, and an inequality problem." Amen, @JohnFalzon
https://t.co/owHHYjOIj8</t>
  </si>
  <si>
    <t>We join 18 consumer representative NGOs to suggest improvements to Code of Banking Practice 
https://t.co/hLMQbckzyV https://t.co/2nT0BVsnoF</t>
  </si>
  <si>
    <t>In a struggling economy, Townsville may lose vital community legal services next year... #fundequaljustice
https://t.co/kbVrRZtvww</t>
  </si>
  <si>
    <t>@AusLawReform We're looking forward to contributing to #ElderAbuse discussion paper, based on our members' experiences helping older clients</t>
  </si>
  <si>
    <t>On #lateline, @JohnFalzon notes funding cuts to community legal centres undermine efforts to end poverty, increase jobs and reduce welfare</t>
  </si>
  <si>
    <t>We support calls, led by @Justice_Connect &amp;amp; @nfp_law, demanding Governments #fixfundraising for not-for-profits
https://t.co/egHd3Eqj5O</t>
  </si>
  <si>
    <t>Youth justice bill to move 17yos out of adult jails introduced; great work @YvetteDAth @AnnastaciaMP @BillByrneMP https://t.co/cVSrCUUZhy</t>
  </si>
  <si>
    <t>National firm seeks to alleviate poverty https://t.co/637frGE1JM via @lawyersweekly</t>
  </si>
  <si>
    <t>Murri Court launches in 2016 https://t.co/6BKX4enn79 via @YouTube</t>
  </si>
  <si>
    <t>This year Queensland community legal centres helped: https://t.co/xOxgLoqa6J</t>
  </si>
  <si>
    <t>Consumer legal centres urge change to lease laws after hidden costs target the poor https://t.co/UMBtuYSBVP</t>
  </si>
  <si>
    <t>Can you help us understand the unmet legal needs of International Students studying in Queensland? Short survey: https://t.co/LTEzt1rbQA</t>
  </si>
  <si>
    <t>Thanks Steven Herd #MurphySchmidt for taking time out to present on 'Redress for victims of child abuse'. You're ace https://t.co/LiJGNoaUJu</t>
  </si>
  <si>
    <t>Dickensian approach to residential tenants lingers in AusÂ law, writes @Eily19Webb on @ConversationEDU
@tenantsqld
https://t.co/zZ6sbG9cNO</t>
  </si>
  <si>
    <t>Impending law reform for Queenslandâ€™s juvenile offenders https://t.co/NWtOsW1x59 via @lawyersweekly</t>
  </si>
  <si>
    <t>@SteveAustinABC We say Queensland's fines and SPER system needs to be fairer, esp for disadvantaged people:
https://t.co/VxacVTX8Mi</t>
  </si>
  <si>
    <t>Looking forward to UN expert on human rights defenders, @ForstMichel, visiting Queensland in October. Find out more: https://t.co/HBJqNL8rrC</t>
  </si>
  <si>
    <t>Video of @c_otoole committing to "fight for Townsville's community legal services" in her maiden speech yesterday https://t.co/Bhug2bTsm2</t>
  </si>
  <si>
    <t>"I will fight for Townsville's Community Legal Service" says Herbert's @c_otoole in @Aust_Parliament maiden speech https://t.co/zkOkuQ6ucP</t>
  </si>
  <si>
    <t>Leyonhjelm's 18C complaint accepted by Human Rights Commission https://t.co/lPUYXrCRdK via @ABCNews</t>
  </si>
  <si>
    <t>Today our @_JamesFarrell was at @WhiteRibbonAust parliamentary reception with other supporters https://t.co/YHJfVNXHPM</t>
  </si>
  <si>
    <t>Our @RosslynMonro was at @AllensLegal in Sydney today, talking access to justice with pro bono leaders from 22 law firms</t>
  </si>
  <si>
    <t>Understanding the youth justice system â€“ what community workers need to ... https://t.co/AoVHNvvI6y via @YouTube</t>
  </si>
  <si>
    <t>We support strengthening laws fighting DV, ensuring consistent practices &amp;amp; laws, and protecting LGBTI Queenslanders https://t.co/9pVWiTjxvA</t>
  </si>
  <si>
    <t>Debate intensifies over family court system https://t.co/f7gcwKYc5G</t>
  </si>
  <si>
    <t>Same-sex marriage plebiscite funding plans cause split within Coalition https://t.co/eilq5KQBkW</t>
  </si>
  <si>
    <t>200 prominent LGBTIQ advocates, professionals &amp;amp; celebs ask parliament to reject plebiscite https://t.co/KvOLhlFB9v https://t.co/ocmUBbwail</t>
  </si>
  <si>
    <t>Bar Association crunches numbers to fill legal aid funding hole https://t.co/E3l8bjoJ6W via @lawyersweekly</t>
  </si>
  <si>
    <t>"Achieving Justice: Community law in a changing environment" @CommunitylawVic symposium, 14 Oct, Melb https://t.co/OMaWCUu2m9</t>
  </si>
  <si>
    <t>"As a judge,I am confronted with the tragedy that results when low-income people are denied equal access to justice" https://t.co/8hs8pH4Dis</t>
  </si>
  <si>
    <t>If you're having trouble managing debts, @YourMortgage_Au recommends you get help from a community legal centre https://t.co/UESiuLixOy</t>
  </si>
  <si>
    <t>Queensland's victims assist program 're-traumatises' survivors of domestic violence like Mary*, reports @the_daily
https://t.co/QRhjWFg9Xh</t>
  </si>
  <si>
    <t>https://t.co/31GllyggJj</t>
  </si>
  <si>
    <t>Great work by Ross Lee, President of Robina #CLC and @_JamesFarrell @CLC_QLD on the need to #fundequaljustice https://t.co/b6uonH8Fwq</t>
  </si>
  <si>
    <t>Gold Coast volunteer legal service forced to turn away hundreds due to lack of funds https://t.co/v3YCyXxsHR</t>
  </si>
  <si>
    <t>'Zero out of ten': Indigenous youth rate low levels of happiness https://t.co/eQ6nKNOyAn</t>
  </si>
  <si>
    <t>Gold Coast volunteer legal service forced to turn away hundreds due to lack of funds: @GCBulletin
#fundequaljustice
https://t.co/v3YCyXxsHR</t>
  </si>
  <si>
    <t>James is LIVE on @abcgoldcoast with @bernyoung now, discussing how CLCs are forced to turn away people needing help https://t.co/E6DcnXTL6x</t>
  </si>
  <si>
    <t>Thanks for following us @AnnastaciaMP. Keen to continue to work with your government to strengthen protection of Queenslanders' rights!</t>
  </si>
  <si>
    <t>Watch @DebKilroy talking to @morningshowon7 about fighting for the rights of women behind bars
https://t.co/OeGTWE5tal</t>
  </si>
  <si>
    <t>Brandis loses court bid to keep ministerial diary private https://t.co/vb2Vu4gc82 via @ABCNews</t>
  </si>
  <si>
    <t>Vic recognises need for financial counsellors for DV survivors; Qld only state that won't fund these vital services https://t.co/z4od5nO2uc</t>
  </si>
  <si>
    <t>Calls to ban solitary confinement as Don Dale royal commission gets underway https://t.co/BX37e28xLB via @ABCNews</t>
  </si>
  <si>
    <t>Talking access to justice, community legal centres, funding cuts and justice reinvestment with @linessue today https://t.co/lYDvzvSmUF</t>
  </si>
  <si>
    <t>New report suggests lawyers value innovation &amp;amp; flexible work arrangements more than remuneration via @LawyersWeekly https://t.co/ejk6EbQwR7</t>
  </si>
  <si>
    <t>More community lawyers brought in to respond to â€œoverwhelmingâ€ need in domestic violence cases across Qld courts
https://t.co/Efuo1nszZT</t>
  </si>
  <si>
    <t>With help from a community legal centre, Beth gets refund from bank for DSP money unlawfully withdrawn by her mother https://t.co/qwiuOB60Fh</t>
  </si>
  <si>
    <t>Minister @LeeanneEnoch calls on her own government to address over-representation of Aboriginal youth in detention https://t.co/P3AffbT7lI</t>
  </si>
  <si>
    <t>Premier @AnnastaciaMP opens new domestic violence hub to fill legal assistance gap in Inala
https://t.co/9pZugZAxZY</t>
  </si>
  <si>
    <t>James talks to @LawRadioShow about ways community legal centres support community access to the law &amp;amp; legal process https://t.co/PmNBFpcBGg</t>
  </si>
  <si>
    <t>Great to have @katgallow visit us today - listen out for our James on @LawRadioShow, or listen to earlier programs: https://t.co/6dJJleSw3r</t>
  </si>
  <si>
    <t>Great to chat with @MarkBaileyMP today, about community legal centres' work protecting Queenslanders' human rights https://t.co/Y10z5cPAuv</t>
  </si>
  <si>
    <t>'There's no fat in the system, funding cuts will impact our ability to pay solicitors to provide legal advice.' https://t.co/rCURqVMFxl</t>
  </si>
  <si>
    <t>The boss is off to meet with @markbaileyMP - Minister for Main Roads to talk #humanrights @_JamesFarrell https://t.co/0Pt2PDZMrZ</t>
  </si>
  <si>
    <t>Cash Starved Community Legal Centres #CLC Doing More With Technology #fundequaljustice https://t.co/ndQu4pqQbX</t>
  </si>
  <si>
    <t>Concerns for #Darling #Downs Residents Seeking Legal Help https://t.co/NOiYW5Re1I #fundequaljustice</t>
  </si>
  <si>
    <t>Join us &amp;amp; learn lots from @RDNS_TAI at @TheAusInstitute's "Economics for Progressive Advocacy" in Brisbane next week
https://t.co/aFLntDeK2b</t>
  </si>
  <si>
    <t>"I can see clearly now": @VicLegalAidâ€™s exemplary app evaluation highlighted on @lawtech_a2j's international blog https://t.co/OXRC1vlsVD</t>
  </si>
  <si>
    <t>Skype justice: Budget cuts push community lawyers to improvise with IT https://t.co/8IjkvFSWLK via @Aus_Lawyer #fundequaljustice</t>
  </si>
  <si>
    <t>'There is an unmet need in our community for vulnerable people, to access legal advice.' @EncircleTweet https://t.co/v8cEuJ7dMp</t>
  </si>
  <si>
    <t>â€˜We have had to reduce staff hours and reduce our opening hours and staff working hours'  #Mackay #CLC https://t.co/mHBS5OoZ0s</t>
  </si>
  <si>
    <t>We're lucky Queensland has @tenantsqld to support renters with problems!! #FF #loveyourwork https://t.co/fIsGECbvye</t>
  </si>
  <si>
    <t>Funding cuts have means reducing opening hours for #Bayside residents looking for legal help https://t.co/4EDa666YUA #fundequaljustice</t>
  </si>
  <si>
    <t>Great to see @YvetteDAth &amp;amp; @LeanneLinard at Nundah Community Legal Service today -a vital service for North Brisbane https://t.co/tMUJz40SaI</t>
  </si>
  <si>
    <t>Waiting list of 3 to 4 weeks for people in South-West #Brisbane with urgent legal problem https://t.co/yBe7Uj9vDx #fundequaljustice</t>
  </si>
  <si>
    <t>Insufficient funding means #Cairns Community Legal are forced to refer people away https://t.co/LFaOjFtDRE #fundequaljustice</t>
  </si>
  <si>
    <t>Demand for #DV legal advice increased from 9 to 28% over 3 years says @CABGoldCoast #fundequaljustice https://t.co/C7VheqoV85</t>
  </si>
  <si>
    <t>Welcome to @CLC_QLD newest staff member @rosslynmonro who started today as the Sector Sustainability Officer https://t.co/Z7S3VHz81w</t>
  </si>
  <si>
    <t>Great to speak to @CwealthOmb today about need for specialist interpreters for Aboriginal and Torres Strait Islander clients in Queensland</t>
  </si>
  <si>
    <t>Funding cuts means reduce opening hours in #Ipswich #Toowoomba for people seeking legal help https://t.co/js0pkkArwj #fundequaljustice</t>
  </si>
  <si>
    <t>Door slams shut on #Bayside residents seeking legal help #fundequaljustice https://t.co/4EDa666YUA</t>
  </si>
  <si>
    <t>#fundequaljustice means more legal information via #Twitter and #Skype @CLC_Qld https://t.co/UeBAg1kzQG</t>
  </si>
  <si>
    <t>Tomorrow at 2.00pm @justiceQLD will be speaking via webinar about online dispute resolution tools. Register now. - https://t.co/dcD5crUwf1</t>
  </si>
  <si>
    <t>Indigenous justice services stretched too thin to deliver real outcomes, writes @markdreyfusQCMP in @westaustralian https://t.co/U8u2wpk5Mz</t>
  </si>
  <si>
    <t>Confidentiality in family law requires more clarity https://t.co/kFtRarC24D</t>
  </si>
  <si>
    <t>First Act of Parliament to Impact Vulnerable Australians https://t.co/YnI0vNJIF1</t>
  </si>
  <si>
    <t>https://t.co/0N5HejUwdY</t>
  </si>
  <si>
    <t>Digital drive helps ease the caseload for Legal Aid Queensland | IDM Magazine
https://t.co/d5n0aciG1u</t>
  </si>
  <si>
    <t>43% of Queensland's community legal centres provided legal advice using @skype last year #innovation #agile</t>
  </si>
  <si>
    <t>1750 volunteers each week, giving CLCs 96,000 hours free help last year, but we're still forced to turn away 58,000 people looking for help!</t>
  </si>
  <si>
    <t>92% of Queensland CLCs used volunteer workers last year, but we were still forced to turn away 58,000 people looking for help!</t>
  </si>
  <si>
    <t>And only two-thirds of those vulnerable people turned away could get an appropriate, accessible, affordable referral https://t.co/3SIufNyEsq</t>
  </si>
  <si>
    <t>Last year 83% of Qld community legal centres turned away clients who were otherwise eligible for help, because of insufficient resources ðŸ˜¢</t>
  </si>
  <si>
    <t>Ping @GriffLawSchool @jatluq @UQLS @MonicaTaylorx @giddings_j @qutlaw @DrRimmer @FemInt @CarringtonKL @CQUni @jcu  https://t.co/XmHsXp3sjK</t>
  </si>
  <si>
    <t>Legal bodies voice 'urgent need' for action on Nauru https://t.co/YIMG0Ve9uW via @lawyersweekly</t>
  </si>
  <si>
    <t>. @NACLCComms is still hoping to convince the Federal Government to wind back planned funding cuts
https://t.co/VnA7IkJ439 #fundequaljustice</t>
  </si>
  <si>
    <t>More Australians Missing Out on Community Legal Assistance https://t.co/pLIg9wuPg9</t>
  </si>
  <si>
    <t>Pro Bono Legal Services in Regional, Rural and Remote Areas starring #CLC Qld staff   https://t.co/9znTDQEMPj via @AusPBC</t>
  </si>
  <si>
    <t>NT youth justice scandal sparks calls for reversal to community legal aid cuts https://t.co/H1mqLFVsK8</t>
  </si>
  <si>
    <t>We're so grateful to have @ClaytonUtz's support in the #CLC Sector. They're on board for our Parliamentary Reception https://t.co/A9xWR7ELKA</t>
  </si>
  <si>
    <t>Pushing for change in the legal profession is much the same as developing a winning case in court https://t.co/3ZuncLY91d</t>
  </si>
  <si>
    <t>. @GCBulletin on launch of @wlsq's new specialist domestic violence unit on Gold Coast, working with @CABGoldCoast https://t.co/56TYKOPY6D</t>
  </si>
  <si>
    <t>Community legal centres are working to convince the Federal Government to wind back planned funding cuts https://t.co/dnufKvzbZ2 #naclc16</t>
  </si>
  <si>
    <t>Church representatives want inquiry into Queensland juvenile justice system, reports @TheCatholicLead  https://t.co/MwLae8lW4Z</t>
  </si>
  <si>
    <t>ICYMI: Our James in @theage, on sad reality that community legal centres turn away 160,000 people a year https://t.co/yD8p1Boh1K #naclc16</t>
  </si>
  <si>
    <t>The Role of CLCs in the Justice System of Australia- Achieving through targeted intervention, volunteers &amp;amp;innovation
https://t.co/0fjwxc7Lg7</t>
  </si>
  <si>
    <t>On @brisbanetimes, we ask AG Brandis to reverse cuts to community legal centres as we turn away 160,000
https://t.co/Mz1EaxAGad #naclc16</t>
  </si>
  <si>
    <t>CJ Martin says it's "impossible to overstate" importance of CLCs in providing access to justice
https://t.co/B69g8RjlAV v @abcnews #naclc16</t>
  </si>
  <si>
    <t>Don't miss hearing Cathy from @CLC_QLD present at 4.00pm on fundraising for your #CLC at the #NACLC16 conference</t>
  </si>
  <si>
    <t>"The awfulness of the injustice and the inhumanity is only stopped by people like yourselves, at the frontline" Pat Dodson tells #naclc16</t>
  </si>
  <si>
    <t>Looking forward to hearing Anne Lewis from NQWLS present at #naclc16 on raising the profile of their #CLC through sport.</t>
  </si>
  <si>
    <t>. @markdreyfusQCMP calls for reversal of community legal aid cuts in wake of NT youth justice scandal https://t.co/78CHXpxaHb #naclc16</t>
  </si>
  <si>
    <t>Heading off early to hear what it's like to deliver legal services in rural and remote parts of Australia @_JamesFarrell @CLC_Qld #naclc16</t>
  </si>
  <si>
    <t>"We should be alert and alarmed by the failure of our legal system to protect fundamental rights": @GillianTriggs https://t.co/32vy3t98eZ</t>
  </si>
  <si>
    <t>Lack of legal aid funding for domestic violence forcing women to drop cases: lawyers https://t.co/KCADZiFBqq</t>
  </si>
  <si>
    <t>Sensible reform to increase access to justice: Qld to allow class actions for first time
https://t.co/RfuVu8rhBm @QLSpresident @YvetteDAth</t>
  </si>
  <si>
    <t>Legal funding will prevent Indigenous kids entering detention system, Aboriginal legal groups tell @abcnews https://t.co/SBa2MjZath</t>
  </si>
  <si>
    <t>A human rights activist who used to work at a Beijing law firm has been given a suspended three-year prison term https://t.co/7V503t9coF</t>
  </si>
  <si>
    <t>@_JamesFarrell @CLC_QLD comments on Queensland reforms for victims of child abuse who are seeking justice.  https://t.co/Geuy0hEeVX</t>
  </si>
  <si>
    <t>Hogan Lovells employees donated more than 115,000 hours in 2015, the firmâ€™s annual global Pro Bono report reveals.https://t.co/n1zE0Nx1gu</t>
  </si>
  <si>
    <t>'Systematic abuse': Human rights groups go undercover in Nauru https://t.co/kFhYGKeHk6 via @ABCNews</t>
  </si>
  <si>
    <t>. @qldlawsociety calls on federal government to hold inquiry into â€œappallingly highâ€ indigenous detention https://t.co/PgZi2QoenO</t>
  </si>
  <si>
    <t>. @michellegrattan is absolutely right: @TurnbullMalcolm should move to add justice to Closing the Gap targets https://t.co/Br99HrTj8r</t>
  </si>
  <si>
    <t>Uncertainty remains for Canberra's community lawyers as federal cuts loom https://t.co/MXdJEiCnGc #fundequaljustice</t>
  </si>
  <si>
    <t>Federal Govt plan to cut 30% of funding to community legal centres will see a ripple effect across southwest Sydney https://t.co/3CzdxGwBIU</t>
  </si>
  <si>
    <t>Great to be at Qld pro bono lawyers network meeting tonight, talking partnerships with regional legal services https://t.co/BRVTvu5Xl0</t>
  </si>
  <si>
    <t>Great to lunch with @GrahamPerrettMP today, talking about the 45th Parliament's support for community legal centres https://t.co/Fg8bjdtWxi</t>
  </si>
  <si>
    <t>Australia ups the ante on pro bono https://t.co/Sz2jqr7Iub via @lawyersweekly</t>
  </si>
  <si>
    <t>New partnership to support disadvantaged communities https://t.co/9MhH3fhblR via @lawyersweekly</t>
  </si>
  <si>
    <t>A new #CLC is now available for the South Burnett community @DebFrecklington @CLC_Qld  https://t.co/KPgdMtfZOU https://t.co/bvskJDIyW6</t>
  </si>
  <si>
    <t>@frankelly08 hope you'll press AG Brandis on 30% funding cut to community legal centres next year...?</t>
  </si>
  <si>
    <t>Today @TimNichollsMP visited (his local) Nundah Community Legal Service &amp;amp; Neighbourhood Centre... looks like fun! https://t.co/cQtskE2813</t>
  </si>
  <si>
    <t>Free legal help to NFPs with Justice Connect's web app https://t.co/gfOoA92GW8)</t>
  </si>
  <si>
    <t>"I had nowhere to go for help, no one was responding to me until I found the legal centre"
@smh on CLCs' vital work https://t.co/lFjDj3YqsO</t>
  </si>
  <si>
    <t>With 30+ other NGOs,  we've ask QldGov to strengthen not-for-profit groups' freedom to advocate for our clients https://t.co/v9GcIfWQMP</t>
  </si>
  <si>
    <t>Townsville's @c_otoole says itâ€™s time for more Not for Profit leaders to take their skills to Parliament https://t.co/F9Wgz7LvrS</t>
  </si>
  <si>
    <t>Queensland needs a human rights act; Government response to inquiry should lead to strong, sensible laws https://t.co/ufH0yRNFMt @YvetteDAth</t>
  </si>
  <si>
    <t>. @CommunitylawVic's Katie &amp;amp; @SerinaMcDuff on @3cr's @donebylaw: community legal centres face funding crisis https://t.co/6fSOrbPpqE</t>
  </si>
  <si>
    <t>2017-06-19</t>
  </si>
  <si>
    <t>2017-06-18</t>
  </si>
  <si>
    <t>2017-06-16</t>
  </si>
  <si>
    <t>2017-06-15</t>
  </si>
  <si>
    <t>2017-06-14</t>
  </si>
  <si>
    <t>2017-06-13</t>
  </si>
  <si>
    <t>2017-06-12</t>
  </si>
  <si>
    <t>2017-06-11</t>
  </si>
  <si>
    <t>2017-06-09</t>
  </si>
  <si>
    <t>2017-06-08</t>
  </si>
  <si>
    <t>2017-06-06</t>
  </si>
  <si>
    <t>2017-06-04</t>
  </si>
  <si>
    <t>2017-06-03</t>
  </si>
  <si>
    <t>2017-06-02</t>
  </si>
  <si>
    <t>2017-06-01</t>
  </si>
  <si>
    <t>2017-05-30</t>
  </si>
  <si>
    <t>2017-05-29</t>
  </si>
  <si>
    <t>2017-05-28</t>
  </si>
  <si>
    <t>2017-05-26</t>
  </si>
  <si>
    <t>2017-05-25</t>
  </si>
  <si>
    <t>2017-05-23</t>
  </si>
  <si>
    <t>2017-05-22</t>
  </si>
  <si>
    <t>2017-05-20</t>
  </si>
  <si>
    <t>2017-05-18</t>
  </si>
  <si>
    <t>2017-05-17</t>
  </si>
  <si>
    <t>2017-05-16</t>
  </si>
  <si>
    <t>2017-05-15</t>
  </si>
  <si>
    <t>2017-05-14</t>
  </si>
  <si>
    <t>2017-05-12</t>
  </si>
  <si>
    <t>2017-05-11</t>
  </si>
  <si>
    <t>2017-05-10</t>
  </si>
  <si>
    <t>2017-05-09</t>
  </si>
  <si>
    <t>2017-05-08</t>
  </si>
  <si>
    <t>2017-05-07</t>
  </si>
  <si>
    <t>2017-05-05</t>
  </si>
  <si>
    <t>2017-05-04</t>
  </si>
  <si>
    <t>2017-05-03</t>
  </si>
  <si>
    <t>2017-05-02</t>
  </si>
  <si>
    <t>2017-05-01</t>
  </si>
  <si>
    <t>2017-04-30</t>
  </si>
  <si>
    <t>2017-04-29</t>
  </si>
  <si>
    <t>2017-04-28</t>
  </si>
  <si>
    <t>2017-04-27</t>
  </si>
  <si>
    <t>2017-04-26</t>
  </si>
  <si>
    <t>2017-04-25</t>
  </si>
  <si>
    <t>2017-04-24</t>
  </si>
  <si>
    <t>2017-04-23</t>
  </si>
  <si>
    <t>2017-04-20</t>
  </si>
  <si>
    <t>2017-04-19</t>
  </si>
  <si>
    <t>2017-04-18</t>
  </si>
  <si>
    <t>2017-04-17</t>
  </si>
  <si>
    <t>2017-04-16</t>
  </si>
  <si>
    <t>2017-04-15</t>
  </si>
  <si>
    <t>2017-04-14</t>
  </si>
  <si>
    <t>2017-04-13</t>
  </si>
  <si>
    <t>2017-04-12</t>
  </si>
  <si>
    <t>2017-04-10</t>
  </si>
  <si>
    <t>2017-04-09</t>
  </si>
  <si>
    <t>2017-04-08</t>
  </si>
  <si>
    <t>2017-04-07</t>
  </si>
  <si>
    <t>2017-04-06</t>
  </si>
  <si>
    <t>2017-04-05</t>
  </si>
  <si>
    <t>2017-04-04</t>
  </si>
  <si>
    <t>2017-04-02</t>
  </si>
  <si>
    <t>2017-03-31</t>
  </si>
  <si>
    <t>2017-03-30</t>
  </si>
  <si>
    <t>2017-03-29</t>
  </si>
  <si>
    <t>2017-03-28</t>
  </si>
  <si>
    <t>2017-03-27</t>
  </si>
  <si>
    <t>2017-03-26</t>
  </si>
  <si>
    <t>2017-03-25</t>
  </si>
  <si>
    <t>2017-03-24</t>
  </si>
  <si>
    <t>2017-03-23</t>
  </si>
  <si>
    <t>2017-03-22</t>
  </si>
  <si>
    <t>2017-03-21</t>
  </si>
  <si>
    <t>2017-03-20</t>
  </si>
  <si>
    <t>2017-03-19</t>
  </si>
  <si>
    <t>2017-03-17</t>
  </si>
  <si>
    <t>2017-03-16</t>
  </si>
  <si>
    <t>2017-03-15</t>
  </si>
  <si>
    <t>2017-03-14</t>
  </si>
  <si>
    <t>2017-03-13</t>
  </si>
  <si>
    <t>2017-03-12</t>
  </si>
  <si>
    <t>2017-03-11</t>
  </si>
  <si>
    <t>2017-03-10</t>
  </si>
  <si>
    <t>2017-03-09</t>
  </si>
  <si>
    <t>2017-03-08</t>
  </si>
  <si>
    <t>2017-03-07</t>
  </si>
  <si>
    <t>2017-03-06</t>
  </si>
  <si>
    <t>2017-03-05</t>
  </si>
  <si>
    <t>2017-03-04</t>
  </si>
  <si>
    <t>2017-03-03</t>
  </si>
  <si>
    <t>2017-03-02</t>
  </si>
  <si>
    <t>2017-03-01</t>
  </si>
  <si>
    <t>2017-02-28</t>
  </si>
  <si>
    <t>2017-02-27</t>
  </si>
  <si>
    <t>2017-02-26</t>
  </si>
  <si>
    <t>2017-02-25</t>
  </si>
  <si>
    <t>2017-02-24</t>
  </si>
  <si>
    <t>2017-02-23</t>
  </si>
  <si>
    <t>2017-02-22</t>
  </si>
  <si>
    <t>2017-02-21</t>
  </si>
  <si>
    <t>2017-02-20</t>
  </si>
  <si>
    <t>2017-02-19</t>
  </si>
  <si>
    <t>2017-02-18</t>
  </si>
  <si>
    <t>2017-02-17</t>
  </si>
  <si>
    <t>2017-02-16</t>
  </si>
  <si>
    <t>2017-02-15</t>
  </si>
  <si>
    <t>2017-02-14</t>
  </si>
  <si>
    <t>2017-02-13</t>
  </si>
  <si>
    <t>2017-02-12</t>
  </si>
  <si>
    <t>2017-02-11</t>
  </si>
  <si>
    <t>2017-02-10</t>
  </si>
  <si>
    <t>2017-02-09</t>
  </si>
  <si>
    <t>2017-02-08</t>
  </si>
  <si>
    <t>2017-02-07</t>
  </si>
  <si>
    <t>2017-02-06</t>
  </si>
  <si>
    <t>2017-02-05</t>
  </si>
  <si>
    <t>2017-02-04</t>
  </si>
  <si>
    <t>2017-02-03</t>
  </si>
  <si>
    <t>2017-02-02</t>
  </si>
  <si>
    <t>2017-02-01</t>
  </si>
  <si>
    <t>2017-01-31</t>
  </si>
  <si>
    <t>2017-01-30</t>
  </si>
  <si>
    <t>2017-01-29</t>
  </si>
  <si>
    <t>2017-01-27</t>
  </si>
  <si>
    <t>2017-01-26</t>
  </si>
  <si>
    <t>2017-01-25</t>
  </si>
  <si>
    <t>2017-01-24</t>
  </si>
  <si>
    <t>2017-01-23</t>
  </si>
  <si>
    <t>2017-01-22</t>
  </si>
  <si>
    <t>2017-01-19</t>
  </si>
  <si>
    <t>2017-01-18</t>
  </si>
  <si>
    <t>2017-01-17</t>
  </si>
  <si>
    <t>2017-01-16</t>
  </si>
  <si>
    <t>2017-01-15</t>
  </si>
  <si>
    <t>2017-01-14</t>
  </si>
  <si>
    <t>2017-01-13</t>
  </si>
  <si>
    <t>2017-01-12</t>
  </si>
  <si>
    <t>2017-01-10</t>
  </si>
  <si>
    <t>2017-01-09</t>
  </si>
  <si>
    <t>2017-01-05</t>
  </si>
  <si>
    <t>2017-01-04</t>
  </si>
  <si>
    <t>2016-12-30</t>
  </si>
  <si>
    <t>2016-12-28</t>
  </si>
  <si>
    <t>2016-12-27</t>
  </si>
  <si>
    <t>2016-12-23</t>
  </si>
  <si>
    <t>2016-12-22</t>
  </si>
  <si>
    <t>2016-12-21</t>
  </si>
  <si>
    <t>2016-12-20</t>
  </si>
  <si>
    <t>2016-12-19</t>
  </si>
  <si>
    <t>2016-12-16</t>
  </si>
  <si>
    <t>2016-12-15</t>
  </si>
  <si>
    <t>2016-12-14</t>
  </si>
  <si>
    <t>2016-12-13</t>
  </si>
  <si>
    <t>2016-12-12</t>
  </si>
  <si>
    <t>2016-12-11</t>
  </si>
  <si>
    <t>2016-12-09</t>
  </si>
  <si>
    <t>2016-12-08</t>
  </si>
  <si>
    <t>2016-12-07</t>
  </si>
  <si>
    <t>2016-12-06</t>
  </si>
  <si>
    <t>2016-12-05</t>
  </si>
  <si>
    <t>2016-12-04</t>
  </si>
  <si>
    <t>2016-12-02</t>
  </si>
  <si>
    <t>2016-12-01</t>
  </si>
  <si>
    <t>2016-11-30</t>
  </si>
  <si>
    <t>2016-11-29</t>
  </si>
  <si>
    <t>2016-11-28</t>
  </si>
  <si>
    <t>2016-11-27</t>
  </si>
  <si>
    <t>2016-11-25</t>
  </si>
  <si>
    <t>2016-11-24</t>
  </si>
  <si>
    <t>2016-11-23</t>
  </si>
  <si>
    <t>2016-11-22</t>
  </si>
  <si>
    <t>2016-11-21</t>
  </si>
  <si>
    <t>2016-11-20</t>
  </si>
  <si>
    <t>2016-11-19</t>
  </si>
  <si>
    <t>2016-11-18</t>
  </si>
  <si>
    <t>2016-11-17</t>
  </si>
  <si>
    <t>2016-11-16</t>
  </si>
  <si>
    <t>2016-11-15</t>
  </si>
  <si>
    <t>2016-11-14</t>
  </si>
  <si>
    <t>2016-11-11</t>
  </si>
  <si>
    <t>2016-11-10</t>
  </si>
  <si>
    <t>2016-11-09</t>
  </si>
  <si>
    <t>2016-11-08</t>
  </si>
  <si>
    <t>2016-11-07</t>
  </si>
  <si>
    <t>2016-11-06</t>
  </si>
  <si>
    <t>2016-11-05</t>
  </si>
  <si>
    <t>2016-11-04</t>
  </si>
  <si>
    <t>2016-11-03</t>
  </si>
  <si>
    <t>2016-11-02</t>
  </si>
  <si>
    <t>2016-11-01</t>
  </si>
  <si>
    <t>2016-10-29</t>
  </si>
  <si>
    <t>2016-10-28</t>
  </si>
  <si>
    <t>2016-10-27</t>
  </si>
  <si>
    <t>2016-10-26</t>
  </si>
  <si>
    <t>2016-10-25</t>
  </si>
  <si>
    <t>2016-10-24</t>
  </si>
  <si>
    <t>2016-10-23</t>
  </si>
  <si>
    <t>2016-10-20</t>
  </si>
  <si>
    <t>2016-10-19</t>
  </si>
  <si>
    <t>2016-10-18</t>
  </si>
  <si>
    <t>2016-10-17</t>
  </si>
  <si>
    <t>2016-10-15</t>
  </si>
  <si>
    <t>2016-10-13</t>
  </si>
  <si>
    <t>2016-10-12</t>
  </si>
  <si>
    <t>2016-10-11</t>
  </si>
  <si>
    <t>2016-10-10</t>
  </si>
  <si>
    <t>2016-10-07</t>
  </si>
  <si>
    <t>2016-10-06</t>
  </si>
  <si>
    <t>2016-10-05</t>
  </si>
  <si>
    <t>2016-10-04</t>
  </si>
  <si>
    <t>2016-10-03</t>
  </si>
  <si>
    <t>2016-10-02</t>
  </si>
  <si>
    <t>2016-10-01</t>
  </si>
  <si>
    <t>2016-09-30</t>
  </si>
  <si>
    <t>2016-09-29</t>
  </si>
  <si>
    <t>2016-09-28</t>
  </si>
  <si>
    <t>2016-09-27</t>
  </si>
  <si>
    <t>2016-09-26</t>
  </si>
  <si>
    <t>2016-09-25</t>
  </si>
  <si>
    <t>2016-09-23</t>
  </si>
  <si>
    <t>2016-09-20</t>
  </si>
  <si>
    <t>2016-09-19</t>
  </si>
  <si>
    <t>2016-09-15</t>
  </si>
  <si>
    <t>2016-09-14</t>
  </si>
  <si>
    <t>2016-09-13</t>
  </si>
  <si>
    <t>2016-09-12</t>
  </si>
  <si>
    <t>2016-09-11</t>
  </si>
  <si>
    <t>2016-09-09</t>
  </si>
  <si>
    <t>2016-09-08</t>
  </si>
  <si>
    <t>2016-09-07</t>
  </si>
  <si>
    <t>2016-09-06</t>
  </si>
  <si>
    <t>2016-09-05</t>
  </si>
  <si>
    <t>2016-09-04</t>
  </si>
  <si>
    <t>2016-09-03</t>
  </si>
  <si>
    <t>2016-09-01</t>
  </si>
  <si>
    <t>2016-08-31</t>
  </si>
  <si>
    <t>2016-08-30</t>
  </si>
  <si>
    <t>2016-08-29</t>
  </si>
  <si>
    <t>2016-08-28</t>
  </si>
  <si>
    <t>2016-08-26</t>
  </si>
  <si>
    <t>2016-08-25</t>
  </si>
  <si>
    <t>2016-08-24</t>
  </si>
  <si>
    <t>2016-08-23</t>
  </si>
  <si>
    <t>2016-08-22</t>
  </si>
  <si>
    <t>2016-08-20</t>
  </si>
  <si>
    <t>2016-08-19</t>
  </si>
  <si>
    <t>2016-08-18</t>
  </si>
  <si>
    <t>2016-08-17</t>
  </si>
  <si>
    <t>2016-08-16</t>
  </si>
  <si>
    <t>2016-08-15</t>
  </si>
  <si>
    <t>2016-08-13</t>
  </si>
  <si>
    <t>2016-08-12</t>
  </si>
  <si>
    <t>2016-08-10</t>
  </si>
  <si>
    <t>2016-08-08</t>
  </si>
  <si>
    <t>2016-08-05</t>
  </si>
  <si>
    <t>2016-08-04</t>
  </si>
  <si>
    <t>2016-08-03</t>
  </si>
  <si>
    <t>2016-08-02</t>
  </si>
  <si>
    <t>2016-07-31</t>
  </si>
  <si>
    <t>2016-07-30</t>
  </si>
  <si>
    <t>2016-07-29</t>
  </si>
  <si>
    <t>2016-07-27</t>
  </si>
  <si>
    <t>2016-07-26</t>
  </si>
  <si>
    <t>2016-07-23</t>
  </si>
  <si>
    <t>2016-07-22</t>
  </si>
  <si>
    <t>2016-07-20</t>
  </si>
  <si>
    <t>2016-07-10</t>
  </si>
  <si>
    <t>2016-07-07</t>
  </si>
  <si>
    <t>2016-07-04</t>
  </si>
  <si>
    <t>2016-07-03</t>
  </si>
  <si>
    <t>TOTAL</t>
  </si>
  <si>
    <t>Reach or circulation figure</t>
  </si>
  <si>
    <t>title</t>
  </si>
  <si>
    <t>first</t>
  </si>
  <si>
    <t>last</t>
  </si>
  <si>
    <t>electorate</t>
  </si>
  <si>
    <t>portfolio</t>
  </si>
  <si>
    <t>party</t>
  </si>
  <si>
    <t>Response</t>
  </si>
  <si>
    <t>Meeting</t>
  </si>
  <si>
    <t>Ms</t>
  </si>
  <si>
    <t>N</t>
  </si>
  <si>
    <t>Boyd MP</t>
  </si>
  <si>
    <t>Pine Rivers</t>
  </si>
  <si>
    <t>ALP</t>
  </si>
  <si>
    <t>Mr</t>
  </si>
  <si>
    <t>D J</t>
  </si>
  <si>
    <t>Brown MP</t>
  </si>
  <si>
    <t>Capalaba</t>
  </si>
  <si>
    <t>Hon</t>
  </si>
  <si>
    <t>Y M</t>
  </si>
  <si>
    <t>D'Ath MP</t>
  </si>
  <si>
    <t>Redcliffe</t>
  </si>
  <si>
    <t>Attorney-General and Minister for Justice and Minister for Training and Skills</t>
  </si>
  <si>
    <t>L E</t>
  </si>
  <si>
    <t>Donaldson MP</t>
  </si>
  <si>
    <t>Bundaberg</t>
  </si>
  <si>
    <t>Gayle called 31/1 to organise meeting</t>
  </si>
  <si>
    <t>L M</t>
  </si>
  <si>
    <t>Enoch MP</t>
  </si>
  <si>
    <t>Algester</t>
  </si>
  <si>
    <t>Minister for Innovation, Science and the Digital Economy and Minister for Small Business</t>
  </si>
  <si>
    <t>IND</t>
  </si>
  <si>
    <t>R</t>
  </si>
  <si>
    <t>Katter MP</t>
  </si>
  <si>
    <t>Mount Isa</t>
  </si>
  <si>
    <t>KAP</t>
  </si>
  <si>
    <t>Sarah called 31/1 - JF returned call, LMTCB</t>
  </si>
  <si>
    <t>J P</t>
  </si>
  <si>
    <t>Kelly MP</t>
  </si>
  <si>
    <t>Greenslopes</t>
  </si>
  <si>
    <t>S R</t>
  </si>
  <si>
    <t>King MP</t>
  </si>
  <si>
    <t>Kallangur</t>
  </si>
  <si>
    <t>S</t>
  </si>
  <si>
    <t>Knuth MP</t>
  </si>
  <si>
    <t>Dalrymple</t>
  </si>
  <si>
    <t>Kate called 27/1 - will speak to Sarah in Robbie Katter's office to schedule a meeting - possibly Mon 13 Feb?</t>
  </si>
  <si>
    <t>Mrs</t>
  </si>
  <si>
    <t>B L</t>
  </si>
  <si>
    <t>Lauga MP</t>
  </si>
  <si>
    <t>Keppel</t>
  </si>
  <si>
    <t>John emailed 27/1 - to arrange meeting</t>
  </si>
  <si>
    <t>L</t>
  </si>
  <si>
    <t>Linard MP</t>
  </si>
  <si>
    <t>Nudgee</t>
  </si>
  <si>
    <t>Jill emailed 31/1 - Leanne's interstate, she'll follow up.</t>
  </si>
  <si>
    <t>J E</t>
  </si>
  <si>
    <t>Madden MP</t>
  </si>
  <si>
    <t>Ipswich West</t>
  </si>
  <si>
    <t>David called 27/1 to schedule meetign</t>
  </si>
  <si>
    <t>Pease MP</t>
  </si>
  <si>
    <t>Lytton</t>
  </si>
  <si>
    <t>L P</t>
  </si>
  <si>
    <t>Power MP</t>
  </si>
  <si>
    <t>Logan</t>
  </si>
  <si>
    <t>Senior Government Whip</t>
  </si>
  <si>
    <t>M T</t>
  </si>
  <si>
    <t>Ryan MP</t>
  </si>
  <si>
    <t>Morayfield</t>
  </si>
  <si>
    <t>Minister for Police, Fire and Emergency Services and Minister for Corrective Services</t>
  </si>
  <si>
    <t>Drew called 30/1 to arrange meeting - will confirm with ministerial diary</t>
  </si>
  <si>
    <t>J A</t>
  </si>
  <si>
    <t>Trad MP</t>
  </si>
  <si>
    <t>South Brisbane</t>
  </si>
  <si>
    <t>Deputy Premier, Minister for Infrastructure, Local Government and Planning and Minister for Trade and Investment</t>
  </si>
  <si>
    <t>Rachel called 27/1 to schedule meeting</t>
  </si>
  <si>
    <t>C G</t>
  </si>
  <si>
    <t>Whiting MP</t>
  </si>
  <si>
    <t>Murrumba</t>
  </si>
  <si>
    <t>Jed called 27/1 - will email meeting confirmation</t>
  </si>
  <si>
    <t>R A</t>
  </si>
  <si>
    <t>Williams MP</t>
  </si>
  <si>
    <t>Pumicestone</t>
  </si>
  <si>
    <t>Springborg</t>
  </si>
  <si>
    <t>LNP</t>
  </si>
  <si>
    <t>D</t>
  </si>
  <si>
    <t>Frecklington</t>
  </si>
  <si>
    <t>I</t>
  </si>
  <si>
    <t>Walker</t>
  </si>
  <si>
    <t>Dickson MP</t>
  </si>
  <si>
    <t>ONP</t>
  </si>
  <si>
    <t>MR</t>
  </si>
  <si>
    <t>Bennett</t>
  </si>
  <si>
    <t>Burnett</t>
  </si>
  <si>
    <t>M</t>
  </si>
  <si>
    <t>Crandon</t>
  </si>
  <si>
    <t>Coomera</t>
  </si>
  <si>
    <t>Mceachan</t>
  </si>
  <si>
    <t>Redlands</t>
  </si>
  <si>
    <t>F</t>
  </si>
  <si>
    <t>Simpson</t>
  </si>
  <si>
    <t>Maroochydore</t>
  </si>
  <si>
    <t>E</t>
  </si>
  <si>
    <t>Sorenson</t>
  </si>
  <si>
    <t>Hervey Bay</t>
  </si>
  <si>
    <t>Pyne MP</t>
  </si>
  <si>
    <t>Interested in connecting with CLC in his “duty electorates” - Ford, Capricornia, Gold Coast. Met wityh James, Rosslyn and Georgina.  Emailed Robina and Gold Coast asking for an introduction.</t>
  </si>
  <si>
    <t>Member for Maranoa</t>
  </si>
  <si>
    <t>Met with Office Manager - Candice Stower /  Request to link in with local CLC</t>
  </si>
  <si>
    <t>Member for Lilley</t>
  </si>
  <si>
    <t>CLCQ letter of thanks for meeting</t>
  </si>
  <si>
    <t>Member for Fisher</t>
  </si>
  <si>
    <t>Hosted a morning tea on behalf of CLCQ</t>
  </si>
  <si>
    <t>Supportive of CLCs.  Met with Rosslyn and Georgiona</t>
  </si>
  <si>
    <t>Member for Leichardt</t>
  </si>
  <si>
    <t>Had briefings from AGD that didn’t separate out CLC funding picture.  Met with James, Georgina &amp; Rosslyn.  CLCQ sent info re: NPA and funding picture for Qld CLCs. Warren met with Cairns CLC and contacted AGD for further briefings</t>
  </si>
  <si>
    <t>Member for Fairfax</t>
  </si>
  <si>
    <t>High level of awareness of local CLC.  Met with James, Rosslyn, Georgina</t>
  </si>
  <si>
    <t>Met with advisor only with James, Georgina.  Sent through hard figures on current funding levels for 15/16/ loss of services and impacts. Rosslyn Write to Senator re: issues and contacting the A-G</t>
  </si>
  <si>
    <t>Member for Groom</t>
  </si>
  <si>
    <t>Familiar with TASC but not more generally with CLCs.  Met with James, Georgina, Rosslyn</t>
  </si>
  <si>
    <t>Interested in visiting CLCs in his “duty electorates”. Met with Rosslyn &amp; Georgina. Advisor to contact if they need more intros to centres in duty electorates</t>
  </si>
  <si>
    <t>Meeting didn’t happen Info pack dropped at office. CLCQ wrote to George Christensen who replied asking for budget savings.  Suggestions were made</t>
  </si>
  <si>
    <t>Distracted by Trump election.  Met with James Georgina and Rosslyn. Send detail of funding cuts by email</t>
  </si>
  <si>
    <t>Member for BRisbane</t>
  </si>
  <si>
    <t>Interested in visiting/meeting with CLCs in his electorate.  Met with Brisbane CLCs - Georgina hosted and coordinated</t>
  </si>
  <si>
    <t>Member for Herbert</t>
  </si>
  <si>
    <t>Very supportive - happy to do anything that would help.  Met with James, Georgina and Rosslyn</t>
  </si>
  <si>
    <t>Member for Oxley</t>
  </si>
  <si>
    <t>Wanted to campaign/organize locally.  Met with James. Milton Dick connected with SW Brisbane CLC and made public comment</t>
  </si>
  <si>
    <t>Member for Fadden</t>
  </si>
  <si>
    <t>“Why should we fund you”  …..Quite hostile, but less hostile when work of CLCs explained.  Georgina &amp; Rosslyn met with him.</t>
  </si>
  <si>
    <t>Labour's Boost for Suncoast Community Legal Service</t>
  </si>
  <si>
    <t>Caboolture News</t>
  </si>
  <si>
    <t>ALP commits funds for community legal service</t>
  </si>
  <si>
    <t>James Farrell/Louise Jeffs</t>
  </si>
  <si>
    <t>Hospital beds pledge</t>
  </si>
  <si>
    <t>Labour pledges funding for hospital beds, legal services in Leichardt</t>
  </si>
  <si>
    <t>Violence surges but no funds for legal service</t>
  </si>
  <si>
    <t>Ross</t>
  </si>
  <si>
    <t>DV services face risk of overload</t>
  </si>
  <si>
    <t>Funding/DV</t>
  </si>
  <si>
    <t>The Gympie Times</t>
  </si>
  <si>
    <t>N/A</t>
  </si>
  <si>
    <t>Promise by ALP to fund legal centre</t>
  </si>
  <si>
    <t>Jessica Brake</t>
  </si>
  <si>
    <t>GVK Hancock Alpha mine before court</t>
  </si>
  <si>
    <t xml:space="preserve">News Mail Bundaberg </t>
  </si>
  <si>
    <t>Service has strong links with Bundy</t>
  </si>
  <si>
    <t>ATSI</t>
  </si>
  <si>
    <t>Noosa news</t>
  </si>
  <si>
    <t>Queensland Times</t>
  </si>
  <si>
    <t>Lawyers hit out at land bill</t>
  </si>
  <si>
    <t>Tania Heber</t>
  </si>
  <si>
    <t>O'Toole pledges boost to legal aid</t>
  </si>
  <si>
    <t>Aaron Finn</t>
  </si>
  <si>
    <t>Suncoast Legal Service reaches new heights</t>
  </si>
  <si>
    <t>Free legal advice proves invaluable at a time you will need it most</t>
  </si>
  <si>
    <t>Child sex abuse: Queensland considers reform for other victims to seek justice</t>
  </si>
  <si>
    <t>Legal centre expands to deal with DV</t>
  </si>
  <si>
    <t>Adani mine in court</t>
  </si>
  <si>
    <t>Legal eagle now playwright</t>
  </si>
  <si>
    <t>Toni Wills</t>
  </si>
  <si>
    <t>Cairns Sun</t>
  </si>
  <si>
    <t>Get legal advice for decisions</t>
  </si>
  <si>
    <t>Seniors</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</si>
  <si>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</si>
  <si>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</si>
  <si>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</si>
  <si>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</si>
  <si>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</si>
  <si>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</si>
  <si>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</si>
  <si>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</si>
  <si>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</si>
  <si>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</si>
  <si>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</si>
  <si>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</si>
  <si>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</si>
  <si>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</si>
  <si>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</si>
  <si>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</si>
  <si>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</si>
  <si>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</si>
  <si>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</si>
  <si>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</si>
  <si>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</si>
  <si>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</si>
  <si>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</si>
  <si>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</si>
  <si>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</si>
  <si>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</si>
  <si>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</si>
  <si>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</si>
  <si>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</si>
  <si>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</si>
  <si>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</si>
  <si>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</si>
  <si>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</si>
  <si>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</si>
  <si>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</si>
  <si>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</si>
  <si>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</si>
  <si>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</si>
  <si>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</si>
  <si>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</si>
  <si>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</si>
  <si>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</si>
  <si>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</si>
  <si>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</si>
  <si>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</si>
  <si>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</si>
  <si>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</si>
  <si>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</si>
  <si>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</si>
  <si>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</si>
  <si>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</si>
  <si>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</si>
  <si>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</si>
  <si>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</si>
  <si>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</si>
  <si>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</si>
  <si>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</si>
  <si>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</si>
  <si>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</si>
  <si>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</si>
  <si>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</si>
  <si>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</si>
  <si>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</si>
  <si>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</si>
  <si>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</si>
  <si>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</si>
  <si>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</si>
  <si>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</si>
  <si>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</si>
  <si>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</si>
  <si>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</si>
  <si>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</si>
  <si>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</si>
  <si>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</si>
  <si>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</si>
  <si>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</si>
  <si>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</si>
  <si>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</si>
  <si>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</si>
  <si>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</si>
  <si>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</si>
  <si>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</si>
  <si>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</si>
  <si>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</si>
  <si>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</si>
  <si>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</si>
  <si>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</si>
  <si>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</si>
  <si>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</si>
  <si>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</si>
  <si>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</si>
  <si>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</si>
  <si>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</si>
  <si>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</si>
  <si>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</si>
  <si>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</si>
  <si>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</si>
  <si>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</si>
  <si>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</si>
  <si>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</si>
  <si>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</si>
  <si>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</si>
  <si>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</si>
  <si>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</si>
  <si>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</si>
  <si>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</si>
  <si>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</si>
  <si>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</si>
  <si>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</si>
  <si>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</si>
  <si>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</si>
  <si>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</si>
  <si>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</si>
  <si>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</si>
  <si>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</si>
  <si>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</si>
  <si>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</si>
  <si>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</si>
  <si>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</si>
  <si>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</si>
  <si>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</si>
  <si>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</si>
  <si>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</si>
  <si>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</si>
  <si>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</si>
  <si>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</si>
  <si>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</si>
  <si>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</si>
  <si>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</si>
  <si>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</si>
  <si>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</si>
  <si>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</si>
  <si>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</si>
  <si>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</si>
  <si>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</si>
  <si>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</si>
  <si>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</si>
  <si>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</si>
  <si>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</si>
  <si>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</si>
  <si>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</si>
  <si>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</si>
  <si>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</si>
  <si>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</si>
  <si>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</si>
  <si>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</si>
  <si>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</si>
  <si>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</si>
  <si>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</si>
  <si>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</si>
  <si>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</si>
  <si>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</si>
  <si>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</si>
  <si>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</si>
  <si>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</si>
  <si>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</si>
  <si>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</si>
  <si>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</si>
  <si>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</si>
  <si>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</si>
  <si>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</si>
  <si>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</si>
  <si>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</si>
  <si>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</si>
  <si>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</si>
  <si>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</si>
  <si>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</si>
  <si>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</si>
  <si>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</si>
  <si>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</si>
  <si>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</si>
  <si>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</si>
  <si>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</si>
  <si>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</si>
  <si>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</si>
  <si>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</si>
  <si>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</si>
  <si>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</si>
  <si>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</si>
  <si>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</si>
  <si>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</si>
  <si>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</si>
  <si>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</si>
  <si>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</si>
  <si>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</si>
  <si>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</si>
  <si>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</si>
  <si>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</si>
  <si>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</si>
  <si>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</si>
  <si>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</si>
  <si>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</si>
  <si>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</si>
  <si>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</si>
  <si>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</si>
  <si>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</si>
  <si>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</si>
  <si>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</si>
  <si>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</si>
  <si>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</si>
  <si>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</si>
  <si>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</si>
  <si>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</si>
  <si>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</si>
  <si>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</si>
  <si>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</si>
  <si>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</si>
  <si>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</si>
  <si>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</si>
  <si>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</si>
  <si>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</si>
  <si>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</si>
  <si>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</si>
  <si>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</si>
  <si>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</si>
  <si>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</si>
  <si>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</si>
  <si>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</si>
  <si>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</si>
  <si>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</si>
  <si>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</si>
  <si>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</si>
  <si>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</si>
  <si>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</si>
  <si>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</si>
  <si>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</si>
  <si>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</si>
  <si>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</si>
  <si>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</si>
  <si>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</si>
  <si>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</si>
  <si>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</si>
  <si>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</si>
  <si>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</si>
  <si>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</si>
  <si>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</si>
  <si>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</si>
  <si>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</si>
  <si>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</si>
  <si>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</si>
  <si>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</si>
  <si>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</si>
  <si>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</si>
  <si>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</si>
  <si>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</si>
  <si>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</si>
  <si>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</si>
  <si>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</si>
  <si>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</si>
  <si>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</si>
  <si>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</si>
  <si>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</si>
  <si>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</si>
  <si>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</si>
  <si>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</si>
  <si>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</si>
  <si>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</si>
  <si>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</si>
  <si>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</si>
  <si>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</si>
  <si>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</si>
  <si>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</si>
  <si>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</si>
  <si>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</si>
  <si>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</si>
  <si>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</si>
  <si>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</si>
  <si>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</si>
  <si>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</si>
  <si>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</si>
  <si>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</si>
  <si>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</si>
  <si>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</si>
  <si>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</si>
  <si>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</si>
  <si>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</si>
  <si>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</si>
  <si>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</si>
  <si>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</si>
  <si>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</si>
  <si>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</si>
  <si>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</si>
  <si>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</si>
  <si>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</si>
  <si>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</si>
  <si>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</si>
  <si>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</si>
  <si>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</si>
  <si>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</si>
  <si>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</si>
  <si>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</si>
  <si>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</si>
  <si>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</si>
  <si>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</si>
  <si>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</si>
  <si>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</si>
  <si>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</si>
  <si>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</si>
  <si>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</si>
  <si>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</si>
  <si>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</si>
  <si>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</si>
  <si>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</si>
  <si>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</si>
  <si>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</si>
  <si>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</si>
  <si>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</si>
  <si>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</si>
  <si>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</si>
  <si>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</si>
  <si>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</si>
  <si>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</si>
  <si>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</si>
  <si>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</si>
  <si>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</si>
  <si>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</si>
  <si>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</si>
  <si>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</si>
  <si>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</si>
  <si>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</si>
  <si>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</si>
  <si>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</si>
  <si>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</si>
  <si>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</si>
  <si>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</si>
  <si>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</si>
  <si>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</si>
  <si>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</si>
  <si>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</si>
  <si>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</si>
  <si>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</si>
  <si>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</si>
  <si>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</si>
  <si>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</si>
  <si>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</si>
  <si>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</si>
  <si>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</si>
  <si>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</si>
  <si>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</si>
  <si>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</si>
  <si>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</si>
  <si>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</si>
  <si>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</si>
  <si>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</si>
  <si>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</si>
  <si>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</si>
  <si>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</si>
  <si>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</si>
  <si>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</si>
  <si>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</si>
  <si>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</si>
  <si>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</si>
  <si>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</si>
  <si>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</si>
  <si>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</si>
  <si>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</si>
  <si>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</si>
  <si>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</si>
  <si>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</si>
  <si>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</si>
  <si>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</si>
  <si>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</si>
  <si>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</si>
  <si>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</si>
  <si>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</si>
  <si>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</si>
  <si>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</si>
  <si>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</si>
  <si>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</si>
  <si>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</si>
  <si>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</si>
  <si>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</si>
  <si>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</si>
  <si>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</si>
  <si>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</si>
  <si>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</si>
  <si>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</si>
  <si>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</si>
  <si>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</si>
  <si>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</si>
  <si>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</si>
  <si>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</si>
  <si>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</si>
  <si>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</si>
  <si>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</si>
  <si>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</si>
  <si>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</si>
  <si>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</si>
  <si>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</si>
  <si>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</si>
  <si>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</si>
  <si>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</si>
  <si>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</si>
  <si>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</si>
  <si>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</si>
  <si>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</si>
  <si>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</si>
  <si>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</si>
  <si>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</si>
  <si>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</si>
  <si>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</si>
  <si>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</si>
  <si>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</si>
  <si>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</si>
  <si>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</si>
  <si>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</si>
  <si>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</si>
  <si>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</si>
  <si>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</si>
  <si>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</si>
  <si>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</si>
  <si>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</si>
  <si>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</si>
  <si>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</si>
  <si>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</si>
  <si>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</si>
  <si>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</si>
  <si>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</si>
  <si>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</si>
  <si>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</si>
  <si>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</si>
  <si>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</si>
  <si>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</si>
  <si>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</si>
  <si>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</si>
  <si>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</si>
  <si>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</si>
  <si>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</si>
  <si>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</si>
  <si>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</si>
  <si>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</si>
  <si>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</si>
  <si>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</si>
  <si>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</si>
  <si>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</si>
  <si>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</si>
  <si>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</si>
  <si>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</si>
  <si>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</si>
  <si>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</si>
  <si>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</si>
  <si>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</si>
  <si>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</si>
  <si>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</si>
  <si>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</si>
  <si>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</si>
  <si>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</si>
  <si>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</si>
  <si>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</si>
  <si>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</si>
  <si>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</si>
  <si>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</si>
  <si>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</si>
  <si>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</si>
  <si>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</si>
  <si>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</si>
  <si>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</si>
  <si>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</si>
  <si>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</si>
  <si>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</si>
  <si>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</si>
  <si>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</si>
  <si>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</si>
  <si>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</si>
  <si>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</si>
  <si>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</si>
  <si>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</si>
  <si>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</si>
  <si>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</si>
  <si>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</si>
  <si>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</si>
  <si>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</si>
  <si>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</si>
  <si>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</si>
  <si>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</si>
  <si>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</si>
  <si>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</si>
  <si>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</si>
  <si>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</si>
  <si>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</si>
  <si>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</si>
  <si>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</si>
  <si>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</si>
  <si>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</si>
  <si>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</si>
  <si>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</si>
  <si>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</si>
  <si>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</si>
  <si>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</si>
  <si>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</si>
  <si>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</si>
  <si>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</si>
  <si>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</si>
  <si>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</si>
  <si>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</si>
  <si>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</si>
  <si>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</si>
  <si>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</si>
  <si>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</si>
  <si>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</si>
  <si>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</si>
  <si>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</si>
  <si>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</si>
  <si>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</si>
  <si>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</si>
  <si>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</si>
  <si>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</si>
  <si>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</si>
  <si>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</si>
  <si>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</si>
  <si>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</si>
  <si>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</si>
  <si>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</si>
  <si>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</si>
  <si>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</si>
  <si>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</si>
  <si>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</si>
  <si>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</si>
  <si>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</si>
  <si>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</si>
  <si>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</si>
  <si>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</si>
  <si>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</si>
  <si>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</si>
  <si>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</si>
  <si>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</si>
  <si>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</si>
  <si>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</si>
  <si>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</si>
  <si>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</si>
  <si>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</si>
  <si>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</si>
  <si>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</si>
  <si>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</si>
  <si>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</si>
  <si>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</si>
  <si>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</si>
  <si>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</si>
  <si>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</si>
  <si>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</si>
  <si>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</si>
  <si>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</si>
  <si>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</si>
  <si>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</si>
  <si>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</si>
  <si>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</si>
  <si>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</si>
  <si>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</si>
  <si>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</si>
  <si>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</si>
  <si>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</si>
  <si>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</si>
  <si>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</si>
  <si>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</si>
  <si>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</si>
  <si>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</si>
  <si>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</si>
  <si>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</si>
  <si>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</si>
  <si>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</si>
  <si>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</si>
  <si>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</si>
  <si>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</si>
  <si>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</si>
  <si>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</si>
  <si>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</si>
  <si>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</si>
  <si>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</si>
  <si>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</si>
  <si>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</si>
  <si>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</si>
  <si>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</si>
  <si>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</si>
  <si>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</si>
  <si>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</si>
  <si>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</si>
  <si>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</si>
  <si>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</si>
  <si>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</si>
  <si>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</si>
  <si>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</si>
  <si>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</si>
  <si>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</si>
  <si>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</si>
  <si>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</si>
  <si>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</si>
  <si>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</si>
  <si>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</si>
  <si>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</si>
  <si>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</si>
  <si>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</si>
  <si>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</si>
  <si>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</si>
  <si>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</si>
  <si>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</si>
  <si>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</si>
  <si>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</si>
  <si>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</si>
  <si>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</si>
  <si>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</si>
  <si>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</si>
  <si>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</si>
  <si>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</si>
  <si>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</si>
  <si>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</si>
  <si>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</si>
  <si>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</si>
  <si>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</si>
  <si>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</si>
  <si>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</si>
  <si>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</si>
  <si>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</si>
  <si>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</si>
  <si>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</si>
  <si>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</si>
  <si>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</si>
  <si>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</si>
  <si>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</si>
  <si>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</si>
  <si>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</si>
  <si>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</si>
  <si>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</si>
  <si>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</si>
  <si>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</si>
  <si>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</si>
  <si>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</si>
  <si>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</si>
  <si>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</si>
  <si>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</si>
  <si>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</si>
  <si>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</si>
  <si>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</si>
  <si>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</si>
  <si>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</si>
  <si>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</si>
  <si>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</si>
  <si>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</si>
  <si>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</si>
  <si>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</si>
  <si>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</si>
  <si>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</si>
  <si>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</si>
  <si>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</si>
  <si>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</si>
  <si>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</si>
  <si>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</si>
  <si>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</si>
  <si>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</si>
  <si>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</si>
  <si>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</si>
  <si>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</si>
  <si>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</si>
  <si>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</si>
  <si>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</si>
  <si>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</si>
  <si>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</si>
  <si>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</si>
  <si>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</si>
  <si>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</si>
  <si>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</si>
  <si>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</si>
  <si>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</si>
  <si>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</si>
  <si>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</si>
  <si>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</si>
  <si>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</si>
  <si>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</si>
  <si>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</si>
  <si>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</si>
  <si>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</si>
  <si>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</si>
  <si>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</si>
  <si>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</si>
  <si>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</si>
  <si>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</si>
  <si>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</si>
  <si>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</si>
  <si>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</si>
  <si>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</si>
  <si>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</si>
  <si>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</si>
  <si>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</si>
  <si>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</si>
  <si>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</si>
  <si>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</si>
  <si>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</si>
  <si>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</si>
  <si>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</si>
  <si>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</si>
  <si>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</si>
  <si>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</si>
  <si>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</si>
  <si>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</si>
  <si>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</si>
  <si>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</si>
  <si>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</si>
  <si>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</si>
  <si>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</si>
  <si>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</si>
  <si>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</si>
  <si>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</si>
  <si>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</si>
  <si>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</si>
  <si>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</si>
  <si>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</si>
  <si>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</si>
  <si>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</si>
  <si>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</si>
  <si>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</si>
  <si>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</si>
  <si>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</si>
  <si>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</si>
  <si>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</si>
  <si>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</si>
  <si>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</si>
  <si>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</si>
  <si>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</si>
  <si>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</si>
  <si>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</si>
  <si>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</si>
  <si>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</si>
  <si>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</si>
  <si>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</si>
  <si>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</si>
  <si>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</si>
  <si>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</si>
  <si>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</si>
  <si>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</si>
  <si>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</si>
  <si>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</si>
  <si>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</si>
  <si>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</si>
  <si>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</si>
  <si>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</si>
  <si>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</si>
  <si>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</si>
  <si>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</si>
  <si>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</si>
  <si>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</si>
  <si>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</si>
  <si>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</si>
  <si>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</si>
  <si>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</si>
  <si>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</si>
  <si>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</si>
  <si>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</si>
  <si>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</si>
  <si>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</si>
  <si>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</si>
  <si>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</si>
  <si>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</si>
  <si>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</si>
  <si>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</si>
  <si>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</si>
  <si>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</si>
  <si>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</si>
  <si>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</si>
  <si>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</si>
  <si>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</si>
  <si>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</si>
  <si>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</si>
  <si>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</si>
  <si>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</si>
  <si>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</si>
  <si>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</si>
  <si>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</si>
  <si>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</si>
  <si>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</si>
  <si>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</si>
  <si>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</si>
  <si>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</si>
  <si>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</si>
  <si>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</si>
  <si>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</si>
  <si>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</si>
  <si>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</si>
  <si>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</si>
  <si>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</si>
  <si>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</si>
  <si>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</si>
  <si>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</si>
  <si>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</si>
  <si>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</si>
  <si>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</si>
  <si>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</si>
  <si>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</si>
  <si>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</si>
  <si>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</si>
  <si>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</si>
  <si>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</si>
  <si>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</si>
  <si>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</si>
  <si>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</si>
  <si>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</si>
  <si>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</si>
  <si>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</si>
  <si>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</si>
  <si>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</si>
  <si>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</si>
  <si>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</si>
  <si>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</si>
  <si>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</si>
  <si>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</si>
  <si>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</si>
  <si>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</si>
  <si>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</si>
  <si>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</si>
  <si>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</si>
  <si>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</si>
  <si>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</si>
  <si>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</si>
  <si>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</si>
  <si>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</si>
  <si>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</si>
  <si>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</si>
  <si>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</si>
  <si>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</si>
  <si>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</si>
  <si>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</si>
  <si>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</si>
  <si>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</si>
  <si>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</si>
  <si>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</si>
  <si>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</si>
  <si>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</si>
  <si>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</si>
  <si>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</si>
  <si>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</si>
  <si>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</si>
  <si>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</si>
  <si>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</si>
  <si>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</si>
  <si>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</si>
  <si>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</si>
  <si>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</si>
  <si>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</si>
  <si>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</si>
  <si>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</si>
  <si>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</si>
  <si>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</si>
  <si>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</si>
  <si>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</si>
  <si>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</si>
  <si>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</si>
  <si>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</si>
  <si>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</si>
  <si>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</si>
  <si>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</si>
  <si>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</si>
  <si>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</si>
  <si>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</si>
  <si>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</si>
  <si>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</si>
  <si>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</si>
  <si>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</si>
  <si>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</si>
  <si>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</si>
  <si>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</si>
  <si>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</si>
  <si>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</si>
  <si>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</si>
  <si>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</si>
  <si>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</si>
  <si>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</si>
  <si>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</si>
  <si>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</si>
  <si>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</si>
  <si>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</si>
  <si>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</si>
  <si>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</si>
  <si>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</si>
  <si>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</si>
  <si>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</si>
  <si>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</si>
  <si>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</si>
  <si>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</si>
  <si>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</si>
  <si>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</si>
  <si>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</si>
  <si>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</si>
  <si>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</si>
  <si>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</si>
  <si>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</si>
  <si>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</si>
  <si>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</si>
  <si>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</si>
  <si>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</si>
  <si>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</si>
  <si>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</si>
  <si>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</si>
  <si>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</si>
  <si>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</si>
  <si>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</si>
  <si>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</si>
  <si>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</si>
  <si>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</si>
  <si>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</si>
  <si>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</si>
  <si>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</si>
  <si>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</si>
  <si>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</si>
  <si>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</si>
  <si>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</si>
  <si>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</si>
  <si>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</si>
  <si>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</si>
  <si>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</si>
  <si>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</si>
  <si>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</si>
  <si>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</si>
  <si>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</si>
  <si>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</si>
  <si>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</si>
  <si>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</si>
  <si>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</si>
  <si>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</si>
  <si>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</si>
  <si>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</si>
  <si>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</si>
  <si>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</si>
  <si>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</si>
  <si>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</si>
  <si>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</si>
  <si>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</si>
  <si>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</si>
  <si>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</si>
  <si>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</si>
  <si>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</si>
  <si>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</si>
  <si>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</si>
  <si>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</si>
  <si>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</si>
  <si>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</si>
  <si>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</si>
  <si>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</si>
  <si>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</si>
  <si>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</si>
  <si>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</si>
  <si>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</si>
  <si>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</si>
  <si>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</si>
  <si>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</si>
  <si>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</si>
  <si>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</si>
  <si>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</si>
  <si>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</si>
  <si>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</si>
  <si>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</si>
  <si>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</si>
  <si>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</si>
  <si>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</si>
  <si>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</si>
  <si>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</si>
  <si>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</si>
  <si>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</si>
  <si>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</si>
  <si>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</si>
  <si>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</si>
  <si>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</si>
  <si>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</si>
  <si>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</si>
  <si>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</si>
  <si>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</si>
  <si>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</si>
  <si>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</si>
  <si>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</si>
  <si>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</si>
  <si>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</si>
  <si>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</si>
  <si>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</si>
  <si>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</si>
  <si>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</si>
  <si>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</si>
  <si>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</si>
  <si>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</si>
  <si>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</si>
  <si>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</si>
  <si>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</si>
  <si>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</si>
  <si>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</si>
  <si>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</si>
  <si>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</si>
  <si>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</si>
  <si>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</si>
  <si>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</si>
  <si>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</si>
  <si>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</si>
  <si>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</si>
  <si>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</si>
  <si>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</si>
  <si>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</si>
  <si>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</si>
  <si>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</si>
  <si>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</si>
  <si>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</si>
  <si>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</si>
  <si>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</si>
  <si>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</si>
  <si>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</si>
  <si>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</si>
  <si>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</si>
  <si>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</si>
  <si>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</si>
  <si>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</si>
  <si>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</si>
  <si>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</si>
  <si>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</si>
  <si>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</si>
  <si>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</si>
  <si>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</si>
  <si>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</si>
  <si>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</si>
  <si>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</si>
  <si>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</si>
  <si>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</si>
  <si>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</si>
  <si>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</si>
  <si>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</si>
  <si>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</si>
  <si>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</si>
  <si>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</si>
  <si>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</si>
  <si>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</si>
  <si>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</si>
  <si>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</si>
  <si>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</si>
  <si>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</si>
  <si>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</si>
  <si>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</si>
  <si>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</si>
  <si>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</si>
  <si>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</si>
  <si>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</si>
  <si>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</si>
  <si>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</si>
  <si>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</si>
  <si>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</si>
  <si>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</si>
  <si>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</si>
  <si>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</si>
  <si>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</si>
  <si>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</si>
  <si>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</si>
  <si>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</si>
  <si>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</si>
  <si>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</si>
  <si>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</si>
  <si>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</si>
  <si>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</si>
  <si>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</si>
  <si>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</si>
  <si>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</si>
  <si>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</si>
  <si>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</si>
  <si>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</si>
  <si>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</si>
  <si>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</si>
  <si>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</si>
  <si>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</si>
  <si>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</si>
  <si>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</si>
  <si>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</si>
  <si>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</si>
  <si>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</si>
  <si>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</si>
  <si>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</si>
  <si>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</si>
  <si>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</si>
  <si>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</si>
  <si>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</si>
  <si>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</si>
  <si>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</si>
  <si>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</si>
  <si>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</si>
  <si>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</si>
  <si>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</si>
  <si>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</si>
  <si>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</si>
  <si>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</si>
  <si>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</si>
  <si>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</si>
  <si>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</si>
  <si>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</si>
  <si>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</si>
  <si>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</si>
  <si>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</si>
  <si>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</si>
  <si>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</si>
  <si>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</si>
  <si>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</si>
  <si>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</si>
  <si>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</si>
  <si>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</si>
  <si>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</si>
  <si>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</si>
  <si>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</si>
  <si>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</si>
  <si>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</si>
  <si>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</si>
  <si>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</si>
  <si>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</si>
  <si>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</si>
  <si>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</si>
  <si>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</si>
  <si>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</si>
  <si>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</si>
  <si>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</si>
  <si>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</si>
  <si>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</si>
  <si>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</si>
  <si>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</si>
  <si>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</si>
  <si>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</si>
  <si>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</si>
  <si>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</si>
  <si>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</si>
  <si>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</si>
  <si>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</si>
  <si>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</si>
  <si>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</si>
  <si>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</si>
  <si>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</si>
  <si>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</si>
  <si>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</si>
  <si>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</si>
  <si>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</si>
  <si>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</si>
  <si>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</si>
  <si>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</si>
  <si>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</si>
  <si>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</si>
  <si>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</si>
  <si>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</si>
  <si>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</si>
  <si>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</si>
  <si>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</si>
  <si>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</si>
  <si>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</si>
  <si>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</si>
  <si>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</si>
  <si>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</si>
  <si>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</si>
  <si>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</si>
  <si>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</si>
  <si>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</si>
  <si>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</si>
  <si>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</si>
  <si>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</si>
  <si>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</si>
  <si>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</si>
  <si>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</si>
  <si>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</si>
  <si>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</si>
  <si>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</si>
  <si>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</si>
  <si>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</si>
  <si>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</si>
  <si>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</si>
  <si>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</si>
  <si>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</si>
  <si>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</si>
  <si>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</si>
  <si>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</si>
  <si>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</si>
  <si>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</si>
  <si>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</si>
  <si>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</si>
  <si>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</si>
  <si>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</si>
  <si>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</si>
  <si>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</si>
  <si>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</si>
  <si>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</si>
  <si>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</si>
  <si>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</si>
  <si>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</si>
  <si>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</si>
  <si>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</si>
  <si>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</si>
  <si>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</si>
  <si>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</si>
  <si>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</si>
  <si>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</si>
  <si>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</si>
  <si>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</si>
  <si>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</si>
  <si>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</si>
  <si>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</si>
  <si>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</si>
  <si>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</si>
  <si>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</si>
  <si>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</si>
  <si>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</si>
  <si>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</si>
  <si>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</si>
  <si>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</si>
  <si>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</si>
  <si>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</si>
  <si>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</si>
  <si>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</si>
  <si>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</si>
  <si>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</si>
  <si>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</si>
  <si>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</si>
  <si>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</si>
  <si>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</si>
  <si>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</si>
  <si>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</si>
  <si>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</si>
  <si>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</si>
  <si>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</si>
  <si>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</si>
  <si>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</si>
  <si>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</si>
  <si>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</si>
  <si>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</si>
  <si>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</si>
  <si>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</si>
  <si>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</si>
  <si>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</si>
  <si>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</si>
  <si>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</si>
  <si>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</si>
  <si>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</si>
  <si>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</si>
  <si>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</si>
  <si>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</si>
  <si>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</si>
  <si>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</si>
  <si>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</si>
  <si>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</si>
  <si>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</si>
  <si>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</si>
  <si>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</si>
  <si>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</si>
  <si>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</si>
  <si>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</si>
  <si>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</si>
  <si>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</si>
  <si>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</si>
  <si>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</si>
  <si>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</si>
  <si>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</si>
  <si>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</si>
  <si>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</si>
  <si>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</si>
  <si>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</si>
  <si>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</si>
  <si>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</si>
  <si>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</si>
  <si>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</si>
  <si>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</si>
  <si>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</si>
  <si>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</si>
  <si>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</si>
  <si>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</si>
  <si>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</si>
  <si>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</si>
  <si>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</si>
  <si>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</si>
  <si>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</si>
  <si>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</si>
  <si>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</si>
  <si>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</si>
  <si>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</si>
  <si>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</si>
  <si>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</si>
  <si>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</si>
  <si>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</si>
  <si>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</si>
  <si>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</si>
  <si>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</si>
  <si>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</si>
  <si>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</si>
  <si>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</si>
  <si>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</si>
  <si>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</si>
  <si>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</si>
  <si>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</si>
  <si>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</si>
  <si>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</si>
  <si>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</si>
  <si>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</si>
  <si>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</si>
  <si>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</si>
  <si>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</si>
  <si>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</si>
  <si>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</si>
  <si>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</si>
  <si>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</si>
  <si>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</si>
  <si>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</si>
  <si>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</si>
  <si>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</si>
  <si>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</si>
  <si>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</si>
  <si>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</si>
  <si>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</si>
  <si>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</si>
  <si>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</si>
  <si>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</si>
  <si>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</si>
  <si>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</si>
  <si>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</si>
  <si>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</si>
  <si>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</si>
  <si>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</si>
  <si>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</si>
  <si>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</si>
  <si>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</si>
  <si>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</si>
  <si>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</si>
  <si>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</si>
  <si>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</si>
  <si>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</si>
  <si>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</si>
  <si>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</si>
  <si>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</si>
  <si>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</si>
  <si>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</si>
  <si>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</si>
  <si>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</si>
  <si>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</si>
  <si>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</si>
  <si>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</si>
  <si>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</si>
  <si>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</si>
  <si>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</si>
  <si>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</si>
  <si>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</si>
  <si>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</si>
  <si>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</si>
  <si>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</si>
  <si>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</si>
  <si>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</si>
  <si>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</si>
  <si>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</si>
  <si>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</si>
  <si>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</si>
  <si>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</si>
  <si>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</si>
  <si>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</si>
  <si>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</si>
  <si>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</si>
  <si>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</si>
  <si>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</si>
  <si>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</si>
  <si>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</si>
  <si>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</si>
  <si>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</si>
  <si>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</si>
  <si>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</si>
  <si>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</si>
  <si>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</si>
  <si>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</si>
  <si>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</si>
  <si>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</si>
  <si>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</si>
  <si>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</si>
  <si>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</si>
  <si>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</si>
  <si>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</si>
  <si>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</si>
  <si>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</si>
  <si>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</si>
  <si>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</si>
  <si>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</si>
  <si>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</si>
  <si>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</si>
  <si>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</si>
  <si>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</si>
  <si>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</si>
  <si>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</si>
  <si>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</si>
  <si>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</si>
  <si>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</si>
  <si>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</si>
  <si>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</si>
  <si>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</si>
  <si>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</si>
  <si>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</si>
  <si>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</si>
  <si>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</si>
  <si>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</si>
  <si>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</si>
  <si>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</si>
  <si>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</si>
  <si>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</si>
  <si>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</si>
  <si>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</si>
  <si>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</si>
  <si>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</si>
  <si>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</si>
  <si>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</si>
  <si>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</si>
  <si>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</si>
  <si>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</si>
  <si>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</si>
  <si>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</si>
  <si>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</si>
  <si>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</si>
  <si>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</si>
  <si>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</si>
  <si>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</si>
  <si>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</si>
  <si>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</si>
  <si>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</si>
  <si>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</si>
  <si>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</si>
  <si>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</si>
  <si>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</si>
  <si>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</si>
  <si>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</si>
  <si>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</si>
  <si>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</si>
  <si>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</si>
  <si>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</si>
  <si>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</si>
  <si>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</si>
  <si>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</si>
  <si>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</si>
  <si>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</si>
  <si>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</si>
  <si>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</si>
  <si>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</si>
  <si>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</si>
  <si>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</si>
  <si>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</si>
  <si>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</si>
  <si>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</si>
  <si>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</si>
  <si>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</si>
  <si>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</si>
  <si>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</si>
  <si>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</si>
  <si>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</si>
  <si>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</si>
  <si>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</si>
  <si>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</si>
  <si>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</si>
  <si>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</si>
  <si>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</si>
  <si>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</si>
  <si>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</si>
  <si>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</si>
  <si>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</si>
  <si>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</si>
  <si>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</si>
  <si>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</si>
  <si>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</si>
  <si>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</si>
  <si>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</si>
  <si>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</si>
  <si>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</si>
  <si>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</si>
  <si>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</si>
  <si>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</si>
  <si>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</si>
  <si>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</si>
  <si>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</si>
  <si>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</si>
  <si>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</si>
  <si>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</si>
  <si>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</si>
  <si>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</si>
  <si>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</si>
  <si>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</si>
  <si>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</si>
  <si>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</si>
  <si>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</si>
  <si>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</si>
  <si>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</si>
  <si>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</si>
  <si>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</si>
  <si>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</si>
  <si>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</si>
  <si>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</si>
  <si>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</si>
  <si>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</si>
  <si>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</si>
  <si>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</si>
  <si>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</si>
  <si>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</si>
  <si>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</si>
  <si>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</si>
  <si>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</si>
  <si>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</si>
  <si>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</si>
  <si>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</si>
  <si>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</si>
  <si>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</si>
  <si>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</si>
  <si>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</si>
  <si>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</si>
  <si>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</si>
  <si>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</si>
  <si>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</si>
  <si>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</si>
  <si>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</si>
  <si>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</si>
  <si>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</si>
  <si>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</si>
  <si>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</si>
  <si>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</si>
  <si>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</si>
  <si>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</si>
  <si>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</si>
  <si>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</si>
  <si>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</si>
  <si>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</si>
  <si>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</si>
  <si>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</si>
  <si>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</si>
  <si>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</si>
  <si>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</si>
  <si>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</si>
  <si>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</si>
  <si>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</si>
  <si>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</si>
  <si>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</si>
  <si>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</si>
  <si>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</si>
  <si>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</si>
  <si>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</si>
  <si>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</si>
  <si>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</si>
  <si>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</si>
  <si>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</si>
  <si>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</si>
  <si>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</si>
  <si>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</si>
  <si>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</si>
  <si>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</si>
  <si>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</si>
  <si>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</si>
  <si>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</si>
  <si>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</si>
  <si>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</si>
  <si>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</si>
  <si>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</si>
  <si>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</si>
  <si>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</si>
  <si>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</si>
  <si>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</si>
  <si>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</si>
  <si>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</si>
  <si>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</si>
  <si>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</si>
  <si>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</si>
  <si>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</si>
  <si>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</si>
  <si>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</si>
  <si>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</si>
  <si>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</si>
  <si>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</si>
  <si>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</si>
  <si>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</si>
  <si>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</si>
  <si>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</si>
  <si>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</si>
  <si>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</si>
  <si>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</si>
  <si>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</si>
  <si>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</si>
  <si>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</si>
  <si>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</si>
  <si>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</si>
  <si>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</si>
  <si>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</si>
  <si>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</si>
  <si>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</si>
  <si>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</si>
  <si>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</si>
  <si>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</si>
  <si>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</si>
  <si>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</si>
  <si>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</si>
  <si>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</si>
  <si>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</si>
  <si>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</si>
  <si>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</si>
  <si>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</si>
  <si>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</si>
  <si>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</si>
  <si>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</si>
  <si>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</si>
  <si>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</si>
  <si>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</si>
  <si>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</si>
  <si>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</si>
  <si>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</si>
  <si>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</si>
  <si>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</si>
  <si>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</si>
  <si>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</si>
  <si>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</si>
  <si>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</si>
  <si>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</si>
  <si>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</si>
  <si>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</si>
  <si>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</si>
  <si>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</si>
  <si>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</si>
  <si>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</si>
  <si>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</si>
  <si>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</si>
  <si>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</si>
  <si>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</si>
  <si>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</si>
  <si>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</si>
  <si>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</si>
  <si>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</si>
  <si>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</si>
  <si>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</si>
  <si>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</si>
  <si>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</si>
  <si>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</si>
  <si>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</si>
  <si>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</si>
  <si>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</si>
  <si>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</si>
  <si>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</si>
  <si>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</si>
  <si>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</si>
  <si>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</si>
  <si>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</si>
  <si>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</si>
  <si>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</si>
  <si>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</si>
  <si>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</si>
  <si>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</si>
  <si>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</si>
  <si>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</si>
  <si>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</si>
  <si>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</si>
  <si>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</si>
  <si>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</si>
  <si>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</si>
  <si>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</si>
  <si>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</si>
  <si>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</si>
  <si>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</si>
  <si>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</si>
  <si>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</si>
  <si>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</si>
  <si>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</si>
  <si>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</si>
  <si>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</si>
  <si>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</si>
  <si>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</si>
  <si>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</si>
  <si>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</si>
  <si>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</si>
  <si>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</si>
  <si>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</si>
  <si>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</si>
  <si>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</si>
  <si>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</si>
  <si>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</si>
  <si>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</si>
  <si>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</si>
  <si>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</si>
  <si>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</si>
  <si>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</si>
  <si>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</si>
  <si>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</si>
  <si>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</si>
  <si>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</si>
  <si>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</si>
  <si>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</si>
  <si>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</si>
  <si>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</si>
  <si>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</si>
  <si>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</si>
  <si>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</si>
  <si>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</si>
  <si>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</si>
  <si>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</si>
  <si>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</si>
  <si>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</si>
  <si>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</si>
  <si>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</si>
  <si>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</si>
  <si>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</si>
  <si>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</si>
  <si>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</si>
  <si>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</si>
  <si>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</si>
  <si>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</si>
  <si>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</si>
  <si>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</si>
  <si>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</si>
  <si>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</si>
  <si>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</si>
  <si>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</si>
  <si>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</si>
  <si>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</si>
  <si>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</si>
  <si>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</si>
  <si>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</si>
  <si>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</si>
  <si>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</si>
  <si>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</si>
  <si>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</si>
  <si>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</si>
  <si>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</si>
  <si>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</si>
  <si>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</si>
  <si>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</si>
  <si>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</si>
  <si>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</si>
  <si>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</si>
  <si>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</si>
  <si>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</si>
  <si>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</si>
  <si>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</si>
  <si>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</si>
  <si>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</si>
  <si>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</si>
  <si>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</si>
  <si>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</si>
  <si>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</si>
  <si>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</si>
  <si>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</si>
  <si>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</si>
  <si>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</si>
  <si>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</si>
  <si>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</si>
  <si>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</si>
  <si>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</si>
  <si>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</si>
  <si>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</si>
  <si>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</si>
  <si>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</si>
  <si>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</si>
  <si>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</si>
  <si>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</si>
  <si>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</si>
  <si>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</si>
  <si>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</si>
  <si>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</si>
  <si>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</si>
  <si>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</si>
  <si>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</si>
  <si>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</si>
  <si>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</si>
  <si>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</si>
  <si>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</si>
  <si>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</si>
  <si>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</si>
  <si>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</si>
  <si>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</si>
  <si>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</si>
  <si>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</si>
  <si>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</si>
  <si>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</si>
  <si>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</si>
  <si>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</si>
  <si>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</si>
  <si>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</si>
  <si>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</si>
  <si>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</si>
  <si>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</si>
  <si>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</si>
  <si>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</si>
  <si>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</si>
  <si>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</si>
  <si>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</si>
  <si>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</si>
  <si>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</si>
  <si>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</si>
  <si>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</si>
  <si>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</si>
  <si>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</si>
  <si>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</si>
  <si>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</si>
  <si>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</si>
  <si>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</si>
  <si>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</si>
  <si>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</si>
  <si>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</si>
  <si>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</si>
  <si>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</si>
  <si>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</si>
  <si>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</si>
  <si>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</si>
  <si>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</si>
  <si>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</si>
  <si>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</si>
  <si>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</si>
  <si>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</si>
  <si>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</si>
  <si>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</si>
  <si>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</si>
  <si>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</si>
  <si>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</si>
  <si>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</si>
  <si>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</si>
  <si>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</si>
  <si>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</si>
  <si>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</si>
  <si>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</si>
  <si>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</si>
  <si>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</si>
  <si>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</si>
  <si>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</si>
  <si>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</si>
  <si>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</si>
  <si>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</si>
  <si>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</si>
  <si>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</si>
  <si>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</si>
  <si>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</si>
  <si>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</si>
  <si>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</si>
  <si>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</si>
  <si>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</si>
  <si>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</si>
  <si>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</si>
  <si>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</si>
  <si>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</si>
  <si>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</si>
  <si>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</si>
  <si>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</si>
  <si>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</si>
  <si>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</si>
  <si>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</si>
  <si>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</si>
  <si>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</si>
  <si>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</si>
  <si>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</si>
  <si>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</si>
  <si>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</si>
  <si>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</si>
  <si>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</si>
  <si>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</si>
  <si>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</si>
  <si>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</si>
  <si>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</si>
  <si>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</si>
  <si>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</si>
  <si>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</si>
  <si>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</si>
  <si>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</si>
  <si>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</si>
  <si>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</si>
  <si>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</si>
  <si>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</si>
  <si>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</si>
  <si>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</si>
  <si>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</si>
  <si>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</si>
  <si>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</si>
  <si>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</si>
  <si>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</si>
  <si>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</si>
  <si>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</si>
  <si>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</si>
  <si>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</si>
  <si>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</si>
  <si>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</si>
  <si>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</si>
  <si>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</si>
  <si>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</si>
  <si>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</si>
  <si>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</si>
  <si>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</si>
  <si>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</si>
  <si>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</si>
  <si>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</si>
  <si>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</si>
  <si>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</si>
  <si>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</si>
  <si>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</si>
  <si>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</si>
  <si>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</si>
  <si>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</si>
  <si>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</si>
  <si>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</si>
  <si>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</si>
  <si>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</si>
  <si>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</si>
  <si>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</si>
  <si>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</si>
  <si>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</si>
  <si>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</si>
  <si>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</si>
  <si>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</si>
  <si>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</si>
  <si>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</si>
  <si>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</si>
  <si>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</si>
  <si>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</si>
  <si>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</si>
  <si>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</si>
  <si>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</si>
  <si>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</si>
  <si>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</si>
  <si>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</si>
  <si>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</si>
  <si>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</si>
  <si>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</si>
  <si>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</si>
  <si>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</si>
  <si>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</si>
  <si>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</si>
  <si>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</si>
  <si>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</si>
  <si>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</si>
  <si>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</si>
  <si>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</si>
  <si>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</si>
  <si>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</si>
  <si>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</si>
  <si>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</si>
  <si>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</si>
  <si>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</si>
  <si>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</si>
  <si>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</si>
  <si>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</si>
  <si>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</si>
  <si>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</si>
  <si>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</si>
  <si>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</si>
  <si>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</si>
  <si>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</si>
  <si>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</si>
  <si>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</si>
  <si>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</si>
  <si>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</si>
  <si>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</si>
  <si>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</si>
  <si>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</si>
  <si>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</si>
  <si>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</si>
  <si>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</si>
  <si>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</si>
  <si>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</si>
  <si>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</si>
  <si>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</si>
  <si>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</si>
  <si>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</si>
  <si>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</si>
  <si>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</si>
  <si>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</si>
  <si>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</si>
  <si>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</si>
  <si>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</si>
  <si>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</si>
  <si>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</si>
  <si>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</si>
  <si>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</si>
  <si>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</si>
  <si>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</si>
  <si>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</si>
  <si>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</si>
  <si>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</si>
  <si>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</si>
  <si>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</si>
  <si>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</si>
  <si>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</si>
  <si>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</si>
  <si>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</si>
  <si>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</si>
  <si>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</si>
  <si>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</si>
  <si>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</si>
  <si>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</si>
  <si>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</si>
  <si>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</si>
  <si>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</si>
  <si>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</si>
  <si>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</si>
  <si>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</si>
  <si>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</si>
  <si>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</si>
  <si>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</si>
  <si>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</si>
  <si>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</si>
  <si>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</si>
  <si>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</si>
  <si>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</si>
  <si>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</si>
  <si>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</si>
  <si>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</si>
  <si>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</si>
  <si>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</si>
  <si>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</si>
  <si>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</si>
  <si>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</si>
  <si>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</si>
  <si>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</si>
  <si>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</si>
  <si>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</si>
  <si>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</si>
  <si>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</si>
  <si>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</si>
  <si>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</si>
  <si>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</si>
  <si>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</si>
  <si>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</si>
  <si>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</si>
  <si>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</si>
  <si>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</si>
  <si>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</si>
  <si>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</si>
  <si>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</si>
  <si>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</si>
  <si>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</si>
  <si>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</si>
  <si>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</si>
  <si>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</si>
  <si>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</si>
  <si>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</si>
  <si>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</si>
  <si>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</si>
  <si>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</si>
  <si>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</si>
  <si>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</si>
  <si>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</si>
  <si>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</si>
  <si>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</si>
  <si>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</si>
  <si>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</si>
  <si>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</si>
  <si>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</si>
  <si>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</si>
  <si>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</si>
  <si>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</si>
  <si>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</si>
  <si>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</si>
  <si>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</si>
  <si>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</si>
  <si>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</si>
  <si>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</si>
  <si>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</si>
  <si>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</si>
  <si>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</si>
  <si>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</si>
  <si>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</si>
  <si>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</si>
  <si>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</si>
  <si>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</si>
  <si>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</si>
  <si>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</si>
  <si>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</si>
  <si>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</si>
  <si>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</si>
  <si>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</si>
  <si>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</si>
  <si>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</si>
  <si>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</si>
  <si>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</si>
  <si>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</si>
  <si>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</si>
  <si>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</si>
  <si>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</si>
  <si>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</si>
  <si>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</si>
  <si>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</si>
  <si>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</si>
  <si>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</si>
  <si>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</si>
  <si>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</si>
  <si>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</si>
  <si>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</si>
  <si>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</si>
  <si>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</si>
  <si>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</si>
  <si>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</si>
  <si>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</si>
  <si>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</si>
  <si>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</si>
  <si>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</si>
  <si>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</si>
  <si>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</si>
  <si>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</si>
  <si>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</si>
  <si>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</si>
  <si>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</si>
  <si>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</si>
  <si>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</si>
  <si>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</si>
  <si>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</si>
  <si>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</si>
  <si>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</si>
  <si>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</si>
  <si>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</si>
  <si>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</si>
  <si>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</si>
  <si>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</si>
  <si>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</si>
  <si>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</si>
  <si>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</si>
  <si>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</si>
  <si>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</si>
  <si>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</si>
  <si>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</si>
  <si>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</si>
  <si>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</si>
  <si>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</si>
  <si>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</si>
  <si>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</si>
  <si>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</si>
  <si>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</si>
  <si>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</si>
  <si>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</si>
  <si>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</si>
  <si>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</si>
  <si>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</si>
  <si>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</si>
  <si>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</si>
  <si>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</si>
  <si>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</si>
  <si>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</si>
  <si>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</si>
  <si>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</si>
  <si>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</si>
  <si>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</si>
  <si>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</si>
  <si>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</si>
  <si>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</si>
  <si>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</si>
  <si>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</si>
  <si>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</si>
  <si>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</si>
  <si>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</si>
  <si>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</si>
  <si>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</si>
  <si>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</si>
  <si>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</si>
  <si>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</si>
  <si>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</si>
  <si>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</si>
  <si>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</si>
  <si>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</si>
  <si>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</si>
  <si>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</si>
  <si>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</si>
  <si>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</si>
  <si>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</si>
  <si>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</si>
  <si>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</si>
  <si>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</si>
  <si>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</si>
  <si>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</si>
  <si>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</si>
  <si>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</si>
  <si>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</si>
  <si>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</si>
  <si>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</si>
  <si>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</si>
  <si>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</si>
  <si>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</si>
  <si>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</si>
  <si>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</si>
  <si>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</si>
  <si>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</si>
  <si>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</si>
  <si>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</si>
  <si>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</si>
  <si>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</si>
  <si>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</si>
  <si>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</si>
  <si>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</si>
  <si>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</si>
  <si>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</si>
  <si>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</si>
  <si>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</si>
  <si>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</si>
  <si>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</si>
  <si>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</si>
  <si>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</si>
  <si>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</si>
  <si>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</si>
  <si>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</si>
  <si>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</si>
  <si>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</si>
  <si>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</si>
  <si>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</si>
  <si>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</si>
  <si>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</si>
  <si>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</si>
  <si>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</si>
  <si>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</si>
  <si>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</si>
  <si>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</si>
  <si>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</si>
  <si>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</si>
  <si>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</si>
  <si>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</si>
  <si>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</si>
  <si>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</si>
  <si>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</si>
  <si>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</si>
  <si>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</si>
  <si>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</si>
  <si>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</si>
  <si>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</si>
  <si>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</si>
  <si>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</si>
  <si>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</si>
  <si>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</si>
  <si>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</si>
  <si>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</si>
  <si>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</si>
  <si>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</si>
  <si>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</si>
  <si>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</si>
  <si>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</si>
  <si>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</si>
  <si>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</si>
  <si>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</si>
  <si>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</si>
  <si>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</si>
  <si>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</si>
  <si>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</si>
  <si>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</si>
  <si>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</si>
  <si>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</si>
  <si>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</si>
  <si>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</si>
  <si>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</si>
  <si>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</si>
  <si>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</si>
  <si>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</si>
  <si>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</si>
  <si>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</si>
  <si>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</si>
  <si>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</si>
  <si>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</si>
  <si>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</si>
  <si>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</si>
  <si>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</si>
  <si>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</si>
  <si>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</si>
  <si>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</si>
  <si>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</si>
  <si>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</si>
  <si>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</si>
  <si>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</si>
  <si>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</si>
  <si>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</si>
  <si>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</si>
  <si>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</si>
  <si>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</si>
  <si>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</si>
  <si>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</si>
  <si>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</si>
  <si>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</si>
  <si>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</si>
  <si>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</si>
  <si>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</si>
  <si>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</si>
  <si>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</si>
  <si>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</si>
  <si>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</si>
  <si>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</si>
  <si>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</si>
  <si>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</si>
  <si>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</si>
  <si>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</si>
  <si>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</si>
  <si>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</si>
  <si>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</si>
  <si>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</si>
  <si>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</si>
  <si>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</si>
  <si>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</si>
  <si>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</si>
  <si>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</si>
  <si>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</si>
  <si>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</si>
  <si>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</si>
  <si>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</si>
  <si>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</si>
  <si>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</si>
  <si>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</si>
  <si>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</si>
  <si>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</si>
  <si>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</si>
  <si>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</si>
  <si>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</si>
  <si>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</si>
  <si>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</si>
  <si>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</si>
  <si>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</si>
  <si>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</si>
  <si>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</si>
  <si>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</si>
  <si>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</si>
  <si>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</si>
  <si>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</si>
  <si>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</si>
  <si>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</si>
  <si>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</si>
  <si>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</si>
  <si>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</si>
  <si>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</si>
  <si>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</si>
  <si>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</si>
  <si>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</si>
  <si>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</si>
  <si>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</si>
  <si>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</si>
  <si>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</si>
  <si>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</si>
  <si>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</si>
  <si>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</si>
  <si>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</si>
  <si>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</si>
  <si>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</si>
  <si>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</si>
  <si>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</si>
  <si>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</si>
  <si>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</si>
  <si>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</si>
  <si>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</si>
  <si>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</si>
  <si>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</si>
  <si>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</si>
  <si>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</si>
  <si>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</si>
  <si>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</si>
  <si>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</si>
  <si>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</si>
  <si>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</si>
  <si>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</si>
  <si>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</si>
  <si>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</si>
  <si>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</si>
  <si>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</si>
  <si>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</si>
  <si>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</si>
  <si>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</si>
  <si>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</si>
  <si>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</si>
  <si>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</si>
  <si>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</si>
  <si>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</si>
  <si>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</si>
  <si>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</si>
  <si>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</si>
  <si>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</si>
  <si>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</si>
  <si>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</si>
  <si>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</si>
  <si>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</si>
  <si>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</si>
  <si>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</si>
  <si>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</si>
  <si>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</si>
  <si>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</si>
  <si>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</si>
  <si>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</si>
  <si>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</si>
  <si>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</si>
  <si>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</si>
  <si>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</si>
  <si>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</si>
  <si>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</si>
  <si>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</si>
  <si>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</si>
  <si>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</si>
  <si>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</si>
  <si>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</si>
  <si>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</si>
  <si>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</si>
  <si>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</si>
  <si>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</si>
  <si>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</si>
  <si>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</si>
  <si>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</si>
  <si>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</si>
  <si>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</si>
  <si>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</si>
  <si>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</si>
  <si>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</si>
  <si>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</si>
  <si>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</si>
  <si>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</si>
  <si>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</si>
  <si>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</si>
  <si>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</si>
  <si>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</si>
  <si>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</si>
  <si>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</si>
  <si>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</si>
  <si>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</si>
  <si>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</si>
  <si>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</si>
  <si>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</si>
  <si>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</si>
  <si>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</si>
  <si>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</si>
  <si>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</si>
  <si>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</si>
  <si>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</si>
  <si>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</si>
  <si>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</si>
  <si>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</si>
  <si>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</si>
  <si>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</si>
  <si>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</si>
  <si>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</si>
  <si>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</si>
  <si>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</si>
  <si>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</si>
  <si>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</si>
  <si>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</si>
  <si>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</si>
  <si>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</si>
  <si>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</si>
  <si>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</si>
  <si>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</si>
  <si>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</si>
  <si>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</si>
  <si>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</si>
  <si>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</si>
  <si>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</si>
  <si>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</si>
  <si>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</si>
  <si>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</si>
  <si>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</si>
  <si>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</si>
  <si>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</si>
  <si>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</si>
  <si>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</si>
  <si>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</si>
  <si>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</si>
  <si>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</si>
  <si>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</si>
  <si>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</si>
  <si>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</si>
  <si>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</si>
  <si>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</si>
  <si>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</si>
  <si>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</si>
  <si>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</si>
  <si>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</si>
  <si>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</si>
  <si>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</si>
  <si>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</si>
  <si>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</si>
  <si>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</si>
  <si>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</si>
  <si>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</si>
  <si>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</si>
  <si>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</si>
  <si>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</si>
  <si>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</si>
  <si>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</si>
  <si>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</si>
  <si>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</si>
  <si>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</si>
  <si>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</si>
  <si>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</si>
  <si>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</si>
  <si>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</si>
  <si>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</si>
  <si>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</si>
  <si>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</si>
  <si>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</si>
  <si>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</si>
  <si>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</si>
  <si>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</si>
  <si>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</si>
  <si>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</si>
  <si>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</si>
  <si>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</si>
  <si>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</si>
  <si>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</si>
  <si>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</si>
  <si>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</si>
  <si>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</si>
  <si>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</si>
  <si>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</si>
  <si>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</si>
  <si>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</si>
  <si>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</si>
  <si>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</si>
  <si>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</si>
  <si>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</si>
  <si>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</si>
  <si>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</si>
  <si>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</si>
  <si>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</si>
  <si>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</si>
  <si>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</si>
  <si>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</si>
  <si>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</si>
  <si>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</si>
  <si>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</si>
  <si>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</si>
  <si>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</si>
  <si>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</si>
  <si>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</si>
  <si>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</si>
  <si>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</si>
  <si>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</si>
  <si>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</si>
  <si>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</si>
  <si>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</si>
  <si>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</si>
  <si>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</si>
  <si>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</si>
  <si>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</si>
  <si>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</si>
  <si>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</si>
  <si>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</si>
  <si>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</si>
  <si>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</si>
  <si>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</si>
  <si>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</si>
  <si>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</si>
  <si>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</si>
  <si>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</si>
  <si>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</si>
  <si>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</si>
  <si>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</si>
  <si>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</si>
  <si>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</si>
  <si>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</si>
  <si>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</si>
  <si>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</si>
  <si>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</si>
  <si>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</si>
  <si>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</si>
  <si>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</si>
  <si>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</si>
  <si>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</si>
  <si>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</si>
  <si>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</si>
  <si>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</si>
  <si>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</si>
  <si>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</si>
  <si>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</si>
  <si>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</si>
  <si>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</si>
  <si>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</si>
  <si>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</si>
  <si>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</si>
  <si>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</si>
  <si>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</si>
  <si>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</si>
  <si>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</si>
  <si>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</si>
  <si>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</si>
  <si>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</si>
  <si>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</si>
  <si>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</si>
  <si>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</si>
  <si>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</si>
  <si>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</si>
  <si>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</si>
  <si>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</si>
  <si>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</si>
  <si>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</si>
  <si>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</si>
  <si>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</si>
  <si>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</si>
  <si>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</si>
  <si>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</si>
  <si>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</si>
  <si>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</si>
  <si>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</si>
  <si>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</si>
  <si>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</si>
  <si>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</si>
  <si>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</si>
  <si>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</si>
  <si>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</si>
  <si>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</si>
  <si>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</si>
  <si>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</si>
  <si>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</si>
  <si>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</si>
  <si>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</si>
  <si>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</si>
  <si>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</si>
  <si>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</si>
  <si>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</si>
  <si>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</si>
  <si>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</si>
  <si>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</si>
  <si>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</si>
  <si>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</si>
  <si>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</si>
  <si>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</si>
  <si>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</si>
  <si>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</si>
  <si>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</si>
  <si>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</si>
  <si>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</si>
  <si>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</si>
  <si>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</si>
  <si>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</si>
  <si>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</si>
  <si>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</si>
  <si>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</si>
  <si>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</si>
  <si>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</si>
  <si>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</si>
  <si>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</si>
  <si>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</si>
  <si>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</si>
  <si>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</si>
  <si>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</si>
  <si>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</si>
  <si>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</si>
  <si>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</si>
  <si>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</si>
  <si>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</si>
  <si>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</si>
  <si>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</si>
  <si>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</si>
  <si>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</si>
  <si>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</si>
  <si>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</si>
  <si>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</si>
  <si>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</si>
  <si>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</si>
  <si>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</si>
  <si>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</si>
  <si>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</si>
  <si>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</si>
  <si>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</si>
  <si>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</si>
  <si>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</si>
  <si>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</si>
  <si>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</si>
  <si>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</si>
  <si>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</si>
  <si>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</si>
  <si>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</si>
  <si>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</si>
  <si>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</si>
  <si>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</si>
  <si>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</si>
  <si>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</si>
  <si>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</si>
  <si>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</si>
  <si>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</si>
  <si>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</si>
  <si>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</si>
  <si>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</si>
  <si>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</si>
  <si>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</si>
  <si>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</si>
  <si>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</si>
  <si>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</si>
  <si>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</si>
  <si>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</si>
  <si>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</si>
  <si>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</si>
  <si>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</si>
  <si>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</si>
  <si>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</si>
  <si>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</si>
  <si>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</si>
  <si>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</si>
  <si>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</si>
  <si>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</si>
  <si>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</si>
  <si>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</si>
  <si>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</si>
  <si>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</si>
  <si>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</si>
  <si>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</si>
  <si>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</si>
  <si>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</si>
  <si>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</si>
  <si>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</si>
  <si>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</si>
  <si>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</si>
  <si>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</si>
  <si>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</si>
  <si>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</si>
  <si>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</si>
  <si>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</si>
  <si>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</si>
  <si>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</si>
  <si>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</si>
  <si>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</si>
  <si>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</si>
  <si>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</si>
  <si>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</si>
  <si>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</si>
  <si>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</si>
  <si>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</si>
  <si>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</si>
  <si>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</si>
  <si>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</si>
  <si>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</si>
  <si>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</si>
  <si>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</si>
  <si>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</si>
  <si>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</si>
  <si>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</si>
  <si>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</si>
  <si>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</si>
  <si>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</si>
  <si>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</si>
  <si>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</si>
  <si>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</si>
  <si>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</si>
  <si>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</si>
  <si>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</si>
  <si>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</si>
  <si>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</si>
  <si>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</si>
  <si>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</si>
  <si>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</si>
  <si>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</si>
  <si>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</si>
  <si>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</si>
  <si>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</si>
  <si>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</si>
  <si>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</si>
  <si>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</si>
  <si>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</si>
  <si>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</si>
  <si>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</si>
  <si>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</si>
  <si>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</si>
  <si>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</si>
  <si>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</si>
  <si>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</si>
  <si>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</si>
  <si>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</si>
  <si>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</si>
  <si>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</si>
  <si>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</si>
  <si>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</si>
  <si>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</si>
  <si>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</si>
  <si>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</si>
  <si>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</si>
  <si>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</si>
  <si>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</si>
  <si>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</si>
  <si>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</si>
  <si>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</si>
  <si>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</si>
  <si>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</si>
  <si>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</si>
  <si>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</si>
  <si>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</si>
  <si>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</si>
  <si>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</si>
  <si>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</si>
  <si>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</si>
  <si>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</si>
  <si>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</si>
  <si>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</si>
  <si>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</si>
  <si>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</si>
  <si>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</si>
  <si>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</si>
  <si>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</si>
  <si>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</si>
  <si>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</si>
  <si>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</si>
  <si>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</si>
  <si>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</si>
  <si>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</si>
  <si>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</si>
  <si>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</si>
  <si>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</si>
  <si>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</si>
  <si>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</si>
  <si>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</si>
  <si>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</si>
  <si>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</si>
  <si>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</si>
  <si>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</si>
  <si>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</si>
  <si>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</si>
  <si>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</si>
  <si>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</si>
  <si>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</si>
  <si>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</si>
  <si>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</si>
  <si>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</si>
  <si>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</si>
  <si>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</si>
  <si>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</si>
  <si>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</si>
  <si>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</si>
  <si>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</si>
  <si>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</si>
  <si>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</si>
  <si>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</si>
  <si>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</si>
  <si>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</si>
  <si>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</si>
  <si>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</si>
  <si>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</si>
  <si>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</si>
  <si>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</si>
  <si>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</si>
  <si>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</si>
  <si>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</si>
  <si>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</si>
  <si>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</si>
  <si>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</si>
  <si>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</si>
  <si>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</si>
  <si>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</si>
  <si>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</si>
  <si>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</si>
  <si>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</si>
  <si>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</si>
  <si>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</si>
  <si>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</si>
  <si>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</si>
  <si>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</si>
  <si>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</si>
  <si>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</si>
  <si>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</si>
  <si>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</si>
  <si>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</si>
  <si>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</si>
  <si>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</si>
  <si>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</si>
  <si>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</si>
  <si>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</si>
  <si>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</si>
  <si>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</si>
  <si>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</si>
  <si>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</si>
  <si>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</si>
  <si>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</si>
  <si>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</si>
  <si>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</si>
  <si>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</si>
  <si>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</si>
  <si>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</si>
  <si>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</si>
  <si>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</si>
  <si>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</si>
  <si>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</si>
  <si>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</si>
  <si>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</si>
  <si>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</si>
  <si>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</si>
  <si>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</si>
  <si>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</si>
  <si>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</si>
  <si>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</si>
  <si>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</si>
  <si>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</si>
  <si>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</si>
  <si>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</si>
  <si>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</si>
  <si>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</si>
  <si>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</si>
  <si>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</si>
  <si>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</si>
  <si>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</si>
  <si>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</si>
  <si>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</si>
  <si>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</si>
  <si>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</si>
  <si>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</si>
  <si>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</si>
  <si>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</si>
  <si>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</si>
  <si>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</si>
  <si>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</si>
  <si>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</si>
  <si>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</si>
  <si>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</si>
  <si>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</si>
  <si>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</si>
  <si>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</si>
  <si>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</si>
  <si>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</si>
  <si>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</si>
  <si>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</si>
  <si>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</si>
  <si>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</si>
  <si>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</si>
  <si>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</si>
  <si>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</si>
  <si>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</si>
  <si>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</si>
  <si>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</si>
  <si>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</si>
  <si>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</si>
  <si>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</si>
  <si>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</si>
  <si>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</si>
  <si>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</si>
  <si>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</si>
  <si>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</si>
  <si>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</si>
  <si>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</si>
  <si>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</si>
  <si>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</si>
  <si>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</si>
  <si>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</si>
  <si>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</si>
  <si>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</si>
  <si>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</si>
  <si>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</si>
  <si>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</si>
  <si>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</si>
  <si>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</si>
  <si>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</si>
  <si>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</si>
  <si>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</si>
  <si>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</si>
  <si>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</si>
  <si>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</si>
  <si>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</si>
  <si>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</si>
  <si>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</si>
  <si>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</si>
  <si>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</si>
  <si>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</si>
  <si>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</si>
  <si>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</si>
  <si>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</si>
  <si>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</si>
  <si>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</si>
  <si>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</si>
  <si>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</si>
  <si>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</si>
  <si>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</si>
  <si>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</si>
  <si>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</si>
  <si>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</si>
  <si>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</si>
  <si>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</si>
  <si>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</si>
  <si>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</si>
  <si>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</si>
  <si>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</si>
  <si>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</si>
  <si>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</si>
  <si>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</si>
  <si>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</si>
  <si>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</si>
  <si>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</si>
  <si>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</si>
  <si>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</si>
  <si>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</si>
  <si>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</si>
  <si>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</si>
  <si>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</si>
  <si>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</si>
  <si>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</si>
  <si>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</si>
  <si>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</si>
  <si>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</si>
  <si>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</si>
  <si>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</si>
  <si>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</si>
  <si>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</si>
  <si>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</si>
  <si>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</si>
  <si>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</si>
  <si>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</si>
  <si>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</si>
  <si>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</si>
  <si>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</si>
  <si>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</si>
  <si>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</si>
  <si>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</si>
  <si>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</si>
  <si>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</si>
  <si>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</si>
  <si>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</si>
  <si>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</si>
  <si>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</si>
  <si>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</si>
  <si>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</si>
  <si>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</si>
  <si>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</si>
  <si>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</si>
  <si>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</si>
  <si>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</si>
  <si>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</si>
  <si>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</si>
  <si>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</si>
  <si>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</si>
  <si>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</si>
  <si>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</si>
  <si>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</si>
  <si>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</si>
  <si>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</si>
  <si>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</si>
  <si>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</si>
  <si>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</si>
  <si>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</si>
  <si>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</si>
  <si>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</si>
  <si>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</si>
  <si>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</si>
  <si>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</si>
  <si>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</si>
  <si>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</si>
  <si>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</si>
  <si>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</si>
  <si>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</si>
  <si>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</si>
  <si>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</si>
  <si>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</si>
  <si>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</si>
  <si>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</si>
  <si>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</si>
  <si>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</si>
  <si>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</si>
  <si>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</si>
  <si>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</si>
  <si>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</si>
  <si>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</si>
  <si>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</si>
  <si>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</si>
  <si>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</si>
  <si>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</si>
  <si>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</si>
  <si>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</si>
  <si>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</si>
  <si>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</si>
  <si>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</si>
  <si>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</si>
  <si>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</si>
  <si>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</si>
  <si>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</si>
  <si>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</si>
  <si>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</si>
  <si>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</si>
  <si>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</si>
  <si>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</si>
  <si>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</si>
  <si>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</si>
  <si>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</si>
  <si>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</si>
  <si>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</si>
  <si>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</si>
  <si>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</si>
  <si>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</si>
  <si>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</si>
  <si>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</si>
  <si>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</si>
  <si>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</si>
  <si>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</si>
  <si>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</si>
  <si>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</si>
  <si>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</si>
  <si>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</si>
  <si>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</si>
  <si>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</si>
  <si>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</si>
  <si>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</si>
  <si>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</si>
  <si>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</si>
  <si>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</si>
  <si>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</si>
  <si>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</si>
  <si>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</si>
  <si>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</si>
  <si>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</si>
  <si>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</si>
  <si>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</si>
  <si>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</si>
  <si>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</si>
  <si>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</si>
  <si>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</si>
  <si>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</si>
  <si>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</si>
  <si>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</si>
  <si>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</si>
  <si>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</si>
  <si>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</si>
  <si>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</si>
  <si>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</si>
  <si>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</si>
  <si>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</si>
  <si>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</si>
  <si>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</si>
  <si>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</si>
  <si>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</si>
  <si>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</si>
  <si>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</si>
  <si>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</si>
  <si>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</si>
  <si>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</si>
  <si>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</si>
  <si>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</si>
  <si>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</si>
  <si>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</si>
  <si>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</si>
  <si>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</si>
  <si>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</si>
  <si>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</si>
  <si>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</si>
  <si>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</si>
  <si>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</si>
  <si>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</si>
  <si>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</si>
  <si>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</si>
  <si>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</si>
  <si>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</si>
  <si>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</si>
  <si>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</si>
  <si>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</si>
  <si>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</si>
  <si>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</si>
  <si>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</si>
  <si>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</si>
  <si>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</si>
  <si>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</si>
  <si>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</si>
  <si>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</si>
  <si>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</si>
  <si>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</si>
  <si>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</si>
  <si>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</si>
  <si>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</si>
  <si>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</si>
  <si>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</si>
  <si>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</si>
  <si>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</si>
  <si>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</si>
  <si>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</si>
  <si>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</si>
  <si>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</si>
  <si>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</si>
  <si>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</si>
  <si>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</si>
  <si>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</si>
  <si>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</si>
  <si>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</si>
  <si>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</si>
  <si>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</si>
  <si>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</si>
  <si>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</si>
  <si>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</si>
  <si>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</si>
  <si>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</si>
  <si>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</si>
  <si>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</si>
  <si>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</si>
  <si>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</si>
  <si>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</si>
  <si>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</si>
  <si>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</si>
  <si>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</si>
  <si>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</si>
  <si>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</si>
  <si>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</si>
  <si>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</si>
  <si>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</si>
  <si>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</si>
  <si>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</si>
  <si>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</si>
  <si>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</si>
  <si>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</si>
  <si>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</si>
  <si>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</si>
  <si>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</si>
  <si>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</si>
  <si>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</si>
  <si>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</si>
  <si>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</si>
  <si>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</si>
  <si>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</si>
  <si>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</si>
  <si>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</si>
  <si>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</si>
  <si>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</si>
  <si>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</si>
  <si>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</si>
  <si>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</si>
  <si>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</si>
  <si>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</si>
  <si>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</si>
  <si>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</si>
  <si>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</si>
  <si>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</si>
  <si>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</si>
  <si>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</si>
  <si>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</si>
  <si>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</si>
  <si>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</si>
  <si>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</si>
  <si>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</si>
  <si>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</si>
  <si>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</si>
  <si>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</si>
  <si>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</si>
  <si>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</si>
  <si>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</si>
  <si>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</si>
  <si>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</si>
  <si>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</si>
  <si>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</si>
  <si>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</si>
  <si>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</si>
  <si>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</si>
  <si>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</si>
  <si>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</si>
  <si>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</si>
  <si>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</si>
  <si>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</si>
  <si>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</si>
  <si>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</si>
  <si>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</si>
  <si>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</si>
  <si>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</si>
  <si>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</si>
  <si>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</si>
  <si>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</si>
  <si>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</si>
  <si>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</si>
  <si>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</si>
  <si>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</si>
  <si>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</si>
  <si>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</si>
  <si>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</si>
  <si>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</si>
  <si>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</si>
  <si>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</si>
  <si>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</si>
  <si>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</si>
  <si>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</si>
  <si>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</si>
  <si>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</si>
  <si>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</si>
  <si>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</si>
  <si>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</si>
  <si>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</si>
  <si>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</si>
  <si>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</si>
  <si>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</si>
  <si>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</si>
  <si>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</si>
  <si>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</si>
  <si>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</si>
  <si>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</si>
  <si>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</si>
  <si>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</si>
  <si>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</si>
  <si>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</si>
  <si>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</si>
  <si>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</si>
  <si>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</si>
  <si>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</si>
  <si>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</si>
  <si>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</si>
  <si>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</si>
  <si>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</si>
  <si>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</si>
  <si>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</si>
  <si>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</si>
  <si>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</si>
  <si>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</si>
  <si>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</si>
  <si>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</si>
  <si>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</si>
  <si>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</si>
  <si>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</si>
  <si>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</si>
  <si>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</si>
  <si>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</si>
  <si>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</si>
  <si>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</si>
  <si>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</si>
  <si>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</si>
  <si>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</si>
  <si>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</si>
  <si>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</si>
  <si>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</si>
  <si>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</si>
  <si>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</si>
  <si>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</si>
  <si>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</si>
  <si>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</si>
  <si>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</si>
  <si>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</si>
  <si>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</si>
  <si>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</si>
  <si>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</si>
  <si>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</si>
  <si>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</si>
  <si>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</si>
  <si>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</si>
  <si>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</si>
  <si>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</si>
  <si>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</si>
  <si>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</si>
  <si>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</si>
  <si>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</si>
  <si>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</si>
  <si>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</si>
  <si>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</si>
  <si>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</si>
  <si>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</si>
  <si>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</si>
  <si>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</si>
  <si>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</si>
  <si>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</si>
  <si>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</si>
  <si>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</si>
  <si>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</si>
  <si>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</si>
  <si>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</si>
  <si>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</si>
  <si>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</si>
  <si>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</si>
  <si>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</si>
  <si>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</si>
  <si>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</si>
  <si>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</si>
  <si>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</si>
  <si>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</si>
  <si>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</si>
  <si>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</si>
  <si>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</si>
  <si>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</si>
  <si>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</si>
  <si>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</si>
  <si>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</si>
  <si>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</si>
  <si>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</si>
  <si>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</si>
  <si>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</si>
  <si>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</si>
  <si>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</si>
  <si>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</si>
  <si>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</si>
  <si>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</si>
  <si>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</si>
  <si>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</si>
  <si>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</si>
  <si>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</si>
  <si>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</si>
  <si>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</si>
  <si>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</si>
  <si>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</si>
  <si>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</si>
  <si>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</si>
  <si>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</si>
  <si>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</si>
  <si>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</si>
  <si>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</si>
  <si>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</si>
  <si>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</si>
  <si>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</si>
  <si>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</si>
  <si>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</si>
  <si>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</si>
  <si>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</si>
  <si>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</si>
  <si>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</si>
  <si>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</si>
  <si>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</si>
  <si>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</si>
  <si>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</si>
  <si>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</si>
  <si>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</si>
  <si>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</si>
  <si>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</si>
  <si>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</si>
  <si>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</si>
  <si>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</si>
  <si>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</si>
  <si>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</si>
  <si>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</si>
  <si>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</si>
  <si>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</si>
  <si>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</si>
  <si>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</si>
  <si>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</si>
  <si>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</si>
  <si>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</si>
  <si>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</si>
  <si>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</si>
  <si>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</si>
  <si>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</si>
  <si>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</si>
  <si>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</si>
  <si>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</si>
  <si>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</si>
  <si>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</si>
  <si>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</si>
  <si>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</si>
  <si>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</si>
  <si>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</si>
  <si>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</si>
  <si>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</si>
  <si>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</si>
  <si>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</si>
  <si>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</si>
  <si>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</si>
  <si>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</si>
  <si>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</si>
  <si>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</si>
  <si>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</si>
  <si>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</si>
  <si>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</si>
  <si>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</si>
  <si>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</si>
  <si>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</si>
  <si>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</si>
  <si>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</si>
  <si>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</si>
  <si>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</si>
  <si>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</si>
  <si>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</si>
  <si>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</si>
  <si>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</si>
  <si>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</si>
  <si>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</si>
  <si>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</si>
  <si>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</si>
  <si>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</si>
  <si>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</si>
  <si>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</si>
  <si>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</si>
  <si>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</si>
  <si>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</si>
  <si>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</si>
  <si>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</si>
  <si>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</si>
  <si>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</si>
  <si>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</si>
  <si>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</si>
  <si>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</si>
  <si>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</si>
  <si>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</si>
  <si>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</si>
  <si>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</si>
  <si>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</si>
  <si>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</si>
  <si>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</si>
  <si>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</si>
  <si>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</si>
  <si>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</si>
  <si>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</si>
  <si>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</si>
  <si>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</si>
  <si>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</si>
  <si>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</si>
  <si>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</si>
  <si>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</si>
  <si>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</si>
  <si>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</si>
  <si>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</si>
  <si>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</si>
  <si>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</si>
  <si>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</si>
  <si>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</si>
  <si>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</si>
  <si>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</si>
  <si>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</si>
  <si>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</si>
  <si>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</si>
  <si>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</si>
  <si>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</si>
  <si>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</si>
  <si>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</si>
  <si>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</si>
  <si>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</si>
  <si>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</si>
  <si>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</si>
  <si>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</si>
  <si>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</si>
  <si>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</si>
  <si>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</si>
  <si>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</si>
  <si>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</si>
  <si>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</si>
  <si>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</si>
  <si>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</si>
  <si>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</si>
  <si>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</si>
  <si>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</si>
  <si>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</si>
  <si>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</si>
  <si>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</si>
  <si>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</si>
  <si>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</si>
  <si>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</si>
  <si>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</si>
  <si>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</si>
  <si>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</si>
  <si>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</si>
  <si>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</si>
  <si>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</si>
  <si>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</si>
  <si>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</si>
  <si>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</si>
  <si>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</si>
  <si>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</si>
  <si>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</si>
  <si>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</si>
  <si>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</si>
  <si>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</si>
  <si>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</si>
  <si>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</si>
  <si>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</si>
  <si>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</si>
  <si>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</si>
  <si>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</si>
  <si>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</si>
  <si>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</si>
  <si>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</si>
  <si>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</si>
  <si>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</si>
  <si>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</si>
  <si>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</si>
  <si>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</si>
  <si>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</si>
  <si>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</si>
  <si>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</si>
  <si>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</si>
  <si>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</si>
  <si>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</si>
  <si>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</si>
  <si>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</si>
  <si>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</si>
  <si>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</si>
  <si>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</si>
  <si>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</si>
  <si>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</si>
  <si>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</si>
  <si>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</si>
  <si>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</si>
  <si>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</si>
  <si>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</si>
  <si>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</si>
  <si>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</si>
  <si>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</si>
  <si>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</si>
  <si>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</si>
  <si>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</si>
  <si>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</si>
  <si>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</si>
  <si>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</si>
  <si>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</si>
  <si>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</si>
  <si>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</si>
  <si>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</si>
  <si>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</si>
  <si>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</si>
  <si>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</si>
  <si>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</si>
  <si>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</si>
  <si>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</si>
  <si>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</si>
  <si>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</si>
  <si>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</si>
  <si>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</si>
  <si>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</si>
  <si>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</si>
  <si>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</si>
  <si>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</si>
  <si>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</si>
  <si>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</si>
  <si>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</si>
  <si>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</si>
  <si>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</si>
  <si>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</si>
  <si>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</si>
  <si>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</si>
  <si>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</si>
  <si>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</si>
  <si>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</si>
  <si>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</si>
  <si>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</si>
  <si>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</si>
  <si>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</si>
  <si>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</si>
  <si>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</si>
  <si>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</si>
  <si>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</si>
  <si>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</si>
  <si>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</si>
  <si>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</si>
  <si>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</si>
  <si>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</si>
  <si>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</si>
  <si>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</si>
  <si>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</si>
  <si>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</si>
  <si>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</si>
  <si>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</si>
  <si>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</si>
  <si>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</si>
  <si>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</si>
  <si>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</si>
  <si>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</si>
  <si>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</si>
  <si>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</si>
  <si>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</si>
  <si>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</si>
  <si>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</si>
  <si>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</si>
  <si>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</si>
  <si>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</si>
  <si>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</si>
  <si>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</si>
  <si>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</si>
  <si>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</si>
  <si>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</si>
  <si>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</si>
  <si>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</si>
  <si>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</si>
  <si>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</si>
  <si>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</si>
  <si>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</si>
  <si>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</si>
  <si>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</si>
  <si>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</si>
  <si>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</si>
  <si>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</si>
  <si>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</si>
  <si>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</si>
  <si>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</si>
  <si>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</si>
  <si>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</si>
  <si>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</si>
  <si>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</si>
  <si>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</si>
  <si>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</si>
  <si>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</si>
  <si>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</si>
  <si>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</si>
  <si>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</si>
  <si>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</si>
  <si>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</si>
  <si>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</si>
  <si>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</si>
  <si>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</si>
  <si>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</si>
  <si>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</si>
  <si>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</si>
  <si>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</si>
  <si>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</si>
  <si>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</si>
  <si>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</si>
  <si>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</si>
  <si>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</si>
  <si>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</si>
  <si>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</si>
  <si>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</si>
  <si>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</si>
  <si>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</si>
  <si>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</si>
  <si>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</si>
  <si>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</si>
  <si>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</si>
  <si>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</si>
  <si>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</si>
  <si>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</si>
  <si>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</si>
  <si>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</si>
  <si>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</si>
  <si>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</si>
  <si>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</si>
  <si>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</si>
  <si>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</si>
  <si>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</si>
  <si>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</si>
  <si>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</si>
  <si>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</si>
  <si>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</si>
  <si>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</si>
  <si>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</si>
  <si>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</si>
  <si>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</si>
  <si>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</si>
  <si>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</si>
  <si>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</si>
  <si>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</si>
  <si>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</si>
  <si>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</si>
  <si>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</si>
  <si>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</si>
  <si>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</si>
  <si>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</si>
  <si>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</si>
  <si>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</si>
  <si>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</si>
  <si>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</si>
  <si>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</si>
  <si>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</si>
  <si>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</si>
  <si>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</si>
  <si>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</si>
  <si>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</si>
  <si>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</si>
  <si>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</si>
  <si>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</si>
  <si>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</si>
  <si>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</si>
  <si>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</si>
  <si>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</si>
  <si>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</si>
  <si>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</si>
  <si>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</si>
  <si>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</si>
  <si>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</si>
  <si>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</si>
  <si>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</si>
  <si>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</si>
  <si>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</si>
  <si>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</si>
  <si>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</si>
  <si>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</si>
  <si>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</si>
  <si>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</si>
  <si>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</si>
  <si>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</si>
  <si>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</si>
  <si>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</si>
  <si>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</si>
  <si>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</si>
  <si>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</si>
  <si>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</si>
  <si>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</si>
  <si>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</si>
  <si>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</si>
  <si>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</si>
  <si>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</si>
  <si>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</si>
  <si>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</si>
  <si>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</si>
  <si>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</si>
  <si>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</si>
  <si>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</si>
  <si>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</si>
  <si>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</si>
  <si>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</si>
  <si>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</si>
  <si>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</si>
  <si>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</si>
  <si>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</si>
  <si>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</si>
  <si>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</si>
  <si>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</si>
  <si>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</si>
  <si>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</si>
  <si>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</si>
  <si>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</si>
  <si>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</si>
  <si>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</si>
  <si>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</si>
  <si>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</si>
  <si>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</si>
  <si>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</si>
  <si>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</si>
  <si>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</si>
  <si>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</si>
  <si>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</si>
  <si>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</si>
  <si>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</si>
  <si>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</si>
  <si>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</si>
  <si>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</si>
  <si>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</si>
  <si>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</si>
  <si>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</si>
  <si>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</si>
  <si>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</si>
  <si>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</si>
  <si>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</si>
  <si>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</si>
  <si>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</si>
  <si>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</si>
  <si>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</si>
  <si>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</si>
  <si>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</si>
  <si>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</si>
  <si>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</si>
  <si>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</si>
  <si>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</si>
  <si>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</si>
  <si>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</si>
  <si>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</si>
  <si>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</si>
  <si>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</si>
  <si>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</si>
  <si>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</si>
  <si>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</si>
  <si>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</si>
  <si>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</si>
  <si>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</si>
  <si>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</si>
  <si>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</si>
  <si>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</si>
  <si>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</si>
  <si>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</si>
  <si>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</si>
  <si>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</si>
  <si>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</si>
  <si>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</si>
  <si>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</si>
  <si>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</si>
  <si>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</si>
  <si>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</si>
  <si>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</si>
  <si>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</si>
  <si>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</si>
  <si>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</si>
  <si>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</si>
  <si>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</si>
  <si>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</si>
  <si>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</si>
  <si>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</si>
  <si>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</si>
  <si>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</si>
  <si>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</si>
  <si>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</si>
  <si>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</si>
  <si>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</si>
  <si>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</si>
  <si>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</si>
  <si>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</si>
  <si>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</si>
  <si>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</si>
  <si>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</si>
  <si>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</si>
  <si>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</si>
  <si>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</si>
  <si>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</si>
  <si>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</si>
  <si>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</si>
  <si>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</si>
  <si>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</si>
  <si>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</si>
  <si>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</si>
  <si>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</si>
  <si>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</si>
  <si>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</si>
  <si>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</si>
  <si>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</si>
  <si>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</si>
  <si>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</si>
  <si>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</si>
  <si>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</si>
  <si>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</si>
  <si>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</si>
  <si>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</si>
  <si>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</si>
  <si>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</si>
  <si>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</si>
  <si>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</si>
  <si>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</si>
  <si>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</si>
  <si>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</si>
  <si>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</si>
  <si>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</si>
  <si>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</si>
  <si>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</si>
  <si>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</si>
  <si>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</si>
  <si>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</si>
  <si>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</si>
  <si>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</si>
  <si>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</si>
  <si>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</si>
  <si>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</si>
  <si>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</si>
  <si>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</si>
  <si>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</si>
  <si>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</si>
  <si>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</si>
  <si>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</si>
  <si>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</si>
  <si>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</si>
  <si>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</si>
  <si>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</si>
  <si>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</si>
  <si>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</si>
  <si>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</si>
  <si>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</si>
  <si>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</si>
  <si>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</si>
  <si>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</si>
  <si>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</si>
  <si>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</si>
  <si>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</si>
  <si>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</si>
  <si>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</si>
  <si>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</si>
  <si>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</si>
  <si>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</si>
  <si>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</si>
  <si>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</si>
  <si>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</si>
  <si>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</si>
  <si>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</si>
  <si>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</si>
  <si>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</si>
  <si>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</si>
  <si>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</si>
  <si>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</si>
  <si>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</si>
  <si>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</si>
  <si>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</si>
  <si>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</si>
  <si>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</si>
  <si>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</si>
  <si>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</si>
  <si>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</si>
  <si>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</si>
  <si>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</si>
  <si>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</si>
  <si>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</si>
  <si>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</si>
  <si>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</si>
  <si>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</si>
  <si>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</si>
  <si>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</si>
  <si>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</si>
  <si>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</si>
  <si>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</si>
  <si>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</si>
  <si>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</si>
  <si>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</si>
  <si>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</si>
  <si>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</si>
  <si>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</si>
  <si>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</si>
  <si>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</si>
  <si>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</si>
  <si>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</si>
  <si>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</si>
  <si>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</si>
  <si>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</si>
  <si>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</si>
  <si>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</si>
  <si>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</si>
  <si>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</si>
  <si>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</si>
  <si>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</si>
  <si>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</si>
  <si>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</si>
  <si>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</si>
  <si>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</si>
  <si>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</si>
  <si>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</si>
  <si>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</si>
  <si>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</si>
  <si>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</si>
  <si>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</si>
  <si>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</si>
  <si>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</si>
  <si>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</si>
  <si>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</si>
  <si>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</si>
  <si>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</si>
  <si>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</si>
  <si>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</si>
  <si>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</si>
  <si>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</si>
  <si>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</si>
  <si>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</si>
  <si>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</si>
  <si>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</si>
  <si>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</si>
  <si>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</si>
  <si>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</si>
  <si>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</si>
  <si>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</si>
  <si>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</si>
  <si>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</si>
  <si>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</si>
  <si>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</si>
  <si>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</si>
  <si>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</si>
  <si>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</si>
  <si>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</si>
  <si>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</si>
  <si>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</si>
  <si>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</si>
  <si>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</si>
  <si>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</si>
  <si>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</si>
  <si>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</si>
  <si>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</si>
  <si>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</si>
  <si>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</si>
  <si>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</si>
  <si>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</si>
  <si>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</si>
  <si>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</si>
  <si>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</si>
  <si>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</si>
  <si>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</si>
  <si>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</si>
  <si>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</si>
  <si>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</si>
  <si>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</si>
  <si>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</si>
  <si>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</si>
  <si>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</si>
  <si>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</si>
  <si>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</si>
  <si>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</si>
  <si>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</si>
  <si>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</si>
  <si>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</si>
  <si>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</si>
  <si>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</si>
  <si>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</si>
  <si>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</si>
  <si>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</si>
  <si>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</si>
  <si>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</si>
  <si>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</si>
  <si>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</si>
  <si>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</si>
  <si>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</si>
  <si>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</si>
  <si>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</si>
  <si>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</si>
  <si>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</si>
  <si>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</si>
  <si>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</si>
  <si>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</si>
  <si>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</si>
  <si>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</si>
  <si>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</si>
  <si>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</si>
  <si>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</si>
  <si>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</si>
  <si>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</si>
  <si>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</si>
  <si>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</si>
  <si>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</si>
  <si>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</si>
  <si>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</si>
  <si>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</si>
  <si>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</si>
  <si>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</si>
  <si>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</si>
  <si>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</si>
  <si>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</si>
  <si>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</si>
  <si>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</si>
  <si>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</si>
  <si>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</si>
  <si>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</si>
  <si>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</si>
  <si>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</si>
  <si>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</si>
  <si>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</si>
  <si>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</si>
  <si>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</si>
  <si>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</si>
  <si>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</si>
  <si>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</si>
  <si>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</si>
  <si>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</si>
  <si>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</si>
  <si>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</si>
  <si>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</si>
  <si>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</si>
  <si>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</si>
  <si>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</si>
  <si>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</si>
  <si>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</si>
  <si>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</si>
  <si>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</si>
  <si>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</si>
  <si>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</si>
  <si>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</si>
  <si>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</si>
  <si>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</si>
  <si>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</si>
  <si>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</si>
  <si>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</si>
  <si>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</si>
  <si>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</si>
  <si>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</si>
  <si>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</si>
  <si>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</si>
  <si>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</si>
  <si>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</si>
  <si>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</si>
  <si>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</si>
  <si>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</si>
  <si>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</si>
  <si>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</si>
  <si>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</si>
  <si>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</si>
  <si>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</si>
  <si>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</si>
  <si>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</si>
  <si>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</si>
  <si>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</si>
  <si>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</si>
  <si>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</si>
  <si>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</si>
  <si>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</si>
  <si>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</si>
  <si>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</si>
  <si>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</si>
  <si>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</si>
  <si>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</si>
  <si>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</si>
  <si>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</si>
  <si>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</si>
  <si>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</si>
  <si>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</si>
  <si>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</si>
  <si>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</si>
  <si>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</si>
  <si>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</si>
  <si>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</si>
  <si>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</si>
  <si>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</si>
  <si>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</si>
  <si>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</si>
  <si>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</si>
  <si>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</si>
  <si>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</si>
  <si>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</si>
  <si>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</si>
  <si>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</si>
  <si>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</si>
  <si>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</si>
  <si>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</si>
  <si>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</si>
  <si>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</si>
  <si>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</si>
  <si>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</si>
  <si>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</si>
  <si>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</si>
  <si>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</si>
  <si>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</si>
  <si>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</si>
  <si>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</si>
  <si>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</si>
  <si>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</si>
  <si>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</si>
  <si>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</si>
  <si>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</si>
  <si>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</si>
  <si>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</si>
  <si>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</si>
  <si>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</si>
  <si>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</si>
  <si>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</si>
  <si>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</si>
  <si>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</si>
  <si>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</si>
  <si>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</si>
  <si>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</si>
  <si>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</si>
  <si>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</si>
  <si>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</si>
  <si>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</si>
  <si>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</si>
  <si>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</si>
  <si>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</si>
  <si>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</si>
  <si>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</si>
  <si>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</si>
  <si>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</si>
  <si>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</si>
  <si>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</si>
  <si>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</si>
  <si>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</si>
  <si>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</si>
  <si>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</si>
  <si>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</si>
  <si>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</si>
  <si>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</si>
  <si>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</si>
  <si>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</si>
  <si>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</si>
  <si>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</si>
  <si>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</si>
  <si>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</si>
  <si>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</si>
  <si>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</si>
  <si>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</si>
  <si>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</si>
  <si>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</si>
  <si>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</si>
  <si>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</si>
  <si>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</si>
  <si>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</si>
  <si>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</si>
  <si>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</si>
  <si>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</si>
  <si>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</si>
  <si>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</si>
  <si>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</si>
  <si>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</si>
  <si>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</si>
  <si>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</si>
  <si>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</si>
  <si>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</si>
  <si>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</si>
  <si>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</si>
  <si>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</si>
  <si>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</si>
  <si>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</si>
  <si>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</si>
  <si>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</si>
  <si>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</si>
  <si>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</si>
  <si>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</si>
  <si>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</si>
  <si>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</si>
  <si>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</si>
  <si>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</si>
  <si>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</si>
  <si>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</si>
  <si>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</si>
  <si>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</si>
  <si>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</si>
  <si>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</si>
  <si>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</si>
  <si>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</si>
  <si>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</si>
  <si>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</si>
  <si>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</si>
  <si>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</si>
  <si>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</si>
  <si>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</si>
  <si>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</si>
  <si>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</si>
  <si>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</si>
  <si>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</si>
  <si>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</si>
  <si>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</si>
  <si>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</si>
  <si>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</si>
  <si>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</si>
  <si>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</si>
  <si>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</si>
  <si>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</si>
  <si>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</si>
  <si>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</si>
  <si>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</si>
  <si>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</si>
  <si>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</si>
  <si>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</si>
  <si>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</si>
  <si>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</si>
  <si>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</si>
  <si>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</si>
  <si>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</si>
  <si>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</si>
  <si>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</si>
  <si>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</si>
  <si>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</si>
  <si>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</si>
  <si>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</si>
  <si>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</si>
  <si>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</si>
  <si>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</si>
  <si>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</si>
  <si>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</si>
  <si>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</si>
  <si>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</si>
  <si>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</si>
  <si>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</si>
  <si>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</si>
  <si>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</si>
  <si>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</si>
  <si>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</si>
  <si>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</si>
  <si>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</si>
  <si>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</si>
  <si>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</si>
  <si>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</si>
  <si>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</si>
  <si>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</si>
  <si>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</si>
  <si>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</si>
  <si>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</si>
  <si>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</si>
  <si>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</si>
  <si>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</si>
  <si>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</si>
  <si>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</si>
  <si>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</si>
  <si>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</si>
  <si>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</si>
  <si>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</si>
  <si>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</si>
  <si>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</si>
  <si>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</si>
  <si>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</si>
  <si>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</si>
  <si>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</si>
  <si>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</si>
  <si>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</si>
  <si>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</si>
  <si>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</si>
  <si>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</si>
  <si>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</si>
  <si>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</si>
  <si>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</si>
  <si>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</si>
  <si>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</si>
  <si>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</si>
  <si>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</si>
  <si>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</si>
  <si>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</si>
  <si>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</si>
  <si>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</si>
  <si>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</si>
  <si>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</si>
  <si>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</si>
  <si>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</si>
  <si>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</si>
  <si>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</si>
  <si>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</si>
  <si>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</si>
  <si>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</si>
  <si>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</si>
  <si>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</si>
  <si>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</si>
  <si>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</si>
  <si>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</si>
  <si>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</si>
  <si>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</si>
  <si>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</si>
  <si>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</si>
  <si>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</si>
  <si>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</si>
  <si>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</si>
  <si>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</si>
  <si>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</si>
  <si>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</si>
  <si>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</si>
  <si>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</si>
  <si>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</si>
  <si>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</si>
  <si>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</si>
  <si>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</si>
  <si>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</si>
  <si>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</si>
  <si>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</si>
  <si>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</si>
  <si>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</si>
  <si>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</si>
  <si>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</si>
  <si>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</si>
  <si>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</si>
  <si>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</si>
  <si>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</si>
  <si>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</si>
  <si>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</si>
  <si>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</si>
  <si>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</si>
  <si>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</si>
  <si>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</si>
  <si>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</si>
  <si>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</si>
  <si>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</si>
  <si>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</si>
  <si>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</si>
  <si>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</si>
  <si>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</si>
  <si>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</si>
  <si>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</si>
  <si>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</si>
  <si>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</si>
  <si>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</si>
  <si>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</si>
  <si>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</si>
  <si>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</si>
  <si>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</si>
  <si>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</si>
  <si>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</si>
  <si>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</si>
  <si>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</si>
  <si>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</si>
  <si>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</si>
  <si>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</si>
  <si>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</si>
  <si>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</si>
  <si>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</si>
  <si>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</si>
  <si>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</si>
  <si>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</si>
  <si>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</si>
  <si>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</si>
  <si>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</si>
  <si>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</si>
  <si>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</si>
  <si>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</si>
  <si>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</si>
  <si>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</si>
  <si>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</si>
  <si>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</si>
  <si>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</si>
  <si>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</si>
  <si>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</si>
  <si>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</si>
  <si>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</si>
  <si>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</si>
  <si>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</si>
  <si>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</si>
  <si>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</si>
  <si>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</si>
  <si>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</si>
  <si>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</si>
  <si>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</si>
  <si>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</si>
  <si>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</si>
  <si>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</si>
  <si>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</si>
  <si>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</si>
  <si>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</si>
  <si>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</si>
  <si>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</si>
  <si>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</si>
  <si>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</si>
  <si>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</si>
  <si>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</si>
  <si>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</si>
  <si>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</si>
  <si>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</si>
  <si>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</si>
  <si>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</si>
  <si>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</si>
  <si>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</si>
  <si>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</si>
  <si>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</si>
  <si>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</si>
  <si>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</si>
  <si>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</si>
  <si>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</si>
  <si>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</si>
  <si>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</si>
  <si>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</si>
  <si>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</si>
  <si>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</si>
  <si>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</si>
  <si>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</si>
  <si>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</si>
  <si>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</si>
  <si>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</si>
  <si>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</si>
  <si>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</si>
  <si>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</si>
  <si>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</si>
  <si>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</si>
  <si>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</si>
  <si>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</si>
  <si>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</si>
  <si>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</si>
  <si>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</si>
  <si>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</si>
  <si>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</si>
  <si>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</si>
  <si>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</si>
  <si>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</si>
  <si>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</si>
  <si>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</si>
  <si>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</si>
  <si>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</si>
  <si>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</si>
  <si>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</si>
  <si>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</si>
  <si>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</si>
  <si>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</si>
  <si>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</si>
  <si>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</si>
  <si>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</si>
  <si>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</si>
  <si>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</si>
  <si>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</si>
  <si>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</si>
  <si>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</si>
  <si>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</si>
  <si>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</si>
  <si>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</si>
  <si>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</si>
  <si>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</si>
  <si>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</si>
  <si>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</si>
  <si>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</si>
  <si>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</si>
  <si>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</si>
  <si>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</si>
  <si>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</si>
  <si>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</si>
  <si>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</si>
  <si>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</si>
  <si>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</si>
  <si>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</si>
  <si>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</si>
  <si>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</si>
  <si>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</si>
  <si>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</si>
  <si>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</si>
  <si>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</si>
  <si>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</si>
  <si>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</si>
  <si>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</si>
  <si>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</si>
  <si>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</si>
  <si>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</si>
  <si>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</si>
  <si>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</si>
  <si>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</si>
  <si>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</si>
  <si>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</si>
  <si>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</si>
  <si>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</si>
  <si>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</si>
  <si>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</si>
  <si>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</si>
  <si>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</si>
  <si>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</si>
  <si>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</si>
  <si>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</si>
  <si>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</si>
  <si>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</si>
  <si>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</si>
  <si>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</si>
  <si>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</si>
  <si>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</si>
  <si>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</si>
  <si>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</si>
  <si>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</si>
  <si>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</si>
  <si>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</si>
  <si>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</si>
  <si>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</si>
  <si>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</si>
  <si>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</si>
  <si>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</si>
  <si>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</si>
  <si>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</si>
  <si>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</si>
  <si>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</si>
  <si>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</si>
  <si>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</si>
  <si>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</si>
  <si>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</si>
  <si>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</si>
  <si>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</si>
  <si>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</si>
  <si>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</si>
  <si>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</si>
  <si>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</si>
  <si>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</si>
  <si>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</si>
  <si>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</si>
  <si>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</si>
  <si>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</si>
  <si>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</si>
  <si>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</si>
  <si>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</si>
  <si>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</si>
  <si>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</si>
  <si>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</si>
  <si>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</si>
  <si>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</si>
  <si>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</si>
  <si>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</si>
  <si>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</si>
  <si>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</si>
  <si>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</si>
  <si>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</si>
  <si>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</si>
  <si>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</si>
  <si>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</si>
  <si>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</si>
  <si>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</si>
  <si>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</si>
  <si>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</si>
  <si>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</si>
  <si>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</si>
  <si>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</si>
  <si>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</si>
  <si>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</si>
  <si>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</si>
  <si>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</si>
  <si>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</si>
  <si>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</si>
  <si>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</si>
  <si>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</si>
  <si>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</si>
  <si>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</si>
  <si>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</si>
  <si>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</si>
  <si>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</si>
  <si>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</si>
  <si>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</si>
  <si>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</si>
  <si>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</si>
  <si>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</si>
  <si>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</si>
  <si>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</si>
  <si>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</si>
  <si>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</si>
  <si>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</si>
  <si>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</si>
  <si>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</si>
  <si>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</si>
  <si>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</si>
  <si>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</si>
  <si>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</si>
  <si>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</si>
  <si>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</si>
  <si>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</si>
  <si>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</si>
  <si>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</si>
  <si>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</si>
  <si>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</si>
  <si>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</si>
  <si>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</si>
  <si>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</si>
  <si>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</si>
  <si>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</si>
  <si>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</si>
  <si>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</si>
  <si>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</si>
  <si>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</si>
  <si>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</si>
  <si>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</si>
  <si>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</si>
  <si>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</si>
  <si>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</si>
  <si>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</si>
  <si>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</si>
  <si>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</si>
  <si>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</si>
  <si>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</si>
  <si>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</si>
  <si>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</si>
  <si>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</si>
  <si>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</si>
  <si>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</si>
  <si>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</si>
  <si>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</si>
  <si>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</si>
  <si>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</si>
  <si>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</si>
  <si>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</si>
  <si>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</si>
  <si>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</si>
  <si>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</si>
  <si>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</si>
  <si>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</si>
  <si>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</si>
  <si>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</si>
  <si>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</si>
  <si>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</si>
  <si>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</si>
  <si>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</si>
  <si>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</si>
  <si>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</si>
  <si>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</si>
  <si>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</si>
  <si>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</si>
  <si>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</si>
  <si>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</si>
  <si>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</si>
  <si>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</si>
  <si>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</si>
  <si>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</si>
  <si>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</si>
  <si>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</si>
  <si>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</si>
  <si>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</si>
  <si>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</si>
  <si>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</si>
  <si>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</si>
  <si>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</si>
  <si>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</si>
  <si>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</si>
  <si>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</si>
  <si>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</si>
  <si>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</si>
  <si>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</si>
  <si>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</si>
  <si>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</si>
  <si>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</si>
  <si>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</si>
  <si>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</si>
  <si>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</si>
  <si>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</si>
  <si>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</si>
  <si>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</si>
  <si>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</si>
  <si>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</si>
  <si>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</si>
  <si>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</si>
  <si>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</si>
  <si>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</si>
  <si>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</si>
  <si>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</si>
  <si>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</si>
  <si>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</si>
  <si>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</si>
  <si>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</si>
  <si>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</si>
  <si>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</si>
  <si>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</si>
  <si>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</si>
  <si>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</si>
  <si>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</si>
  <si>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</si>
  <si>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</si>
  <si>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</si>
  <si>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</si>
  <si>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</si>
  <si>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</si>
  <si>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</si>
  <si>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</si>
  <si>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</si>
  <si>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</si>
  <si>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</si>
  <si>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</si>
  <si>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</si>
  <si>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</si>
  <si>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</si>
  <si>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</si>
  <si>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</si>
  <si>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</si>
  <si>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</si>
  <si>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</si>
  <si>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</si>
  <si>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</si>
  <si>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</si>
  <si>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</si>
  <si>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</si>
  <si>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</si>
  <si>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</si>
  <si>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</si>
  <si>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</si>
  <si>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</si>
  <si>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</si>
  <si>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</si>
  <si>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</si>
  <si>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</si>
  <si>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</si>
  <si>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</si>
  <si>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</si>
  <si>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</si>
  <si>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</si>
  <si>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</si>
  <si>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</si>
  <si>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</si>
  <si>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</si>
  <si>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</si>
  <si>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</si>
  <si>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</si>
  <si>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</si>
  <si>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</si>
  <si>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</si>
  <si>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</si>
  <si>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</si>
  <si>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</si>
  <si>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</si>
  <si>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</si>
  <si>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</si>
  <si>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</si>
  <si>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</si>
  <si>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</si>
  <si>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</si>
  <si>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</si>
  <si>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</si>
  <si>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</si>
  <si>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</si>
  <si>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</si>
  <si>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</si>
  <si>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</si>
  <si>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</si>
  <si>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</si>
  <si>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</si>
  <si>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</si>
  <si>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</si>
  <si>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</si>
  <si>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</si>
  <si>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</si>
  <si>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</si>
  <si>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</si>
  <si>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</si>
  <si>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</si>
  <si>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</si>
  <si>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</si>
  <si>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</si>
  <si>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</si>
  <si>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</si>
  <si>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</si>
  <si>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</si>
  <si>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</si>
  <si>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</si>
  <si>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</si>
  <si>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</si>
  <si>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</si>
  <si>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</si>
  <si>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</si>
  <si>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</si>
  <si>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</si>
  <si>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</si>
  <si>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</si>
  <si>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</si>
  <si>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</si>
  <si>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</si>
  <si>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</si>
  <si>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</si>
  <si>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</si>
  <si>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</si>
  <si>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</si>
  <si>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</si>
  <si>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</si>
  <si>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</si>
  <si>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</si>
  <si>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</si>
  <si>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</si>
  <si>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</si>
  <si>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</si>
  <si>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</si>
  <si>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</si>
  <si>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</si>
  <si>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</si>
  <si>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</si>
  <si>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</si>
  <si>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</si>
  <si>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</si>
  <si>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</si>
  <si>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</si>
  <si>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</si>
  <si>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</si>
  <si>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</si>
  <si>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</si>
  <si>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</si>
  <si>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</si>
  <si>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</si>
  <si>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</si>
  <si>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</si>
  <si>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</si>
  <si>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</si>
  <si>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</si>
  <si>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</si>
  <si>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</si>
  <si>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</si>
  <si>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</si>
  <si>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</si>
  <si>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</si>
  <si>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</si>
  <si>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</si>
  <si>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</si>
  <si>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</si>
  <si>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</si>
  <si>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</si>
  <si>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</si>
  <si>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</si>
  <si>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</si>
  <si>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</si>
  <si>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</si>
  <si>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</si>
  <si>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</si>
  <si>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</si>
  <si>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</si>
  <si>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</si>
  <si>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</si>
  <si>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</si>
  <si>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</si>
  <si>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</si>
  <si>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</si>
  <si>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</si>
  <si>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</si>
  <si>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</si>
  <si>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</si>
  <si>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</si>
  <si>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</si>
  <si>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</si>
  <si>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</si>
  <si>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</si>
  <si>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</si>
  <si>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</si>
  <si>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</si>
  <si>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</si>
  <si>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</si>
  <si>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</si>
  <si>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</si>
  <si>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</si>
  <si>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</si>
  <si>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</si>
  <si>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</si>
  <si>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</si>
  <si>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</si>
  <si>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</si>
  <si>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</si>
  <si>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</si>
  <si>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</si>
  <si>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</si>
  <si>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</si>
  <si>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</si>
  <si>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</si>
  <si>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</si>
  <si>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</si>
  <si>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</si>
  <si>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</si>
  <si>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</si>
  <si>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</si>
  <si>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</si>
  <si>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</si>
  <si>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</si>
  <si>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</si>
  <si>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</si>
  <si>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</si>
  <si>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</si>
  <si>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</si>
  <si>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</si>
  <si>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</si>
  <si>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</si>
  <si>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</si>
  <si>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</si>
  <si>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</si>
  <si>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</si>
  <si>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</si>
  <si>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</si>
  <si>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</si>
  <si>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</si>
  <si>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</si>
  <si>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</si>
  <si>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</si>
  <si>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</si>
  <si>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</si>
  <si>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</si>
  <si>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</si>
  <si>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</si>
  <si>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</si>
  <si>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</si>
  <si>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</si>
  <si>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</si>
  <si>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</si>
  <si>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</si>
  <si>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</si>
  <si>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</si>
  <si>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</si>
  <si>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</si>
  <si>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</si>
  <si>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</si>
  <si>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</si>
  <si>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</si>
  <si>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</si>
  <si>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</si>
  <si>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</si>
  <si>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</si>
  <si>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</si>
  <si>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</si>
  <si>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</si>
  <si>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</si>
  <si>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</si>
  <si>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</si>
  <si>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</si>
  <si>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</si>
  <si>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</si>
  <si>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</si>
  <si>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</si>
  <si>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</si>
  <si>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</si>
  <si>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</si>
  <si>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</si>
  <si>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</si>
  <si>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</si>
  <si>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</si>
  <si>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</si>
  <si>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</si>
  <si>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</si>
  <si>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</si>
  <si>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</si>
  <si>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</si>
  <si>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</si>
  <si>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</si>
  <si>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</si>
  <si>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</si>
  <si>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</si>
  <si>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</si>
  <si>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</si>
  <si>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</si>
  <si>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</si>
  <si>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</si>
  <si>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</si>
  <si>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</si>
  <si>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</si>
  <si>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</si>
  <si>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</si>
  <si>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</si>
  <si>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</si>
  <si>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</si>
  <si>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</si>
  <si>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</si>
  <si>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</si>
  <si>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</si>
  <si>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</si>
  <si>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</si>
  <si>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</si>
  <si>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</si>
  <si>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</si>
  <si>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</si>
  <si>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</si>
  <si>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</si>
  <si>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</si>
  <si>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</si>
  <si>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</si>
  <si>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</si>
  <si>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</si>
  <si>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</si>
  <si>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</si>
  <si>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</si>
  <si>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</si>
  <si>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</si>
  <si>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</si>
  <si>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</si>
  <si>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</si>
  <si>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</si>
  <si>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</si>
  <si>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</si>
  <si>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</si>
  <si>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</si>
  <si>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</si>
  <si>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</si>
  <si>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</si>
  <si>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</si>
  <si>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</si>
  <si>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</si>
  <si>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</si>
  <si>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</si>
  <si>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</si>
  <si>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</si>
  <si>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</si>
  <si>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</si>
  <si>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</si>
  <si>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</si>
  <si>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</si>
  <si>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</si>
  <si>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</si>
  <si>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</si>
  <si>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</si>
  <si>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</si>
  <si>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</si>
  <si>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</si>
  <si>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</si>
  <si>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</si>
  <si>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</si>
  <si>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</si>
  <si>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</si>
  <si>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</si>
  <si>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</si>
  <si>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</si>
  <si>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</si>
  <si>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</si>
  <si>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</si>
  <si>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</si>
  <si>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</si>
  <si>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</si>
  <si>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</si>
  <si>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</si>
  <si>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</si>
  <si>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</si>
  <si>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</si>
  <si>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</si>
  <si>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</si>
  <si>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</si>
  <si>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</si>
  <si>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</si>
  <si>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</si>
  <si>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</si>
  <si>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</si>
  <si>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</si>
  <si>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</si>
  <si>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</si>
  <si>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</si>
  <si>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</si>
  <si>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</si>
  <si>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</si>
  <si>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</si>
  <si>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</si>
  <si>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</si>
  <si>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</si>
  <si>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</si>
  <si>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</si>
  <si>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</si>
  <si>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</si>
  <si>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</si>
  <si>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</si>
  <si>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</si>
  <si>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</si>
  <si>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</si>
  <si>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</si>
  <si>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</si>
  <si>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</si>
  <si>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</si>
  <si>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</si>
  <si>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</si>
  <si>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</si>
  <si>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</si>
  <si>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</si>
  <si>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</si>
  <si>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</si>
  <si>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</si>
  <si>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</si>
  <si>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</si>
  <si>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</si>
  <si>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</si>
  <si>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</si>
  <si>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</si>
  <si>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</si>
  <si>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</si>
  <si>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</si>
  <si>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</si>
  <si>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</si>
  <si>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</si>
  <si>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</si>
  <si>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</si>
  <si>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</si>
  <si>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</si>
  <si>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</si>
  <si>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</si>
  <si>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</si>
  <si>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</si>
  <si>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</si>
  <si>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</si>
  <si>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</si>
  <si>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</si>
  <si>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</si>
  <si>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</si>
  <si>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</si>
  <si>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</si>
  <si>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</si>
  <si>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</si>
  <si>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</si>
  <si>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</si>
  <si>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</si>
  <si>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</si>
  <si>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</si>
  <si>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</si>
  <si>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</si>
  <si>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</si>
  <si>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</si>
  <si>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</si>
  <si>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</si>
  <si>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</si>
  <si>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</si>
  <si>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</si>
  <si>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</si>
  <si>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</si>
  <si>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</si>
  <si>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</si>
  <si>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</si>
  <si>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</si>
  <si>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</si>
  <si>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</si>
  <si>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</si>
  <si>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</si>
  <si>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</si>
  <si>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</si>
  <si>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</si>
  <si>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</si>
  <si>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</si>
  <si>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</si>
  <si>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</si>
  <si>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</si>
  <si>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</si>
  <si>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</si>
  <si>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</si>
  <si>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</si>
  <si>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</si>
  <si>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</si>
  <si>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</si>
  <si>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</si>
  <si>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</si>
  <si>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</si>
  <si>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</si>
  <si>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</si>
  <si>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</si>
  <si>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</si>
  <si>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</si>
  <si>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</si>
  <si>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</si>
  <si>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</si>
  <si>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</si>
  <si>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</si>
  <si>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</si>
  <si>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</si>
  <si>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</si>
  <si>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</si>
  <si>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</si>
  <si>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</si>
  <si>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</si>
  <si>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</si>
  <si>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</si>
  <si>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</si>
  <si>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</si>
  <si>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</si>
  <si>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</si>
  <si>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</si>
  <si>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</si>
  <si>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</si>
  <si>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</si>
  <si>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</si>
  <si>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</si>
  <si>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</si>
  <si>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</si>
  <si>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</si>
  <si>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</si>
  <si>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</si>
  <si>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</si>
  <si>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</si>
  <si>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</si>
  <si>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</si>
  <si>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</si>
  <si>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</si>
  <si>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</si>
  <si>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</si>
  <si>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</si>
  <si>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</si>
  <si>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</si>
  <si>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</si>
  <si>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</si>
  <si>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</si>
  <si>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</si>
  <si>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</si>
  <si>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</si>
  <si>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</si>
  <si>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</si>
  <si>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</si>
  <si>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</si>
  <si>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</si>
  <si>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</si>
  <si>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</si>
  <si>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</si>
  <si>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</si>
  <si>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</si>
  <si>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</si>
  <si>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</si>
  <si>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</si>
  <si>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</si>
  <si>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</si>
  <si>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</si>
  <si>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</si>
  <si>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</si>
  <si>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</si>
  <si>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</si>
  <si>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</si>
  <si>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</si>
  <si>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</si>
  <si>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</si>
  <si>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</si>
  <si>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</si>
  <si>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</si>
  <si>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</si>
  <si>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</si>
  <si>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</si>
  <si>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</si>
  <si>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</si>
  <si>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</si>
  <si>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</si>
  <si>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</si>
  <si>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</si>
  <si>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</si>
  <si>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</si>
  <si>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</si>
  <si>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</si>
  <si>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</si>
  <si>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</si>
  <si>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</si>
  <si>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</si>
  <si>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</si>
  <si>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</si>
  <si>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</si>
  <si>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</si>
  <si>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</si>
  <si>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</si>
  <si>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</si>
  <si>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</si>
  <si>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</si>
  <si>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</si>
  <si>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</si>
  <si>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</si>
  <si>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</si>
  <si>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</si>
  <si>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</si>
  <si>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</si>
  <si>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</si>
  <si>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</si>
  <si>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</si>
  <si>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</si>
  <si>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</si>
  <si>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</si>
  <si>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</si>
  <si>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</si>
  <si>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</si>
  <si>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</si>
  <si>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</si>
  <si>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</si>
  <si>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</si>
  <si>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</si>
  <si>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</si>
  <si>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</si>
  <si>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</si>
  <si>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</si>
  <si>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</si>
  <si>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</si>
  <si>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</si>
  <si>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</si>
  <si>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</si>
  <si>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</si>
  <si>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</si>
  <si>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</si>
  <si>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</si>
  <si>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</si>
  <si>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</si>
  <si>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</si>
  <si>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</si>
  <si>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</si>
  <si>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</si>
  <si>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</si>
  <si>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</si>
  <si>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</si>
  <si>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</si>
  <si>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</si>
  <si>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</si>
  <si>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</si>
  <si>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</si>
  <si>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</si>
  <si>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</si>
  <si>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</si>
  <si>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</si>
  <si>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</si>
  <si>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</si>
  <si>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</si>
  <si>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</si>
  <si>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</si>
  <si>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</si>
  <si>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</si>
  <si>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</si>
  <si>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</si>
  <si>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</si>
  <si>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</si>
  <si>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</si>
  <si>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</si>
  <si>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</si>
  <si>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</si>
  <si>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</si>
  <si>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</si>
  <si>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</si>
  <si>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</si>
  <si>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</si>
  <si>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</si>
  <si>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</si>
  <si>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</si>
  <si>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</si>
  <si>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</si>
  <si>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</si>
  <si>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</si>
  <si>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</si>
  <si>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</si>
  <si>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</si>
  <si>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</si>
  <si>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</si>
  <si>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</si>
  <si>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</si>
  <si>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</si>
  <si>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</si>
  <si>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</si>
  <si>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</si>
  <si>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</si>
  <si>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</si>
  <si>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</si>
  <si>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</si>
  <si>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</si>
  <si>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</si>
  <si>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</si>
  <si>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</si>
  <si>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</si>
  <si>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</si>
  <si>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</si>
  <si>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</si>
  <si>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</si>
  <si>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</si>
  <si>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</si>
  <si>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</si>
  <si>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</si>
  <si>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</si>
  <si>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</si>
  <si>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</si>
  <si>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</si>
  <si>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</si>
  <si>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</si>
  <si>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</si>
  <si>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</si>
  <si>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</si>
  <si>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</si>
  <si>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</si>
  <si>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</si>
  <si>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</si>
  <si>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</si>
  <si>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</si>
  <si>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</si>
  <si>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</si>
  <si>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</si>
  <si>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</si>
  <si>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</si>
  <si>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</si>
  <si>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</si>
  <si>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</si>
  <si>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</si>
  <si>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</si>
  <si>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</si>
  <si>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</si>
  <si>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</si>
  <si>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</si>
  <si>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</si>
  <si>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</si>
  <si>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</si>
  <si>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</si>
  <si>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</si>
  <si>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</si>
  <si>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</si>
  <si>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</si>
  <si>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</si>
  <si>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</si>
  <si>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</si>
  <si>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</si>
  <si>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</si>
  <si>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</si>
  <si>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</si>
  <si>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</si>
  <si>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</si>
  <si>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</si>
  <si>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</si>
  <si>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</si>
  <si>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</si>
  <si>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</si>
  <si>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</si>
  <si>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</si>
  <si>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</si>
  <si>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</si>
  <si>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</si>
  <si>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</si>
  <si>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</si>
  <si>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</si>
  <si>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</si>
  <si>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</si>
  <si>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</si>
  <si>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</si>
  <si>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</si>
  <si>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</si>
  <si>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</si>
  <si>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</si>
  <si>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</si>
  <si>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</si>
  <si>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</si>
  <si>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</si>
  <si>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</si>
  <si>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</si>
  <si>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</si>
  <si>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</si>
  <si>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</si>
  <si>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</si>
  <si>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</si>
  <si>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</si>
  <si>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</si>
  <si>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</si>
  <si>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</si>
  <si>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</si>
  <si>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</si>
  <si>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</si>
  <si>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</si>
  <si>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</si>
  <si>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</si>
  <si>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</si>
  <si>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</si>
  <si>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</si>
  <si>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</si>
  <si>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</si>
  <si>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</si>
  <si>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</si>
  <si>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</si>
  <si>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</si>
  <si>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</si>
  <si>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</si>
  <si>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</si>
  <si>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</si>
  <si>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</si>
  <si>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</si>
  <si>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</si>
  <si>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</si>
  <si>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</si>
  <si>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</si>
  <si>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</si>
  <si>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</si>
  <si>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</si>
  <si>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</si>
  <si>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</si>
  <si>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</si>
  <si>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</si>
  <si>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</si>
  <si>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</si>
  <si>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</si>
  <si>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</si>
  <si>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</si>
  <si>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</si>
  <si>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</si>
  <si>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</si>
  <si>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</si>
  <si>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</si>
  <si>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</si>
  <si>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</si>
  <si>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</si>
  <si>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</si>
  <si>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</si>
  <si>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</si>
  <si>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</si>
  <si>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</si>
  <si>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</si>
  <si>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</si>
  <si>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</si>
  <si>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</si>
  <si>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</si>
  <si>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</si>
  <si>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</si>
  <si>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</si>
  <si>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</si>
  <si>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</si>
  <si>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</si>
  <si>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</si>
  <si>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</si>
  <si>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</si>
  <si>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</si>
  <si>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</si>
  <si>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</si>
  <si>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</si>
  <si>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</si>
  <si>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</si>
  <si>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</si>
  <si>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</si>
  <si>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</si>
  <si>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</si>
  <si>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</si>
  <si>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</si>
  <si>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</si>
  <si>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</si>
  <si>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</si>
  <si>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</si>
  <si>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</si>
  <si>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</si>
  <si>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</si>
  <si>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</si>
  <si>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</si>
  <si>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</si>
  <si>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</si>
  <si>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</si>
  <si>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</si>
  <si>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</si>
  <si>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</si>
  <si>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</si>
  <si>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</si>
  <si>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</si>
  <si>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</si>
  <si>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</si>
  <si>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</si>
  <si>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</si>
  <si>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</si>
  <si>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</si>
  <si>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</si>
  <si>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</si>
  <si>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</si>
  <si>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</si>
  <si>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</si>
  <si>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</si>
  <si>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</si>
  <si>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</si>
  <si>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</si>
  <si>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</si>
  <si>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</si>
  <si>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</si>
  <si>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</si>
  <si>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</si>
  <si>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</si>
  <si>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</si>
  <si>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</si>
  <si>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</si>
  <si>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</si>
  <si>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</si>
  <si>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</si>
  <si>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</si>
  <si>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</si>
  <si>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</si>
  <si>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</si>
  <si>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</si>
  <si>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</si>
  <si>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</si>
  <si>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</si>
  <si>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</si>
  <si>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</si>
  <si>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</si>
  <si>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</si>
  <si>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</si>
  <si>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</si>
  <si>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</si>
  <si>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</si>
  <si>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</si>
  <si>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</si>
  <si>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</si>
  <si>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</si>
  <si>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</si>
  <si>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</si>
  <si>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</si>
  <si>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</si>
  <si>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</si>
  <si>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</si>
  <si>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</si>
  <si>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</si>
  <si>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</si>
  <si>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</si>
  <si>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</si>
  <si>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</si>
  <si>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</si>
  <si>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</si>
  <si>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</si>
  <si>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</si>
  <si>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</si>
  <si>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</si>
  <si>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</si>
  <si>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</si>
  <si>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</si>
  <si>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</si>
  <si>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</si>
  <si>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</si>
  <si>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</si>
  <si>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</si>
  <si>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</si>
  <si>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</si>
  <si>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</si>
  <si>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</si>
  <si>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</si>
  <si>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</si>
  <si>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</si>
  <si>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</si>
  <si>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</si>
  <si>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</si>
  <si>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</si>
  <si>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</si>
  <si>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</si>
  <si>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</si>
  <si>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</si>
  <si>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</si>
  <si>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</si>
  <si>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</si>
  <si>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</si>
  <si>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</si>
  <si>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</si>
  <si>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</si>
  <si>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</si>
  <si>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</si>
  <si>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</si>
  <si>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</si>
  <si>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</si>
  <si>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</si>
  <si>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</si>
  <si>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</si>
  <si>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</si>
  <si>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</si>
  <si>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</si>
  <si>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</si>
  <si>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</si>
  <si>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</si>
  <si>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</si>
  <si>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</si>
  <si>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</si>
  <si>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</si>
  <si>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</si>
  <si>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</si>
  <si>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</si>
  <si>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</si>
  <si>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</si>
  <si>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</si>
  <si>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</si>
  <si>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</si>
  <si>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</si>
  <si>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</si>
  <si>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</si>
  <si>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</si>
  <si>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</si>
  <si>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</si>
  <si>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</si>
  <si>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</si>
  <si>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</si>
  <si>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</si>
  <si>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</si>
  <si>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</si>
  <si>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</si>
  <si>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</si>
  <si>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</si>
  <si>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</si>
  <si>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</si>
  <si>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</si>
  <si>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</si>
  <si>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</si>
  <si>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</si>
  <si>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</si>
  <si>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</si>
  <si>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</si>
  <si>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</si>
  <si>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</si>
  <si>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</si>
  <si>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</si>
  <si>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</si>
  <si>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</si>
  <si>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</si>
  <si>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</si>
  <si>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</si>
  <si>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</si>
  <si>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</si>
  <si>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</si>
  <si>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</si>
  <si>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</si>
  <si>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</si>
  <si>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</si>
  <si>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</si>
  <si>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</si>
  <si>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</si>
  <si>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</si>
  <si>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</si>
  <si>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</si>
  <si>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</si>
  <si>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</si>
  <si>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</si>
  <si>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</si>
  <si>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</si>
  <si>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</si>
  <si>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</si>
  <si>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</si>
  <si>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</si>
  <si>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</si>
  <si>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</si>
  <si>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</si>
  <si>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</si>
  <si>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</si>
  <si>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</si>
  <si>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</si>
  <si>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</si>
  <si>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</si>
  <si>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</si>
  <si>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</si>
  <si>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</si>
  <si>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</si>
  <si>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</si>
  <si>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</si>
  <si>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</si>
  <si>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</si>
  <si>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</si>
  <si>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</si>
  <si>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</si>
  <si>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</si>
  <si>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</si>
  <si>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</si>
  <si>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</si>
  <si>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</si>
  <si>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</si>
  <si>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</si>
  <si>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</si>
  <si>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</si>
  <si>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</si>
  <si>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</si>
  <si>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</si>
  <si>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</si>
  <si>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</si>
  <si>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</si>
  <si>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</si>
  <si>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</si>
  <si>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</si>
  <si>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</si>
  <si>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</si>
  <si>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</si>
  <si>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</si>
  <si>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</si>
  <si>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</si>
  <si>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</si>
  <si>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</si>
  <si>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</si>
  <si>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</si>
  <si>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</si>
  <si>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</si>
  <si>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</si>
  <si>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</si>
  <si>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</si>
  <si>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</si>
  <si>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</si>
  <si>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</si>
  <si>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</si>
  <si>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</si>
  <si>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</si>
  <si>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</si>
  <si>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</si>
  <si>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</si>
  <si>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</si>
  <si>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</si>
  <si>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</si>
  <si>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</si>
  <si>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</si>
  <si>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</si>
  <si>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</si>
  <si>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</si>
  <si>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</si>
  <si>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</si>
  <si>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</si>
  <si>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</si>
  <si>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</si>
  <si>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</si>
  <si>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</si>
  <si>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</si>
  <si>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</si>
  <si>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</si>
  <si>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</si>
  <si>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</si>
  <si>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</si>
  <si>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</si>
  <si>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</si>
  <si>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</si>
  <si>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</si>
  <si>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</si>
  <si>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</si>
  <si>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</si>
  <si>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</si>
  <si>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</si>
  <si>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</si>
  <si>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</si>
  <si>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</si>
  <si>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</si>
  <si>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</si>
  <si>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</si>
  <si>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</si>
  <si>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</si>
  <si>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</si>
  <si>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</si>
  <si>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</si>
  <si>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</si>
  <si>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</si>
  <si>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</si>
  <si>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</si>
  <si>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</si>
  <si>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</si>
  <si>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</si>
  <si>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</si>
  <si>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</si>
  <si>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</si>
  <si>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</si>
  <si>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</si>
  <si>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</si>
  <si>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</si>
  <si>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</si>
  <si>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</si>
  <si>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</si>
  <si>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</si>
  <si>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</si>
  <si>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</si>
  <si>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</si>
  <si>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</si>
  <si>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</si>
  <si>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</si>
  <si>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</si>
  <si>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</si>
  <si>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</si>
  <si>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</si>
  <si>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</si>
  <si>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</si>
  <si>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</si>
  <si>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</si>
  <si>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</si>
  <si>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</si>
  <si>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</si>
  <si>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</si>
  <si>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</si>
  <si>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</si>
  <si>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</si>
  <si>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</si>
  <si>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</si>
  <si>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</si>
  <si>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</si>
  <si>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</si>
  <si>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</si>
  <si>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</si>
  <si>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</si>
  <si>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</si>
  <si>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</si>
  <si>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</si>
  <si>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</si>
  <si>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</si>
  <si>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</si>
  <si>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</si>
  <si>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</si>
  <si>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</si>
  <si>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</si>
  <si>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</si>
  <si>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</si>
  <si>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</si>
  <si>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</si>
  <si>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</si>
  <si>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</si>
  <si>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</si>
  <si>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</si>
  <si>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</si>
  <si>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</si>
  <si>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</si>
  <si>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</si>
  <si>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</si>
  <si>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</si>
  <si>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</si>
  <si>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</si>
  <si>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</si>
  <si>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</si>
  <si>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</si>
  <si>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</si>
  <si>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</si>
  <si>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</si>
  <si>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</si>
  <si>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</si>
  <si>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</si>
  <si>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</si>
  <si>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</si>
  <si>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</si>
  <si>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</si>
  <si>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</si>
  <si>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</si>
  <si>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</si>
  <si>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</si>
  <si>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</si>
  <si>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</si>
  <si>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</si>
  <si>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</si>
  <si>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</si>
  <si>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</si>
  <si>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</si>
  <si>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</si>
  <si>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</si>
  <si>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</si>
  <si>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</si>
  <si>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</si>
  <si>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</si>
  <si>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</si>
  <si>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</si>
  <si>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</si>
  <si>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</si>
  <si>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</si>
  <si>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</si>
  <si>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</si>
  <si>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</si>
  <si>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</si>
  <si>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</si>
  <si>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</si>
  <si>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</si>
  <si>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</si>
  <si>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</si>
  <si>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</si>
  <si>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</si>
  <si>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</si>
  <si>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</si>
  <si>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</si>
  <si>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</si>
  <si>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</si>
  <si>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</si>
  <si>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</si>
  <si>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</si>
  <si>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</si>
  <si>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</si>
  <si>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</si>
  <si>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</si>
  <si>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</si>
  <si>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</si>
  <si>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</si>
  <si>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</si>
  <si>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</si>
  <si>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</si>
  <si>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</si>
  <si>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</si>
  <si>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</si>
  <si>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</si>
  <si>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</si>
  <si>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</si>
  <si>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</si>
  <si>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</si>
  <si>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</si>
  <si>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</si>
  <si>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</si>
  <si>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</si>
  <si>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</si>
  <si>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</si>
  <si>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</si>
  <si>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</si>
  <si>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</si>
  <si>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</si>
  <si>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</si>
  <si>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</si>
  <si>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</si>
  <si>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</si>
  <si>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</si>
  <si>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</si>
  <si>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</si>
  <si>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</si>
  <si>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</si>
  <si>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</si>
  <si>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</si>
  <si>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</si>
  <si>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</si>
  <si>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</si>
  <si>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</si>
  <si>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</si>
  <si>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</si>
  <si>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</si>
  <si>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</si>
  <si>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</si>
  <si>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</si>
  <si>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</si>
  <si>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</si>
  <si>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</si>
  <si>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</si>
  <si>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</si>
  <si>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</si>
  <si>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</si>
  <si>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</si>
  <si>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</si>
  <si>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</si>
  <si>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</si>
  <si>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</si>
  <si>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</si>
  <si>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</si>
  <si>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</si>
  <si>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</si>
  <si>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</si>
  <si>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</si>
  <si>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</si>
  <si>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</si>
  <si>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</si>
  <si>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</si>
  <si>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</si>
  <si>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</si>
  <si>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</si>
  <si>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</si>
  <si>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</si>
  <si>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</si>
  <si>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</si>
  <si>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</si>
  <si>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</si>
  <si>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</si>
  <si>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</si>
  <si>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</si>
  <si>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</si>
  <si>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</si>
  <si>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</si>
  <si>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</si>
  <si>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</si>
  <si>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</si>
  <si>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</si>
  <si>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</si>
  <si>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</si>
  <si>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</si>
  <si>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</si>
  <si>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</si>
  <si>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</si>
  <si>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</si>
  <si>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</si>
  <si>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</si>
  <si>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</si>
  <si>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</si>
  <si>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</si>
  <si>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</si>
  <si>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</si>
  <si>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</si>
  <si>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</si>
  <si>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</si>
  <si>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</si>
  <si>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</si>
  <si>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</si>
  <si>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</si>
  <si>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</si>
  <si>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</si>
  <si>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</si>
  <si>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</si>
  <si>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</si>
  <si>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</si>
  <si>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</si>
  <si>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</si>
  <si>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</si>
  <si>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</si>
  <si>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</si>
  <si>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</si>
  <si>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</si>
  <si>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</si>
  <si>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</si>
  <si>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</si>
  <si>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</si>
  <si>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</si>
  <si>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</si>
  <si>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</si>
  <si>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</si>
  <si>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</si>
  <si>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</si>
  <si>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</si>
  <si>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</si>
  <si>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</si>
  <si>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</si>
  <si>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</si>
  <si>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</si>
  <si>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</si>
  <si>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</si>
  <si>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</si>
  <si>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</si>
  <si>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</si>
  <si>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</si>
  <si>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</si>
  <si>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</si>
  <si>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</si>
  <si>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</si>
  <si>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</si>
  <si>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</si>
  <si>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</si>
  <si>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</si>
  <si>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</si>
  <si>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</si>
  <si>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</si>
  <si>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</si>
  <si>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</si>
  <si>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</si>
  <si>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</si>
  <si>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</si>
  <si>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</si>
  <si>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</si>
  <si>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</si>
  <si>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</si>
  <si>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</si>
  <si>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</si>
  <si>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</si>
  <si>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</si>
  <si>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</si>
  <si>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</si>
  <si>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</si>
  <si>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</si>
  <si>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</si>
  <si>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</si>
  <si>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</si>
  <si>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</si>
  <si>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</si>
  <si>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</si>
  <si>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</si>
  <si>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</si>
  <si>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</si>
  <si>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</si>
  <si>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</si>
  <si>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</si>
  <si>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</si>
  <si>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</si>
  <si>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</si>
  <si>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</si>
  <si>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</si>
  <si>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</si>
  <si>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</si>
  <si>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</si>
  <si>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</si>
  <si>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</si>
  <si>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</si>
  <si>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</si>
  <si>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</si>
  <si>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</si>
  <si>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</si>
  <si>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</si>
  <si>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</si>
  <si>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</si>
  <si>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</si>
  <si>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</si>
  <si>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</si>
  <si>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</si>
  <si>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</si>
  <si>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</si>
  <si>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</si>
  <si>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</si>
  <si>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</si>
  <si>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</si>
  <si>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</si>
  <si>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</si>
  <si>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</si>
  <si>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</si>
  <si>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</si>
  <si>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</si>
  <si>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</si>
  <si>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</si>
  <si>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</si>
  <si>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</si>
  <si>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</si>
  <si>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</si>
  <si>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</si>
  <si>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</si>
  <si>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</si>
  <si>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</si>
  <si>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</si>
  <si>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</si>
  <si>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</si>
  <si>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</si>
  <si>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</si>
  <si>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</si>
  <si>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</si>
  <si>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</si>
  <si>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</si>
  <si>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</si>
  <si>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</si>
  <si>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</si>
  <si>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</si>
  <si>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</si>
  <si>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</si>
  <si>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</si>
  <si>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</si>
  <si>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</si>
  <si>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</si>
  <si>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</si>
  <si>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</si>
  <si>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</si>
  <si>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</si>
  <si>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</si>
  <si>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</si>
  <si>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</si>
  <si>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</si>
  <si>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</si>
  <si>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</si>
  <si>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</si>
  <si>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</si>
  <si>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</si>
  <si>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</si>
  <si>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</si>
  <si>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</si>
  <si>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</si>
  <si>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</si>
  <si>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</si>
  <si>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</si>
  <si>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</si>
  <si>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</si>
  <si>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</si>
  <si>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</si>
  <si>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</si>
  <si>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</si>
  <si>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</si>
  <si>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</si>
  <si>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</si>
  <si>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</si>
  <si>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</si>
  <si>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</si>
  <si>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</si>
  <si>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</si>
  <si>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</si>
  <si>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</si>
  <si>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</si>
  <si>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</si>
  <si>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</si>
  <si>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</si>
  <si>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</si>
  <si>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</si>
  <si>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</si>
  <si>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</si>
  <si>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</si>
  <si>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</si>
  <si>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</si>
  <si>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</si>
  <si>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</si>
  <si>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</si>
  <si>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</si>
  <si>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</si>
  <si>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</si>
  <si>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</si>
  <si>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</si>
  <si>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</si>
  <si>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</si>
  <si>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</si>
  <si>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</si>
  <si>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</si>
  <si>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</si>
  <si>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</si>
  <si>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</si>
  <si>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</si>
  <si>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</si>
  <si>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</si>
  <si>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</si>
  <si>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</si>
  <si>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</si>
  <si>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</si>
  <si>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</si>
  <si>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</si>
  <si>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</si>
  <si>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</si>
  <si>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</si>
  <si>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</si>
  <si>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</si>
  <si>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</si>
  <si>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</si>
  <si>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</si>
  <si>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</si>
  <si>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</si>
  <si>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</si>
  <si>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</si>
  <si>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</si>
  <si>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</si>
  <si>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</si>
  <si>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</si>
  <si>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</si>
  <si>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</si>
  <si>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</si>
  <si>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</si>
  <si>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</si>
  <si>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</si>
  <si>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</si>
  <si>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</si>
  <si>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</si>
  <si>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</si>
  <si>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</si>
  <si>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</si>
  <si>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</si>
  <si>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</si>
  <si>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</si>
  <si>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</si>
  <si>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</si>
  <si>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</si>
  <si>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</si>
  <si>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</si>
  <si>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</si>
  <si>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</si>
  <si>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</si>
  <si>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</si>
  <si>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</si>
  <si>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</si>
  <si>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</si>
  <si>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</si>
  <si>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</si>
  <si>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</si>
  <si>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</si>
  <si>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</si>
  <si>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</si>
  <si>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</si>
  <si>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</si>
  <si>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</si>
  <si>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</si>
  <si>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</si>
  <si>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</si>
  <si>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</si>
  <si>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</si>
  <si>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</si>
  <si>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</si>
  <si>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</si>
  <si>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</si>
  <si>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</si>
  <si>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</si>
  <si>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</si>
  <si>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</si>
  <si>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</si>
  <si>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</si>
  <si>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</si>
  <si>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</si>
  <si>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</si>
  <si>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</si>
  <si>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</si>
  <si>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</si>
  <si>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</si>
  <si>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</si>
  <si>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</si>
  <si>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</si>
  <si>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</si>
  <si>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</si>
  <si>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</si>
  <si>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</si>
  <si>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</si>
  <si>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</si>
  <si>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</si>
  <si>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</si>
  <si>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</si>
  <si>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</si>
  <si>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</si>
  <si>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</si>
  <si>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</si>
  <si>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</si>
  <si>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</si>
  <si>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</si>
  <si>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</si>
  <si>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</si>
  <si>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</si>
  <si>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</si>
  <si>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</si>
  <si>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</si>
  <si>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</si>
  <si>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</si>
  <si>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</si>
  <si>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</si>
  <si>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</si>
  <si>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</si>
  <si>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</si>
  <si>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</si>
  <si>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</si>
  <si>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</si>
  <si>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</si>
  <si>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</si>
  <si>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</si>
  <si>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</si>
  <si>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</si>
  <si>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</si>
  <si>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</si>
  <si>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</si>
  <si>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</si>
  <si>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</si>
  <si>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</si>
  <si>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</si>
  <si>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</si>
  <si>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</si>
  <si>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</si>
  <si>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</si>
  <si>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</si>
  <si>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</si>
  <si>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</si>
  <si>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</si>
  <si>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</si>
  <si>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</si>
  <si>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</si>
  <si>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</si>
  <si>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</si>
  <si>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</si>
  <si>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</si>
  <si>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</si>
  <si>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</si>
  <si>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</si>
  <si>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</si>
  <si>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</si>
  <si>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</si>
  <si>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</si>
  <si>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</si>
  <si>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</si>
  <si>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</si>
  <si>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</si>
  <si>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</si>
  <si>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</si>
  <si>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</si>
  <si>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</si>
  <si>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</si>
  <si>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</si>
  <si>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</si>
  <si>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</si>
  <si>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</si>
  <si>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</si>
  <si>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</si>
  <si>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</si>
  <si>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</si>
  <si>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</si>
  <si>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</si>
  <si>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</si>
  <si>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</si>
  <si>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</si>
  <si>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</si>
  <si>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</si>
  <si>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</si>
  <si>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</si>
  <si>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</si>
  <si>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</si>
  <si>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</si>
  <si>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</si>
  <si>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</si>
  <si>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</si>
  <si>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</si>
  <si>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</si>
  <si>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</si>
  <si>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</si>
  <si>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</si>
  <si>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</si>
  <si>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</si>
  <si>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</si>
  <si>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</si>
  <si>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</si>
  <si>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</si>
  <si>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</si>
  <si>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</si>
  <si>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</si>
  <si>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</si>
  <si>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</si>
  <si>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</si>
  <si>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</si>
  <si>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</si>
  <si>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</si>
  <si>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</si>
  <si>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</si>
  <si>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</si>
  <si>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</si>
  <si>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</si>
  <si>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</si>
  <si>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</si>
  <si>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</si>
  <si>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</si>
  <si>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</si>
  <si>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</si>
  <si>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</si>
  <si>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</si>
  <si>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</si>
  <si>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</si>
  <si>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</si>
  <si>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</si>
  <si>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</si>
  <si>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</si>
  <si>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</si>
  <si>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</si>
  <si>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</si>
  <si>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</si>
  <si>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</si>
  <si>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</si>
  <si>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</si>
  <si>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</si>
  <si>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</si>
  <si>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</si>
  <si>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</si>
  <si>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</si>
  <si>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</si>
  <si>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</si>
  <si>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</si>
  <si>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</si>
  <si>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</si>
  <si>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</si>
  <si>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</si>
  <si>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</si>
  <si>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</si>
  <si>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</si>
  <si>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</si>
  <si>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</si>
  <si>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</si>
  <si>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</si>
  <si>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</si>
  <si>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</si>
  <si>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</si>
  <si>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</si>
  <si>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</si>
  <si>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</si>
  <si>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</si>
  <si>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</si>
  <si>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</si>
  <si>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</si>
  <si>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</si>
  <si>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</si>
  <si>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</si>
  <si>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</si>
  <si>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</si>
  <si>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</si>
  <si>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</si>
  <si>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</si>
  <si>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</si>
  <si>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</si>
  <si>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</si>
  <si>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</si>
  <si>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</si>
  <si>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</si>
  <si>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</si>
  <si>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</si>
  <si>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</si>
  <si>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</si>
  <si>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</si>
  <si>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</si>
  <si>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</si>
  <si>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</si>
  <si>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</si>
  <si>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</si>
  <si>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</si>
  <si>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</si>
  <si>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</si>
  <si>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</si>
  <si>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</si>
  <si>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</si>
  <si>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</si>
  <si>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</si>
  <si>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</si>
  <si>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</si>
  <si>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</si>
  <si>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</si>
  <si>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</si>
  <si>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</si>
  <si>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</si>
  <si>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</si>
  <si>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</si>
  <si>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</si>
  <si>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</si>
  <si>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</si>
  <si>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</si>
  <si>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</si>
  <si>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</si>
  <si>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</si>
  <si>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</si>
  <si>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</si>
  <si>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</si>
  <si>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</si>
  <si>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</si>
  <si>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</si>
  <si>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</si>
  <si>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</si>
  <si>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</si>
  <si>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</si>
  <si>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</si>
  <si>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</si>
  <si>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</si>
  <si>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</si>
  <si>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</si>
  <si>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</si>
  <si>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</si>
  <si>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</si>
  <si>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</si>
  <si>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</si>
  <si>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</si>
  <si>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</si>
  <si>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</si>
  <si>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</si>
  <si>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</si>
  <si>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</si>
  <si>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</si>
  <si>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</si>
  <si>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</si>
  <si>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</si>
  <si>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</si>
  <si>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</si>
  <si>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</si>
  <si>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</si>
  <si>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</si>
  <si>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</si>
  <si>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</si>
  <si>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</si>
  <si>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</si>
  <si>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</si>
  <si>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</si>
  <si>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</si>
  <si>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</si>
  <si>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</si>
  <si>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</si>
  <si>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</si>
  <si>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</si>
  <si>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</si>
  <si>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</si>
  <si>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</si>
  <si>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</si>
  <si>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</si>
  <si>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</si>
  <si>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</si>
  <si>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</si>
  <si>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</si>
  <si>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</si>
  <si>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</si>
  <si>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</si>
  <si>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</si>
  <si>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</si>
  <si>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</si>
  <si>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</si>
  <si>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</si>
  <si>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</si>
  <si>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</si>
  <si>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</si>
  <si>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</si>
  <si>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</si>
  <si>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</si>
  <si>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</si>
  <si>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</si>
  <si>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</si>
  <si>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</si>
  <si>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</si>
  <si>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</si>
  <si>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</si>
  <si>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</si>
  <si>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</si>
  <si>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</si>
  <si>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</si>
  <si>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</si>
  <si>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</si>
  <si>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</si>
  <si>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</si>
  <si>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</si>
  <si>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</si>
  <si>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</si>
  <si>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</si>
  <si>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</si>
  <si>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</si>
  <si>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</si>
  <si>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</si>
  <si>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</si>
  <si>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</si>
  <si>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</si>
  <si>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</si>
  <si>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</si>
  <si>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</si>
  <si>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</si>
  <si>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</si>
  <si>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</si>
  <si>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</si>
  <si>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</si>
  <si>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</si>
  <si>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</si>
  <si>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</si>
  <si>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</si>
  <si>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</si>
  <si>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</si>
  <si>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</si>
  <si>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</si>
  <si>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</si>
  <si>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</si>
  <si>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</si>
  <si>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</si>
  <si>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</si>
  <si>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</si>
  <si>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</si>
  <si>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</si>
  <si>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</si>
  <si>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</si>
  <si>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</si>
  <si>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</si>
  <si>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</si>
  <si>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</si>
  <si>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</si>
  <si>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</si>
  <si>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</si>
  <si>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</si>
  <si>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</si>
  <si>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</si>
  <si>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</si>
  <si>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</si>
  <si>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</si>
  <si>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</si>
  <si>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</si>
  <si>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</si>
  <si>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</si>
  <si>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</si>
  <si>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</si>
  <si>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</si>
  <si>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</si>
  <si>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</si>
  <si>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</si>
  <si>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</si>
  <si>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</si>
  <si>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</si>
  <si>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</si>
  <si>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</si>
  <si>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</si>
  <si>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</si>
  <si>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</si>
  <si>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</si>
  <si>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</si>
  <si>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</si>
  <si>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</si>
  <si>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</si>
  <si>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</si>
  <si>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</si>
  <si>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</si>
  <si>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</si>
  <si>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</si>
  <si>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</si>
  <si>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</si>
  <si>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</si>
  <si>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</si>
  <si>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</si>
  <si>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</si>
  <si>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</si>
  <si>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</si>
  <si>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</si>
  <si>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</si>
  <si>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</si>
  <si>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</si>
  <si>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</si>
  <si>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</si>
  <si>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</si>
  <si>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</si>
  <si>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</si>
  <si>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</si>
  <si>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</si>
  <si>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</si>
  <si>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</si>
  <si>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</si>
  <si>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</si>
  <si>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</si>
  <si>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</si>
  <si>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</si>
  <si>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</si>
  <si>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</si>
  <si>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</si>
  <si>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</si>
  <si>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</si>
  <si>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</si>
  <si>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</si>
  <si>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</si>
  <si>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</si>
  <si>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</si>
  <si>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</si>
  <si>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</si>
  <si>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</si>
  <si>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</si>
  <si>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</si>
  <si>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</si>
  <si>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</si>
  <si>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</si>
  <si>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</si>
  <si>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</si>
  <si>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</si>
  <si>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</si>
  <si>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</si>
  <si>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</si>
  <si>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</si>
  <si>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</si>
  <si>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</si>
  <si>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</si>
  <si>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</si>
  <si>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</si>
  <si>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</si>
  <si>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</si>
  <si>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</si>
  <si>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</si>
  <si>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</si>
  <si>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</si>
  <si>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</si>
  <si>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</si>
  <si>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</si>
  <si>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</si>
  <si>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</si>
  <si>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</si>
  <si>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</si>
  <si>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</si>
  <si>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</si>
  <si>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</si>
  <si>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</si>
  <si>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</si>
  <si>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</si>
  <si>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</si>
  <si>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</si>
  <si>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</si>
  <si>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</si>
  <si>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</si>
  <si>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</si>
  <si>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</si>
  <si>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</si>
  <si>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</si>
  <si>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</si>
  <si>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</si>
  <si>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</si>
  <si>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</si>
  <si>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</si>
  <si>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</si>
  <si>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</si>
  <si>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</si>
  <si>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</si>
  <si>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</si>
  <si>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</si>
  <si>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</si>
  <si>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</si>
  <si>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</si>
  <si>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</si>
  <si>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</si>
  <si>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</si>
  <si>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</si>
  <si>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</si>
  <si>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</si>
  <si>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</si>
  <si>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</si>
  <si>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</si>
  <si>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</si>
  <si>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</si>
  <si>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</si>
  <si>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</si>
  <si>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</si>
  <si>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</si>
  <si>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</si>
  <si>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</si>
  <si>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</si>
  <si>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</si>
  <si>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</si>
  <si>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</si>
  <si>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</si>
  <si>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</si>
  <si>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</si>
  <si>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</si>
  <si>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</si>
  <si>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</si>
  <si>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</si>
  <si>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</si>
  <si>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</si>
  <si>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</si>
  <si>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</si>
  <si>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</si>
  <si>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</si>
  <si>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</si>
  <si>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</si>
  <si>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</si>
  <si>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</si>
  <si>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</si>
  <si>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</si>
  <si>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</si>
  <si>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</si>
  <si>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</si>
  <si>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</si>
  <si>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</si>
  <si>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</si>
  <si>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</si>
  <si>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</si>
  <si>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</si>
  <si>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</si>
  <si>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</si>
  <si>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</si>
  <si>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</si>
  <si>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</si>
  <si>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</si>
  <si>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</si>
  <si>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</si>
  <si>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</si>
  <si>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</si>
  <si>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</si>
  <si>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</si>
  <si>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</si>
  <si>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</si>
  <si>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</si>
  <si>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</si>
  <si>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</si>
  <si>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</si>
  <si>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</si>
  <si>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</si>
  <si>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</si>
  <si>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</si>
  <si>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</si>
  <si>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</si>
  <si>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</si>
  <si>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</si>
  <si>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</si>
  <si>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</si>
  <si>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</si>
  <si>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</si>
  <si>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</si>
  <si>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</si>
  <si>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</si>
  <si>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</si>
  <si>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</si>
  <si>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</si>
  <si>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</si>
  <si>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</si>
  <si>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</si>
  <si>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</si>
  <si>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</si>
  <si>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</si>
  <si>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</si>
  <si>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</si>
  <si>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</si>
  <si>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</si>
  <si>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</si>
  <si>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</si>
  <si>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</si>
  <si>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</si>
  <si>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</si>
  <si>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</si>
  <si>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</si>
  <si>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</si>
  <si>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</si>
  <si>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</si>
  <si>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</si>
  <si>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</si>
  <si>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</si>
  <si>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</si>
  <si>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</si>
  <si>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</si>
  <si>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</si>
  <si>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</si>
  <si>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</si>
  <si>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</si>
  <si>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</si>
  <si>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</si>
  <si>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</si>
  <si>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</si>
  <si>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</si>
  <si>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</si>
  <si>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</si>
  <si>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</si>
  <si>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</si>
  <si>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</si>
  <si>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</si>
  <si>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</si>
  <si>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</si>
  <si>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</si>
  <si>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</si>
  <si>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</si>
  <si>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</si>
  <si>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</si>
  <si>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</si>
  <si>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</si>
  <si>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</si>
  <si>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</si>
  <si>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</si>
  <si>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</si>
  <si>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</si>
  <si>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</si>
  <si>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</si>
  <si>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</si>
  <si>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</si>
  <si>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</si>
  <si>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</si>
  <si>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</si>
  <si>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</si>
  <si>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</si>
  <si>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</si>
  <si>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</si>
  <si>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</si>
  <si>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</si>
  <si>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</si>
  <si>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</si>
  <si>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</si>
  <si>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</si>
  <si>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</si>
  <si>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</si>
  <si>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</si>
  <si>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</si>
  <si>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</si>
  <si>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</si>
  <si>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</si>
  <si>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</si>
  <si>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</si>
  <si>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</si>
  <si>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</si>
  <si>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</si>
  <si>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</si>
  <si>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</si>
  <si>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</si>
  <si>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</si>
  <si>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</si>
  <si>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</si>
  <si>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</si>
  <si>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</si>
  <si>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</si>
  <si>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</si>
  <si>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</si>
  <si>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</si>
  <si>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</si>
  <si>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</si>
  <si>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</si>
  <si>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</si>
  <si>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</si>
  <si>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</si>
  <si>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</si>
  <si>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</si>
  <si>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</si>
  <si>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</si>
  <si>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</si>
  <si>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</si>
  <si>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</si>
  <si>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</si>
  <si>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</si>
  <si>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</si>
  <si>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</si>
  <si>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</si>
  <si>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</si>
  <si>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</si>
  <si>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</si>
  <si>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</si>
  <si>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</si>
  <si>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</si>
  <si>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</si>
  <si>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</si>
  <si>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</si>
  <si>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</si>
  <si>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</si>
  <si>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</si>
  <si>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</si>
  <si>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</si>
  <si>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</si>
  <si>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</si>
  <si>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</si>
  <si>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</si>
  <si>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</si>
  <si>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</si>
  <si>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</si>
  <si>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</si>
  <si>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</si>
  <si>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</si>
  <si>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</si>
  <si>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</si>
  <si>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</si>
  <si>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</si>
  <si>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</si>
  <si>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</si>
  <si>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</si>
  <si>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</si>
  <si>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</si>
  <si>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</si>
  <si>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</si>
  <si>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</si>
  <si>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</si>
  <si>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</si>
  <si>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</si>
  <si>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</si>
  <si>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</si>
  <si>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</si>
  <si>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</si>
  <si>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</si>
  <si>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</si>
  <si>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</si>
  <si>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</si>
  <si>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</si>
  <si>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</si>
  <si>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</si>
  <si>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</si>
  <si>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</si>
  <si>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</si>
  <si>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</si>
  <si>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</si>
  <si>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</si>
  <si>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</si>
  <si>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</si>
  <si>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</si>
  <si>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</si>
  <si>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</si>
  <si>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</si>
  <si>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</si>
  <si>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</si>
  <si>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</si>
  <si>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</si>
  <si>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</si>
  <si>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</si>
  <si>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</si>
  <si>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</si>
  <si>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</si>
  <si>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</si>
  <si>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</si>
  <si>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</si>
  <si>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</si>
  <si>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</si>
  <si>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</si>
  <si>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</si>
  <si>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</si>
  <si>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</si>
  <si>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</si>
  <si>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</si>
  <si>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</si>
  <si>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</si>
  <si>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</si>
  <si>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</si>
  <si>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</si>
  <si>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</si>
  <si>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</si>
  <si>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</si>
  <si>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</si>
  <si>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</si>
  <si>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</si>
  <si>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</si>
  <si>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</si>
  <si>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</si>
  <si>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</si>
  <si>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</si>
  <si>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</si>
  <si>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</si>
  <si>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</si>
  <si>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</si>
  <si>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</si>
  <si>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</si>
  <si>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</si>
  <si>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</si>
  <si>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</si>
  <si>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</si>
  <si>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</si>
  <si>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</si>
  <si>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</si>
  <si>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</si>
  <si>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</si>
  <si>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</si>
  <si>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</si>
  <si>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</si>
  <si>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</si>
  <si>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</si>
  <si>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</si>
  <si>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</si>
  <si>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</si>
  <si>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</si>
  <si>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</si>
  <si>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</si>
  <si>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</si>
  <si>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</si>
  <si>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</si>
  <si>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</si>
  <si>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</si>
  <si>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</si>
  <si>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</si>
  <si>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</si>
  <si>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</si>
  <si>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</si>
  <si>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</si>
  <si>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</si>
  <si>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</si>
  <si>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</si>
  <si>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</si>
  <si>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</si>
  <si>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</si>
  <si>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</si>
  <si>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</si>
  <si>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</si>
  <si>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</si>
  <si>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</si>
  <si>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</si>
  <si>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</si>
  <si>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</si>
  <si>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</si>
  <si>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</si>
  <si>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</si>
  <si>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</si>
  <si>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</si>
  <si>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</si>
  <si>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</si>
  <si>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</si>
  <si>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</si>
  <si>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</si>
  <si>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</si>
  <si>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</si>
  <si>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</si>
  <si>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</si>
  <si>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</si>
  <si>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</si>
  <si>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</si>
  <si>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</si>
  <si>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</si>
  <si>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</si>
  <si>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</si>
  <si>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</si>
  <si>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</si>
  <si>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</si>
  <si>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</si>
  <si>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</si>
  <si>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</si>
  <si>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</si>
  <si>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</si>
  <si>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</si>
  <si>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</si>
  <si>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</si>
  <si>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</si>
  <si>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</si>
  <si>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</si>
  <si>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</si>
  <si>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</si>
  <si>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</si>
  <si>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</si>
  <si>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</si>
  <si>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</si>
  <si>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</si>
  <si>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</si>
  <si>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</si>
  <si>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</si>
  <si>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</si>
  <si>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</si>
  <si>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</si>
  <si>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</si>
  <si>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</si>
  <si>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</si>
  <si>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</si>
  <si>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</si>
  <si>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</si>
  <si>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</si>
  <si>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</si>
  <si>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</si>
  <si>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</si>
  <si>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</si>
  <si>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</si>
  <si>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</si>
  <si>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</si>
  <si>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</si>
  <si>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</si>
  <si>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</si>
  <si>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</si>
  <si>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</si>
  <si>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</si>
  <si>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</si>
  <si>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</si>
  <si>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</si>
  <si>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</si>
  <si>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</si>
  <si>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</si>
  <si>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</si>
  <si>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</si>
  <si>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</si>
  <si>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</si>
  <si>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</si>
  <si>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</si>
  <si>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</si>
  <si>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</si>
  <si>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</si>
  <si>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</si>
  <si>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</si>
  <si>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</si>
  <si>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</si>
  <si>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</si>
  <si>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</si>
  <si>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</si>
  <si>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</si>
  <si>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</si>
  <si>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</si>
  <si>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</si>
  <si>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</si>
  <si>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</si>
  <si>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</si>
  <si>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</si>
  <si>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</si>
  <si>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</si>
  <si>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</si>
  <si>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</si>
  <si>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</si>
  <si>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</si>
  <si>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</si>
  <si>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</si>
  <si>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</si>
  <si>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</si>
  <si>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</si>
  <si>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</si>
  <si>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</si>
  <si>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</si>
  <si>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</si>
  <si>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</si>
  <si>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</si>
  <si>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</si>
  <si>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</si>
  <si>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</si>
  <si>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</si>
  <si>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</si>
  <si>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</si>
  <si>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</si>
  <si>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</si>
  <si>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</si>
  <si>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</si>
  <si>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</si>
  <si>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</si>
  <si>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</si>
  <si>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</si>
  <si>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</si>
  <si>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</si>
  <si>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</si>
  <si>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</si>
  <si>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</si>
  <si>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</si>
  <si>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</si>
  <si>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</si>
  <si>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</si>
  <si>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</si>
  <si>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</si>
  <si>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</si>
  <si>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</si>
  <si>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</si>
  <si>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</si>
  <si>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</si>
  <si>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</si>
  <si>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</si>
  <si>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</si>
  <si>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</si>
  <si>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</si>
  <si>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</si>
  <si>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</si>
  <si>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</si>
  <si>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</si>
  <si>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</si>
  <si>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</si>
  <si>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</si>
  <si>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</si>
  <si>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</si>
  <si>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</si>
  <si>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</si>
  <si>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</si>
  <si>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</si>
  <si>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</si>
  <si>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</si>
  <si>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</si>
  <si>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</si>
  <si>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</si>
  <si>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</si>
  <si>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</si>
  <si>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</si>
  <si>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</si>
  <si>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</si>
  <si>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</si>
  <si>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</si>
  <si>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</si>
  <si>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</si>
  <si>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</si>
  <si>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</si>
  <si>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</si>
  <si>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</si>
  <si>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</si>
  <si>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</si>
  <si>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</si>
  <si>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</si>
  <si>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</si>
  <si>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</si>
  <si>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</si>
  <si>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</si>
  <si>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</si>
  <si>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</si>
  <si>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</si>
  <si>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</si>
  <si>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</si>
  <si>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</si>
  <si>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</si>
  <si>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</si>
  <si>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</si>
  <si>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</si>
  <si>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</si>
  <si>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</si>
  <si>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</si>
  <si>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</si>
  <si>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</si>
  <si>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</si>
  <si>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</si>
  <si>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</si>
  <si>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</si>
  <si>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</si>
  <si>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</si>
  <si>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</si>
  <si>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</si>
  <si>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</si>
  <si>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</si>
  <si>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</si>
  <si>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</si>
  <si>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</si>
  <si>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</si>
  <si>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</si>
  <si>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</si>
  <si>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</si>
  <si>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</si>
  <si>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</si>
  <si>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</si>
  <si>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</si>
  <si>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</si>
  <si>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</si>
  <si>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</si>
  <si>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</si>
  <si>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</si>
  <si>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</si>
  <si>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</si>
  <si>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</si>
  <si>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</si>
  <si>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</si>
  <si>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</si>
  <si>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</si>
  <si>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</si>
  <si>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</si>
  <si>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</si>
  <si>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</si>
  <si>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</si>
  <si>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</si>
  <si>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</si>
  <si>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</si>
  <si>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</si>
  <si>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</si>
  <si>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</si>
  <si>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</si>
  <si>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</si>
  <si>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</si>
  <si>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</si>
  <si>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</si>
  <si>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</si>
  <si>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</si>
  <si>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</si>
  <si>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</si>
  <si>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</si>
  <si>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</si>
  <si>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</si>
  <si>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</si>
  <si>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</si>
  <si>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</si>
  <si>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</si>
  <si>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</si>
  <si>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</si>
  <si>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</si>
  <si>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</si>
  <si>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</si>
  <si>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</si>
  <si>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</si>
  <si>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</si>
  <si>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</si>
  <si>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</si>
  <si>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</si>
  <si>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</si>
  <si>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</si>
  <si>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</si>
  <si>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</si>
  <si>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</si>
  <si>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</si>
  <si>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</si>
  <si>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</si>
  <si>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</si>
  <si>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</si>
  <si>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</si>
  <si>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</si>
  <si>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</si>
  <si>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</si>
  <si>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</si>
  <si>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</si>
  <si>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</si>
  <si>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</si>
  <si>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</si>
  <si>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</si>
  <si>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</si>
  <si>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</si>
  <si>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</si>
  <si>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</si>
  <si>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</si>
  <si>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</si>
  <si>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</si>
  <si>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</si>
  <si>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</si>
  <si>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</si>
  <si>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</si>
  <si>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</si>
  <si>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</si>
  <si>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</si>
  <si>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</si>
  <si>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</si>
  <si>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</si>
  <si>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</si>
  <si>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</si>
  <si>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</si>
  <si>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</si>
  <si>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</si>
  <si>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</si>
  <si>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</si>
  <si>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</si>
  <si>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</si>
  <si>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</si>
  <si>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</si>
  <si>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</si>
  <si>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</si>
  <si>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</si>
  <si>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</si>
  <si>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</si>
  <si>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</si>
  <si>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</si>
  <si>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</si>
  <si>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</si>
  <si>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</si>
  <si>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</si>
  <si>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</si>
  <si>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</si>
  <si>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</si>
  <si>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</si>
  <si>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</si>
  <si>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</si>
  <si>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</si>
  <si>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</si>
  <si>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</si>
  <si>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</si>
  <si>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</si>
  <si>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</si>
  <si>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</si>
  <si>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</si>
  <si>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</si>
  <si>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</si>
  <si>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</si>
  <si>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</si>
  <si>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</si>
  <si>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</si>
  <si>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</si>
  <si>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</si>
  <si>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</si>
  <si>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</si>
  <si>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</si>
  <si>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</si>
  <si>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</si>
  <si>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</si>
  <si>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</si>
  <si>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</si>
  <si>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</si>
  <si>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</si>
  <si>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</si>
  <si>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</si>
  <si>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</si>
  <si>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</si>
  <si>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</si>
  <si>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</si>
  <si>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</si>
  <si>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</si>
  <si>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</si>
  <si>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</si>
  <si>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</si>
  <si>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</si>
  <si>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</si>
  <si>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</si>
  <si>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</si>
  <si>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</si>
  <si>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</si>
  <si>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</si>
  <si>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</si>
  <si>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</si>
  <si>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</si>
  <si>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</si>
  <si>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</si>
  <si>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</si>
  <si>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</si>
  <si>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</si>
  <si>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</si>
  <si>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</si>
  <si>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</si>
  <si>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</si>
  <si>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</si>
  <si>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</si>
  <si>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</si>
  <si>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</si>
  <si>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</si>
  <si>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</si>
  <si>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</si>
  <si>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</si>
  <si>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</si>
  <si>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</si>
  <si>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</si>
  <si>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</si>
  <si>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</si>
  <si>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</si>
  <si>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</si>
  <si>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</si>
  <si>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</si>
  <si>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</si>
  <si>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</si>
  <si>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</si>
  <si>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</si>
  <si>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</si>
  <si>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</si>
  <si>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</si>
  <si>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</si>
  <si>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</si>
  <si>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</si>
  <si>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</si>
  <si>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</si>
  <si>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</si>
  <si>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</si>
  <si>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</si>
  <si>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</si>
  <si>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</si>
  <si>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</si>
  <si>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</si>
  <si>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</si>
  <si>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</si>
  <si>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</si>
  <si>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</si>
  <si>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</si>
  <si>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</si>
  <si>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</si>
  <si>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</si>
  <si>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</si>
  <si>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</si>
  <si>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</si>
  <si>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</si>
  <si>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</si>
  <si>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</si>
  <si>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</si>
  <si>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</si>
  <si>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</si>
  <si>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</si>
  <si>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</si>
  <si>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</si>
  <si>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</si>
  <si>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</si>
  <si>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</si>
  <si>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</si>
  <si>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</si>
  <si>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</si>
  <si>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</si>
  <si>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</si>
  <si>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</si>
  <si>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</si>
  <si>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</si>
  <si>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</si>
  <si>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</si>
  <si>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</si>
  <si>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</si>
  <si>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</si>
  <si>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</si>
  <si>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</si>
  <si>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</si>
  <si>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</si>
  <si>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</si>
  <si>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</si>
  <si>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</si>
  <si>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</si>
  <si>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</si>
  <si>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</si>
  <si>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</si>
  <si>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</si>
  <si>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</si>
  <si>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</si>
  <si>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</si>
  <si>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</si>
  <si>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</si>
  <si>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</si>
  <si>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</si>
  <si>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</si>
  <si>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</si>
  <si>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</si>
  <si>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</si>
  <si>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</si>
  <si>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</si>
  <si>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</si>
  <si>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</si>
  <si>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</si>
  <si>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</si>
  <si>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</si>
  <si>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</si>
  <si>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</si>
  <si>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</si>
  <si>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</si>
  <si>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</si>
  <si>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</si>
  <si>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</si>
  <si>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</si>
  <si>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</si>
  <si>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</si>
  <si>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</si>
  <si>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</si>
  <si>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</si>
  <si>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</si>
  <si>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</si>
  <si>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</si>
  <si>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</si>
  <si>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</si>
  <si>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</si>
  <si>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</si>
  <si>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</si>
  <si>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</si>
  <si>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</si>
  <si>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</si>
  <si>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</si>
  <si>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</si>
  <si>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</si>
  <si>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</si>
  <si>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</si>
  <si>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</si>
  <si>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</si>
  <si>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</si>
  <si>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</si>
  <si>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</si>
  <si>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</si>
  <si>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</si>
  <si>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</si>
  <si>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</si>
  <si>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</si>
  <si>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</si>
  <si>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</si>
  <si>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</si>
  <si>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</si>
  <si>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</si>
  <si>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</si>
  <si>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</si>
  <si>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</si>
  <si>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</si>
  <si>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</si>
  <si>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</si>
  <si>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</si>
  <si>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</si>
  <si>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</si>
  <si>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</si>
  <si>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</si>
  <si>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</si>
  <si>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</si>
  <si>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</si>
  <si>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</si>
  <si>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</si>
  <si>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</si>
  <si>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</si>
  <si>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</si>
  <si>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</si>
  <si>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</si>
  <si>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</si>
  <si>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</si>
  <si>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</si>
  <si>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</si>
  <si>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</si>
  <si>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</si>
  <si>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</si>
  <si>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</si>
  <si>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</si>
  <si>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</si>
  <si>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</si>
  <si>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</si>
  <si>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</si>
  <si>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</si>
  <si>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</si>
  <si>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</si>
  <si>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</si>
  <si>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</si>
  <si>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</si>
  <si>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</si>
  <si>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</si>
  <si>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</si>
  <si>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</si>
  <si>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</si>
  <si>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</si>
  <si>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</si>
  <si>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</si>
  <si>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</si>
  <si>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</si>
  <si>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</si>
  <si>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</si>
  <si>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</si>
  <si>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</si>
  <si>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</si>
  <si>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</si>
  <si>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</si>
  <si>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</si>
  <si>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</si>
  <si>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</si>
  <si>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</si>
  <si>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</si>
  <si>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</si>
  <si>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</si>
  <si>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</si>
  <si>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</si>
  <si>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</si>
  <si>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</si>
  <si>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</si>
  <si>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</si>
  <si>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</si>
  <si>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</si>
  <si>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</si>
  <si>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</si>
  <si>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</si>
  <si>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</si>
  <si>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</si>
  <si>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</si>
  <si>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</si>
  <si>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</si>
  <si>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</si>
  <si>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</si>
  <si>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</si>
  <si>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</si>
  <si>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</si>
  <si>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</si>
  <si>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</si>
  <si>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</si>
  <si>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</si>
  <si>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</si>
  <si>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</si>
  <si>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</si>
  <si>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</si>
  <si>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</si>
  <si>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</si>
  <si>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</si>
  <si>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</si>
  <si>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</si>
  <si>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</si>
  <si>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</si>
  <si>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</si>
  <si>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</si>
  <si>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</si>
  <si>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</si>
  <si>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</si>
  <si>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</si>
  <si>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</si>
  <si>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</si>
  <si>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</si>
  <si>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</si>
  <si>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</si>
  <si>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</si>
  <si>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</si>
  <si>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</si>
  <si>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</si>
  <si>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</si>
  <si>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</si>
  <si>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</si>
  <si>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</si>
  <si>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</si>
  <si>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</si>
  <si>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</si>
  <si>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</si>
  <si>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</si>
  <si>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</si>
  <si>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</si>
  <si>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</si>
  <si>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</si>
  <si>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</si>
  <si>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</si>
  <si>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</si>
  <si>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</si>
  <si>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</si>
  <si>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</si>
  <si>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</si>
  <si>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</si>
  <si>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</si>
  <si>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</si>
  <si>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</si>
  <si>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</si>
  <si>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</si>
  <si>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</si>
  <si>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</si>
  <si>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</si>
  <si>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</si>
  <si>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</si>
  <si>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</si>
  <si>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</si>
  <si>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</si>
  <si>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</si>
  <si>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</si>
  <si>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</si>
  <si>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</si>
  <si>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</si>
  <si>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</si>
  <si>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</si>
  <si>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</si>
  <si>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</si>
  <si>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</si>
  <si>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</si>
  <si>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</si>
  <si>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</si>
  <si>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</si>
  <si>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</si>
  <si>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</si>
  <si>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</si>
  <si>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</si>
  <si>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</si>
  <si>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</si>
  <si>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</si>
  <si>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</si>
  <si>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</si>
  <si>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</si>
  <si>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</si>
  <si>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</si>
  <si>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</si>
  <si>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</si>
  <si>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</si>
  <si>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</si>
  <si>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</si>
  <si>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</si>
  <si>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</si>
  <si>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</si>
  <si>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</si>
  <si>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</si>
  <si>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</si>
  <si>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</si>
  <si>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</si>
  <si>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</si>
  <si>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</si>
  <si>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</si>
  <si>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</si>
  <si>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</si>
  <si>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</si>
  <si>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</si>
  <si>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</si>
  <si>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</si>
  <si>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</si>
  <si>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</si>
  <si>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</si>
  <si>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</si>
  <si>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</si>
  <si>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</si>
  <si>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</si>
  <si>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</si>
  <si>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</si>
  <si>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</si>
  <si>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</si>
  <si>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</si>
  <si>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</si>
  <si>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</si>
  <si>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</si>
  <si>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</si>
  <si>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</si>
  <si>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</si>
  <si>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</si>
  <si>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</si>
  <si>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</si>
  <si>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</si>
  <si>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</si>
  <si>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</si>
  <si>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</si>
  <si>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</si>
  <si>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</si>
  <si>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</si>
  <si>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</si>
  <si>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</si>
  <si>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</si>
  <si>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</si>
  <si>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</si>
  <si>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</si>
  <si>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</si>
  <si>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</si>
  <si>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</si>
  <si>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</si>
  <si>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</si>
  <si>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</si>
  <si>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</si>
  <si>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</si>
  <si>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</si>
  <si>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</si>
  <si>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</si>
  <si>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</si>
  <si>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</si>
  <si>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</si>
  <si>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</si>
  <si>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</si>
  <si>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</si>
  <si>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</si>
  <si>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</si>
  <si>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</si>
  <si>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</si>
  <si>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</si>
  <si>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</si>
  <si>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</si>
  <si>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</si>
  <si>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</si>
  <si>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</si>
  <si>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</si>
  <si>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</si>
  <si>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</si>
  <si>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</si>
  <si>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</si>
  <si>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</si>
  <si>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</si>
  <si>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</si>
  <si>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</si>
  <si>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</si>
  <si>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</si>
  <si>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</si>
  <si>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</si>
  <si>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</si>
  <si>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</si>
  <si>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</si>
  <si>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</si>
  <si>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</si>
  <si>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</si>
  <si>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</si>
  <si>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</si>
  <si>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</si>
  <si>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</si>
  <si>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</si>
  <si>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</si>
  <si>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</si>
  <si>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</si>
  <si>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</si>
  <si>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</si>
  <si>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</si>
  <si>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</si>
  <si>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</si>
  <si>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</si>
  <si>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</si>
  <si>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</si>
  <si>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</si>
  <si>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</si>
  <si>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</si>
  <si>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</si>
  <si>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</si>
  <si>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</si>
  <si>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</si>
  <si>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</si>
  <si>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</si>
  <si>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</si>
  <si>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</si>
  <si>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</si>
  <si>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</si>
  <si>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</si>
  <si>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</si>
  <si>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</si>
  <si>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</si>
  <si>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</si>
  <si>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</si>
  <si>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</si>
  <si>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</si>
  <si>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</si>
  <si>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</si>
  <si>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</si>
  <si>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</si>
  <si>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</si>
  <si>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</si>
  <si>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</si>
  <si>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</si>
  <si>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</si>
  <si>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</si>
  <si>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</si>
  <si>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</si>
  <si>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</si>
  <si>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</si>
  <si>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</si>
  <si>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</si>
  <si>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</si>
  <si>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</si>
  <si>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</si>
  <si>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</si>
  <si>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</si>
  <si>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</si>
  <si>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</si>
  <si>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</si>
  <si>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</si>
  <si>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</si>
  <si>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</si>
  <si>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</si>
  <si>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</si>
  <si>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</si>
  <si>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</si>
  <si>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</si>
  <si>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</si>
  <si>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</si>
  <si>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</si>
  <si>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</si>
  <si>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</si>
  <si>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</si>
  <si>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</si>
  <si>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</si>
  <si>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</si>
  <si>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</si>
  <si>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</si>
  <si>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</si>
  <si>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</si>
  <si>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</si>
  <si>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</si>
  <si>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</si>
  <si>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</si>
  <si>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</si>
  <si>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</si>
  <si>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</si>
  <si>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</si>
  <si>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</si>
  <si>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</si>
  <si>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</si>
  <si>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</si>
  <si>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</si>
  <si>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</si>
  <si>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</si>
  <si>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</si>
  <si>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</si>
  <si>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</si>
  <si>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</si>
  <si>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</si>
  <si>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</si>
  <si>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</si>
  <si>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</si>
  <si>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</si>
  <si>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</si>
  <si>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</si>
  <si>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</si>
  <si>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</si>
  <si>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</si>
  <si>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</si>
  <si>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</si>
  <si>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</si>
  <si>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</si>
  <si>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</si>
  <si>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</si>
  <si>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</si>
  <si>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</si>
  <si>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</si>
  <si>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</si>
  <si>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</si>
  <si>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</si>
  <si>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</si>
  <si>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</si>
  <si>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</si>
  <si>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</si>
  <si>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</si>
  <si>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</si>
  <si>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</si>
  <si>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</si>
  <si>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</si>
  <si>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</si>
  <si>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</si>
  <si>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</si>
  <si>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</si>
  <si>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</si>
  <si>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</si>
  <si>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</si>
  <si>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</si>
  <si>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</si>
  <si>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</si>
  <si>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</si>
  <si>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</si>
  <si>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</si>
  <si>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</si>
  <si>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</si>
  <si>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</si>
  <si>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</si>
  <si>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</si>
  <si>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</si>
  <si>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</si>
  <si>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</si>
  <si>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</si>
  <si>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</si>
  <si>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</si>
  <si>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</si>
  <si>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</si>
  <si>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</si>
  <si>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</si>
  <si>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</si>
  <si>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</si>
  <si>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</si>
  <si>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</si>
  <si>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</si>
  <si>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</si>
  <si>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</si>
  <si>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</si>
  <si>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</si>
  <si>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</si>
  <si>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</si>
  <si>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</si>
  <si>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</si>
  <si>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</si>
  <si>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</si>
  <si>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</si>
  <si>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</si>
  <si>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</si>
  <si>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</si>
  <si>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</si>
  <si>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</si>
  <si>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</si>
  <si>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</si>
  <si>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</si>
  <si>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</si>
  <si>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</si>
  <si>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</si>
  <si>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</si>
  <si>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</si>
  <si>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</si>
  <si>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</si>
  <si>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</si>
  <si>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</si>
  <si>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</si>
  <si>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</si>
  <si>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</si>
  <si>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</si>
  <si>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</si>
  <si>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</si>
  <si>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</si>
  <si>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</si>
  <si>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</si>
  <si>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</si>
  <si>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</si>
  <si>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</si>
  <si>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</si>
  <si>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</si>
  <si>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</si>
  <si>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</si>
  <si>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</si>
  <si>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</si>
  <si>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</si>
  <si>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</si>
  <si>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</si>
  <si>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</si>
  <si>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</si>
  <si>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</si>
  <si>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</si>
  <si>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</si>
  <si>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</si>
  <si>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</si>
  <si>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</si>
  <si>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</si>
  <si>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</si>
  <si>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</si>
  <si>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</si>
  <si>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</si>
  <si>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</si>
  <si>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</si>
  <si>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</si>
  <si>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</si>
  <si>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</si>
  <si>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</si>
  <si>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</si>
  <si>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</si>
  <si>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</si>
  <si>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</si>
  <si>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</si>
  <si>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</si>
  <si>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</si>
  <si>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</si>
  <si>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</si>
  <si>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</si>
  <si>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</si>
  <si>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</si>
  <si>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</si>
  <si>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</si>
  <si>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</si>
  <si>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</si>
  <si>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</si>
  <si>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</si>
  <si>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</si>
  <si>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</si>
  <si>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</si>
  <si>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</si>
  <si>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</si>
  <si>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</si>
  <si>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</si>
  <si>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</si>
  <si>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</si>
  <si>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</si>
  <si>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</si>
  <si>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</si>
  <si>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</si>
  <si>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</si>
  <si>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</si>
  <si>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</si>
  <si>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</si>
  <si>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</si>
  <si>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</si>
  <si>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</si>
  <si>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</si>
  <si>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</si>
  <si>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</si>
  <si>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</si>
  <si>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</si>
  <si>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</si>
  <si>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</si>
  <si>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</si>
  <si>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</si>
  <si>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</si>
  <si>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</si>
  <si>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</si>
  <si>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</si>
  <si>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</si>
  <si>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</si>
  <si>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</si>
  <si>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</si>
  <si>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</si>
  <si>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</si>
  <si>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</si>
  <si>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</si>
  <si>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</si>
  <si>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</si>
  <si>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</si>
  <si>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</si>
  <si>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</si>
  <si>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</si>
  <si>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</si>
  <si>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</si>
  <si>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</si>
  <si>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</si>
  <si>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</si>
  <si>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</si>
  <si>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</si>
  <si>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</si>
  <si>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</si>
  <si>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</si>
  <si>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</si>
  <si>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</si>
  <si>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</si>
  <si>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</si>
  <si>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</si>
  <si>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</si>
  <si>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</si>
  <si>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</si>
  <si>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</si>
  <si>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</si>
  <si>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</si>
  <si>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</si>
  <si>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</si>
  <si>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</si>
  <si>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</si>
  <si>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</si>
  <si>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</si>
  <si>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</si>
  <si>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</si>
  <si>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</si>
  <si>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</si>
  <si>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</si>
  <si>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</si>
  <si>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</si>
  <si>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</si>
  <si>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</si>
  <si>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</si>
  <si>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</si>
  <si>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</si>
  <si>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</si>
  <si>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</si>
  <si>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</si>
  <si>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</si>
  <si>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</si>
  <si>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</si>
  <si>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</si>
  <si>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</si>
  <si>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</si>
  <si>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</si>
  <si>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</si>
  <si>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</si>
  <si>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</si>
  <si>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</si>
  <si>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</si>
  <si>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</si>
  <si>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</si>
  <si>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</si>
  <si>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</si>
  <si>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</si>
  <si>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</si>
  <si>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</si>
  <si>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</si>
  <si>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</si>
  <si>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</si>
  <si>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</si>
  <si>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</si>
  <si>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</si>
  <si>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</si>
  <si>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</si>
  <si>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</si>
  <si>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</si>
  <si>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</si>
  <si>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</si>
  <si>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</si>
  <si>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</si>
  <si>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</si>
  <si>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</si>
  <si>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</si>
  <si>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</si>
  <si>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</si>
  <si>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</si>
  <si>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</si>
  <si>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</si>
  <si>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</si>
  <si>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</si>
  <si>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</si>
  <si>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</si>
  <si>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</si>
  <si>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</si>
  <si>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</si>
  <si>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</si>
  <si>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</si>
  <si>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</si>
  <si>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</si>
  <si>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</si>
  <si>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</si>
  <si>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</si>
  <si>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</si>
  <si>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</si>
  <si>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</si>
  <si>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</si>
  <si>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</si>
  <si>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</si>
  <si>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</si>
  <si>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</si>
  <si>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</si>
  <si>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</si>
  <si>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</si>
  <si>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</si>
  <si>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</si>
  <si>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</si>
  <si>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</si>
  <si>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</si>
  <si>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</si>
  <si>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</si>
  <si>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</si>
  <si>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</si>
  <si>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</si>
  <si>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</si>
  <si>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</si>
  <si>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</si>
  <si>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</si>
  <si>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</si>
  <si>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</si>
  <si>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</si>
  <si>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</si>
  <si>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</si>
  <si>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</si>
  <si>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</si>
  <si>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</si>
  <si>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</si>
  <si>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</si>
  <si>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</si>
  <si>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</si>
  <si>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</si>
  <si>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</si>
  <si>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</si>
  <si>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</si>
  <si>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</si>
  <si>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</si>
  <si>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</si>
  <si>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</si>
  <si>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</si>
  <si>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</si>
  <si>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</si>
  <si>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</si>
  <si>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</si>
  <si>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</si>
  <si>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</si>
  <si>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</si>
  <si>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</si>
  <si>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</si>
  <si>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</si>
  <si>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</si>
  <si>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</si>
  <si>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</si>
  <si>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</si>
  <si>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</si>
  <si>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</si>
  <si>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</si>
  <si>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</si>
  <si>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</si>
  <si>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</si>
  <si>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</si>
  <si>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</si>
  <si>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</si>
  <si>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</si>
  <si>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</si>
  <si>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</si>
  <si>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</si>
  <si>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</si>
  <si>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</si>
  <si>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</si>
  <si>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</si>
  <si>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</si>
  <si>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</si>
  <si>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</si>
  <si>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</si>
  <si>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</si>
  <si>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</si>
  <si>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</si>
  <si>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</si>
  <si>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</si>
  <si>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</si>
  <si>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</si>
  <si>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</si>
  <si>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</si>
  <si>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</si>
  <si>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</si>
  <si>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</si>
  <si>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</si>
  <si>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</si>
  <si>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</si>
  <si>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</si>
  <si>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</si>
  <si>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</si>
  <si>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</si>
  <si>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</si>
  <si>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</si>
  <si>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</si>
  <si>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</si>
  <si>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</si>
  <si>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</si>
  <si>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</si>
  <si>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</si>
  <si>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</si>
  <si>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</si>
  <si>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</si>
  <si>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</si>
  <si>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</si>
  <si>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</si>
  <si>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</si>
  <si>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</si>
  <si>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</si>
  <si>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</si>
  <si>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</si>
  <si>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</si>
  <si>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</si>
  <si>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</si>
  <si>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</si>
  <si>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</si>
  <si>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</si>
  <si>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</si>
  <si>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</si>
  <si>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</si>
  <si>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</si>
  <si>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</si>
  <si>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</si>
  <si>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</si>
  <si>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</si>
  <si>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</si>
  <si>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</si>
  <si>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</si>
  <si>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</si>
  <si>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</si>
  <si>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</si>
  <si>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</si>
  <si>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</si>
  <si>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</si>
  <si>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</si>
  <si>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</si>
  <si>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</si>
  <si>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</si>
  <si>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</si>
  <si>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</si>
  <si>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</si>
  <si>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</si>
  <si>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</si>
  <si>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</si>
  <si>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</si>
  <si>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</si>
  <si>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</si>
  <si>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</si>
  <si>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</si>
  <si>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</si>
  <si>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</si>
  <si>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</si>
  <si>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</si>
  <si>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</si>
  <si>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</si>
  <si>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</si>
  <si>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</si>
  <si>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</si>
  <si>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</si>
  <si>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</si>
  <si>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</si>
  <si>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</si>
  <si>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</si>
  <si>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</si>
  <si>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</si>
  <si>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</si>
  <si>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</si>
  <si>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</si>
  <si>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</si>
  <si>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</si>
  <si>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</si>
  <si>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</si>
  <si>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</si>
  <si>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</si>
  <si>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</si>
  <si>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</si>
  <si>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</si>
  <si>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</si>
  <si>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</si>
  <si>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</si>
  <si>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</si>
  <si>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</si>
  <si>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</si>
  <si>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</si>
  <si>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</si>
  <si>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</si>
  <si>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</si>
  <si>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</si>
  <si>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</si>
  <si>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</si>
  <si>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</si>
  <si>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</si>
  <si>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</si>
  <si>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</si>
  <si>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</si>
  <si>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</si>
  <si>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</si>
  <si>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</si>
  <si>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</si>
  <si>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</si>
  <si>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</si>
  <si>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</si>
  <si>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</si>
  <si>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</si>
  <si>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</si>
  <si>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</si>
  <si>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</si>
  <si>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</si>
  <si>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</si>
  <si>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</si>
  <si>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</si>
  <si>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</si>
  <si>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</si>
  <si>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</si>
  <si>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</si>
  <si>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</si>
  <si>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</si>
  <si>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</si>
  <si>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</si>
  <si>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</si>
  <si>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</si>
  <si>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</si>
  <si>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</si>
  <si>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</si>
  <si>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</si>
  <si>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</si>
  <si>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</si>
  <si>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</si>
  <si>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</si>
  <si>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</si>
  <si>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</si>
  <si>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</si>
  <si>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</si>
  <si>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</si>
  <si>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</si>
  <si>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</si>
  <si>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</si>
  <si>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</si>
  <si>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</si>
  <si>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</si>
  <si>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</si>
  <si>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</si>
  <si>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</si>
  <si>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</si>
  <si>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</si>
  <si>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</si>
  <si>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</si>
  <si>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</si>
  <si>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</si>
  <si>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</si>
  <si>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</si>
  <si>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</si>
  <si>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</si>
  <si>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</si>
  <si>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</si>
  <si>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</si>
  <si>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</si>
  <si>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</si>
  <si>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</si>
  <si>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</si>
  <si>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</si>
  <si>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</si>
  <si>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</si>
  <si>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</si>
  <si>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</si>
  <si>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</si>
  <si>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</si>
  <si>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</si>
  <si>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</si>
  <si>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</si>
  <si>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</si>
  <si>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</si>
  <si>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</si>
  <si>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</si>
  <si>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</si>
  <si>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</si>
  <si>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</si>
  <si>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</si>
  <si>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</si>
  <si>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</si>
  <si>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</si>
  <si>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</si>
  <si>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</si>
  <si>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</si>
  <si>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</si>
  <si>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</si>
  <si>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</si>
  <si>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</si>
  <si>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</si>
  <si>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</si>
  <si>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</si>
  <si>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</si>
  <si>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</si>
  <si>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</si>
  <si>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</si>
  <si>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</si>
  <si>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</si>
  <si>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</si>
  <si>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</si>
  <si>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</si>
  <si>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</si>
  <si>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</si>
  <si>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</si>
  <si>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</si>
  <si>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</si>
  <si>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</si>
  <si>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</si>
  <si>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</si>
  <si>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</si>
  <si>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</si>
  <si>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</si>
  <si>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</si>
  <si>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</si>
  <si>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</si>
  <si>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</si>
  <si>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</si>
  <si>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</si>
  <si>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</si>
  <si>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</si>
  <si>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</si>
  <si>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</si>
  <si>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</si>
  <si>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</si>
  <si>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</si>
  <si>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</si>
  <si>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</si>
  <si>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</si>
  <si>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</si>
  <si>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</si>
  <si>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</si>
  <si>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</si>
  <si>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</si>
  <si>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</si>
  <si>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</si>
  <si>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</si>
  <si>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</si>
  <si>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</si>
  <si>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</si>
  <si>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</si>
  <si>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</si>
  <si>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</si>
  <si>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</si>
  <si>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</si>
  <si>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</si>
  <si>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</si>
  <si>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</si>
  <si>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</si>
  <si>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</si>
  <si>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</si>
  <si>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</si>
  <si>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</si>
  <si>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</si>
  <si>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</si>
  <si>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</si>
  <si>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</si>
  <si>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</si>
  <si>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</si>
  <si>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</si>
  <si>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</si>
  <si>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</si>
  <si>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</si>
  <si>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</si>
  <si>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</si>
  <si>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</si>
  <si>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</si>
  <si>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</si>
  <si>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</si>
  <si>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</si>
  <si>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</si>
  <si>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</si>
  <si>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</si>
  <si>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</si>
  <si>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</si>
  <si>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</si>
  <si>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</si>
  <si>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</si>
  <si>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</si>
  <si>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</si>
  <si>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</si>
  <si>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</si>
  <si>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</si>
  <si>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</si>
  <si>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</si>
  <si>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</si>
  <si>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</si>
  <si>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</si>
  <si>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</si>
  <si>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</si>
  <si>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</si>
  <si>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</si>
  <si>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</si>
  <si>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</si>
  <si>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</si>
  <si>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</si>
  <si>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</si>
  <si>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</si>
  <si>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</si>
  <si>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</si>
  <si>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</si>
  <si>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</si>
  <si>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</si>
  <si>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</si>
  <si>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</si>
  <si>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</si>
  <si>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</si>
  <si>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</si>
  <si>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</si>
  <si>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</si>
  <si>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</si>
  <si>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</si>
  <si>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</si>
  <si>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</si>
  <si>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</si>
  <si>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</si>
  <si>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</si>
  <si>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</si>
  <si>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</si>
  <si>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</si>
  <si>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</si>
  <si>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</si>
  <si>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</si>
  <si>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</si>
  <si>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</si>
  <si>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</si>
  <si>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</si>
  <si>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</si>
  <si>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</si>
  <si>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</si>
  <si>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</si>
  <si>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</si>
  <si>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</si>
  <si>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</si>
  <si>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</si>
  <si>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</si>
  <si>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</si>
  <si>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</si>
  <si>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</si>
  <si>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</si>
  <si>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</si>
  <si>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</si>
  <si>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</si>
  <si>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</si>
  <si>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</si>
  <si>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</si>
  <si>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</si>
  <si>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</si>
  <si>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</si>
  <si>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</si>
  <si>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</si>
  <si>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</si>
  <si>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</si>
  <si>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</si>
  <si>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</si>
  <si>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</si>
  <si>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</si>
  <si>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</si>
  <si>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</si>
  <si>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</si>
  <si>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</si>
  <si>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</si>
  <si>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</si>
  <si>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</si>
  <si>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</si>
  <si>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</si>
  <si>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</si>
  <si>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</si>
  <si>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</si>
  <si>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</si>
  <si>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</si>
  <si>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</si>
  <si>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</si>
  <si>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</si>
  <si>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</si>
  <si>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</si>
  <si>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</si>
  <si>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</si>
  <si>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</si>
  <si>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</si>
  <si>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</si>
  <si>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</si>
  <si>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</si>
  <si>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</si>
  <si>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</si>
  <si>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</si>
  <si>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</si>
  <si>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</si>
  <si>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</si>
  <si>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</si>
  <si>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</si>
  <si>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</si>
  <si>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</si>
  <si>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</si>
  <si>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</si>
  <si>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</si>
  <si>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</si>
  <si>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</si>
  <si>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</si>
  <si>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</si>
  <si>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</si>
  <si>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</si>
  <si>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</si>
  <si>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</si>
  <si>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</si>
  <si>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</si>
  <si>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</si>
  <si>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</si>
  <si>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</si>
  <si>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</si>
  <si>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</si>
  <si>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</si>
  <si>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</si>
  <si>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</si>
  <si>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</si>
  <si>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</si>
  <si>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</si>
  <si>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</si>
  <si>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</si>
  <si>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</si>
  <si>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</si>
  <si>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</si>
  <si>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</si>
  <si>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</si>
  <si>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</si>
  <si>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</si>
  <si>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</si>
  <si>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</si>
  <si>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</si>
  <si>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</si>
  <si>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</si>
  <si>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</si>
  <si>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</si>
  <si>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</si>
  <si>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</si>
  <si>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</si>
  <si>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</si>
  <si>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</si>
  <si>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</si>
  <si>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</si>
  <si>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</si>
  <si>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</si>
  <si>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</si>
  <si>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</si>
  <si>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</si>
  <si>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</si>
  <si>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</si>
  <si>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</si>
  <si>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</si>
  <si>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</si>
  <si>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</si>
  <si>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</si>
  <si>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</si>
  <si>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</si>
  <si>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</si>
  <si>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</si>
  <si>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</si>
  <si>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</si>
  <si>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</si>
  <si>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</si>
  <si>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</si>
  <si>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</si>
  <si>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</si>
  <si>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</si>
  <si>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</si>
  <si>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</si>
  <si>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</si>
  <si>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</si>
  <si>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</si>
  <si>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</si>
  <si>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</si>
  <si>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</si>
  <si>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</si>
  <si>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</si>
  <si>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</si>
  <si>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</si>
  <si>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</si>
  <si>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</si>
  <si>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</si>
  <si>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</si>
  <si>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</si>
  <si>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</si>
  <si>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</si>
  <si>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</si>
  <si>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</si>
  <si>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</si>
  <si>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</si>
  <si>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</si>
  <si>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</si>
  <si>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</si>
  <si>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</si>
  <si>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</si>
  <si>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</si>
  <si>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</si>
  <si>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</si>
  <si>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</si>
  <si>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</si>
  <si>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</si>
  <si>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</si>
  <si>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</si>
  <si>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</si>
  <si>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</si>
  <si>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</si>
  <si>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</si>
  <si>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</si>
  <si>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</si>
  <si>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</si>
  <si>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</si>
  <si>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</si>
  <si>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</si>
  <si>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</si>
  <si>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</si>
  <si>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</si>
  <si>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</si>
  <si>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</si>
  <si>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</si>
  <si>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</si>
  <si>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</si>
  <si>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</si>
  <si>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</si>
  <si>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</si>
  <si>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</si>
  <si>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</si>
  <si>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</si>
  <si>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</si>
  <si>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</si>
  <si>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</si>
  <si>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</si>
  <si>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</si>
  <si>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</si>
  <si>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</si>
  <si>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</si>
  <si>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</si>
  <si>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</si>
  <si>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</si>
  <si>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</si>
  <si>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</si>
  <si>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</si>
  <si>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</si>
  <si>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</si>
  <si>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</si>
  <si>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</si>
  <si>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</si>
  <si>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</si>
  <si>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</si>
  <si>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</si>
  <si>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</si>
  <si>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</si>
  <si>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</si>
  <si>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</si>
  <si>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</si>
  <si>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</si>
  <si>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</si>
  <si>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</si>
  <si>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</si>
  <si>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</si>
  <si>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</si>
  <si>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</si>
  <si>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</si>
  <si>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</si>
  <si>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</si>
  <si>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</si>
  <si>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</si>
  <si>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</si>
  <si>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</si>
  <si>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</si>
  <si>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</si>
  <si>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</si>
  <si>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</si>
  <si>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</si>
  <si>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</si>
  <si>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</si>
  <si>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</si>
  <si>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</si>
  <si>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</si>
  <si>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</si>
  <si>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</si>
  <si>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</si>
  <si>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</si>
  <si>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</si>
  <si>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</si>
  <si>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</si>
  <si>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</si>
  <si>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</si>
  <si>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</si>
  <si>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</si>
  <si>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</si>
  <si>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</si>
  <si>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</si>
  <si>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</si>
  <si>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</si>
  <si>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</si>
  <si>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</si>
  <si>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</si>
  <si>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</si>
  <si>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</si>
  <si>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</si>
  <si>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</si>
  <si>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</si>
  <si>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</si>
  <si>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</si>
  <si>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</si>
  <si>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</si>
  <si>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</si>
  <si>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</si>
  <si>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</si>
  <si>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</si>
  <si>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</si>
  <si>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</si>
  <si>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</si>
  <si>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</si>
  <si>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</si>
  <si>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</si>
  <si>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</si>
  <si>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</si>
  <si>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</si>
  <si>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</si>
  <si>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</si>
  <si>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</si>
  <si>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</si>
  <si>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</si>
  <si>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</si>
  <si>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</si>
  <si>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</si>
  <si>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</si>
  <si>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</si>
  <si>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</si>
  <si>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</si>
  <si>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</si>
  <si>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</si>
  <si>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</si>
  <si>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</si>
  <si>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</si>
  <si>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</si>
  <si>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</si>
  <si>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</si>
  <si>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</si>
  <si>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</si>
  <si>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</si>
  <si>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</si>
  <si>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</si>
  <si>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</si>
  <si>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</si>
  <si>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</si>
  <si>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</si>
  <si>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</si>
  <si>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</si>
  <si>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</si>
  <si>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</si>
  <si>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</si>
  <si>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</si>
  <si>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</si>
  <si>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</si>
  <si>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</si>
  <si>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</si>
  <si>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</si>
  <si>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</si>
  <si>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</si>
  <si>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</si>
  <si>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</si>
  <si>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</si>
  <si>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</si>
  <si>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</si>
  <si>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</si>
  <si>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</si>
  <si>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</si>
  <si>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</si>
  <si>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</si>
  <si>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</si>
  <si>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</si>
  <si>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</si>
  <si>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</si>
  <si>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</si>
  <si>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</si>
  <si>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</si>
  <si>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</si>
  <si>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</si>
  <si>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</si>
  <si>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</si>
  <si>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</si>
  <si>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</si>
  <si>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</si>
  <si>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</si>
  <si>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</si>
  <si>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</si>
  <si>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</si>
  <si>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</si>
  <si>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</si>
  <si>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</si>
  <si>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</si>
  <si>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</si>
  <si>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</si>
  <si>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</si>
  <si>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</si>
  <si>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</si>
  <si>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</si>
  <si>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</si>
  <si>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</si>
  <si>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</si>
  <si>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</si>
  <si>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</si>
  <si>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</si>
  <si>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</si>
  <si>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</si>
  <si>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</si>
  <si>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</si>
  <si>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</si>
  <si>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</si>
  <si>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</si>
  <si>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</si>
  <si>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</si>
  <si>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</si>
  <si>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</si>
  <si>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</si>
  <si>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</si>
  <si>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</si>
  <si>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</si>
  <si>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</si>
  <si>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</si>
  <si>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</si>
  <si>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</si>
  <si>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</si>
  <si>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</si>
  <si>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</si>
  <si>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</si>
  <si>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</si>
  <si>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</si>
  <si>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</si>
  <si>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</si>
  <si>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</si>
  <si>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</si>
  <si>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</si>
  <si>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</si>
  <si>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</si>
  <si>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</si>
  <si>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</si>
  <si>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</si>
  <si>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</si>
  <si>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</si>
  <si>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</si>
  <si>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</si>
  <si>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</si>
  <si>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</si>
  <si>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</si>
  <si>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</si>
  <si>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</si>
  <si>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</si>
  <si>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</si>
  <si>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</si>
  <si>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</si>
  <si>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</si>
  <si>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</si>
  <si>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</si>
  <si>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</si>
  <si>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</si>
  <si>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</si>
  <si>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</si>
  <si>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</si>
  <si>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</si>
  <si>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</si>
  <si>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</si>
  <si>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</si>
  <si>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</si>
  <si>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</si>
  <si>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</si>
  <si>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</si>
  <si>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</si>
  <si>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</si>
  <si>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</si>
  <si>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</si>
  <si>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</si>
  <si>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</si>
  <si>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</si>
  <si>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</si>
  <si>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</si>
  <si>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</si>
  <si>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</si>
  <si>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</si>
  <si>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</si>
  <si>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</si>
  <si>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</si>
  <si>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</si>
  <si>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</si>
  <si>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</si>
  <si>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</si>
  <si>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</si>
  <si>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</si>
  <si>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</si>
  <si>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</si>
  <si>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</si>
  <si>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</si>
  <si>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</si>
  <si>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</si>
  <si>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</si>
  <si>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</si>
  <si>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</si>
  <si>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</si>
  <si>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</si>
  <si>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</si>
  <si>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</si>
  <si>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</si>
  <si>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</si>
  <si>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</si>
  <si>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</si>
  <si>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</si>
  <si>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</si>
  <si>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</si>
  <si>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</si>
  <si>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</si>
  <si>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</si>
  <si>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</si>
  <si>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</si>
  <si>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</si>
  <si>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</si>
  <si>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</si>
  <si>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</si>
  <si>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</si>
  <si>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</si>
  <si>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</si>
  <si>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</si>
  <si>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</si>
  <si>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</si>
  <si>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</si>
  <si>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</si>
  <si>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</si>
  <si>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</si>
  <si>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</si>
  <si>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</si>
  <si>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</si>
  <si>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</si>
  <si>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</si>
  <si>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</si>
  <si>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</si>
  <si>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</si>
  <si>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</si>
  <si>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</si>
  <si>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</si>
  <si>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</si>
  <si>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</si>
  <si>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</si>
  <si>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</si>
  <si>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</si>
  <si>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</si>
  <si>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</si>
  <si>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</si>
  <si>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</si>
  <si>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</si>
  <si>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</si>
  <si>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</si>
  <si>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</si>
  <si>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</si>
  <si>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</si>
  <si>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</si>
  <si>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</si>
  <si>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</si>
  <si>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</si>
  <si>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</si>
  <si>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</si>
  <si>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</si>
  <si>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</si>
  <si>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</si>
  <si>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</si>
  <si>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</si>
  <si>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</si>
  <si>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</si>
  <si>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</si>
  <si>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</si>
  <si>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</si>
  <si>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</si>
  <si>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</si>
  <si>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</si>
  <si>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</si>
  <si>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</si>
  <si>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</si>
  <si>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</si>
  <si>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</si>
  <si>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</si>
  <si>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</si>
  <si>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</si>
  <si>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</si>
  <si>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</si>
  <si>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</si>
  <si>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</si>
  <si>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</si>
  <si>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</si>
  <si>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</si>
  <si>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</si>
  <si>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</si>
  <si>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</si>
  <si>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</si>
  <si>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</si>
  <si>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</si>
  <si>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</si>
  <si>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</si>
  <si>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</si>
  <si>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</si>
  <si>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</si>
  <si>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</si>
  <si>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</si>
  <si>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</si>
  <si>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</si>
  <si>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</si>
  <si>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</si>
  <si>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</si>
  <si>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</si>
  <si>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</si>
  <si>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</si>
  <si>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</si>
  <si>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</si>
  <si>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</si>
  <si>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</si>
  <si>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</si>
  <si>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</si>
  <si>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</si>
  <si>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</si>
  <si>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</si>
  <si>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</si>
  <si>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</si>
  <si>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</si>
  <si>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</si>
  <si>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</si>
  <si>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</si>
  <si>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</si>
  <si>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</si>
  <si>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</si>
  <si>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</si>
  <si>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</si>
  <si>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</si>
  <si>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</si>
  <si>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</si>
  <si>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</si>
  <si>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</si>
  <si>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</si>
  <si>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</si>
  <si>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</si>
  <si>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</si>
  <si>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</si>
  <si>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</si>
  <si>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</si>
  <si>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</si>
  <si>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</si>
  <si>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</si>
  <si>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</si>
  <si>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</si>
  <si>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</si>
  <si>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</si>
  <si>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</si>
  <si>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</si>
  <si>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</si>
  <si>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</si>
  <si>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</si>
  <si>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</si>
  <si>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</si>
  <si>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</si>
  <si>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</si>
  <si>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</si>
  <si>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</si>
  <si>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</si>
  <si>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</si>
  <si>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</si>
  <si>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</si>
  <si>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</si>
  <si>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</si>
  <si>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</si>
  <si>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</si>
  <si>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</si>
  <si>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</si>
  <si>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</si>
  <si>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</si>
  <si>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</si>
  <si>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</si>
  <si>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</si>
  <si>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</si>
  <si>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</si>
  <si>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</si>
  <si>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</si>
  <si>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</si>
  <si>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</si>
  <si>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</si>
  <si>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</si>
  <si>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</si>
  <si>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</si>
  <si>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</si>
  <si>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</si>
  <si>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</si>
  <si>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</si>
  <si>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</si>
  <si>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</si>
  <si>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</si>
  <si>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</si>
  <si>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</si>
  <si>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</si>
  <si>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</si>
  <si>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</si>
  <si>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</si>
  <si>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</si>
  <si>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</si>
  <si>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</si>
  <si>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</si>
  <si>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</si>
  <si>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</si>
  <si>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</si>
  <si>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</si>
  <si>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</si>
  <si>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</si>
  <si>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</si>
  <si>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</si>
  <si>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</si>
  <si>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</si>
  <si>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</si>
  <si>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</si>
  <si>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</si>
  <si>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</si>
  <si>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</si>
  <si>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</si>
  <si>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</si>
  <si>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</si>
  <si>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</si>
  <si>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</si>
  <si>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</si>
  <si>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</si>
  <si>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</si>
  <si>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</si>
  <si>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</si>
  <si>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</si>
  <si>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</si>
  <si>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</si>
  <si>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</si>
  <si>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</si>
  <si>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</si>
  <si>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</si>
  <si>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</si>
  <si>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</si>
  <si>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</si>
  <si>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</si>
  <si>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</si>
  <si>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</si>
  <si>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</si>
  <si>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</si>
  <si>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</si>
  <si>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</si>
  <si>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</si>
  <si>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</si>
  <si>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</si>
  <si>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</si>
  <si>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</si>
  <si>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</si>
  <si>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</si>
  <si>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</si>
  <si>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</si>
  <si>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</si>
  <si>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</si>
  <si>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</si>
  <si>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</si>
  <si>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</si>
  <si>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</si>
  <si>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</si>
  <si>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</si>
  <si>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</si>
  <si>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</si>
  <si>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</si>
  <si>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</si>
  <si>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</si>
  <si>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</si>
  <si>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</si>
  <si>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</si>
  <si>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</si>
  <si>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</si>
  <si>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</si>
  <si>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</si>
  <si>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</si>
  <si>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</si>
  <si>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</si>
  <si>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</si>
  <si>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</si>
  <si>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</si>
  <si>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</si>
  <si>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</si>
  <si>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</si>
  <si>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</si>
  <si>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</si>
  <si>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</si>
  <si>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</si>
  <si>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</si>
  <si>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</si>
  <si>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</si>
  <si>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</si>
  <si>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</si>
  <si>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</si>
  <si>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</si>
  <si>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</si>
  <si>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</si>
  <si>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</si>
  <si>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</si>
  <si>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</si>
  <si>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</si>
  <si>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</si>
  <si>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</si>
  <si>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</si>
  <si>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</si>
  <si>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</si>
  <si>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</si>
  <si>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</si>
  <si>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</si>
  <si>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</si>
  <si>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</si>
  <si>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</si>
  <si>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</si>
  <si>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</si>
  <si>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</si>
  <si>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</si>
  <si>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</si>
  <si>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</si>
  <si>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</si>
  <si>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</si>
  <si>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</si>
  <si>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</si>
  <si>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</si>
  <si>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</si>
  <si>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</si>
  <si>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</si>
  <si>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</si>
  <si>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</si>
  <si>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</si>
  <si>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</si>
  <si>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</si>
  <si>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</si>
  <si>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</si>
  <si>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</si>
  <si>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</si>
  <si>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</si>
  <si>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</si>
  <si>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</si>
  <si>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</si>
  <si>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</si>
  <si>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</si>
  <si>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</si>
  <si>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</si>
  <si>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</si>
  <si>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</si>
  <si>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</si>
  <si>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</si>
  <si>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</si>
  <si>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</si>
  <si>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</si>
  <si>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</si>
  <si>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</si>
  <si>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</si>
  <si>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</si>
  <si>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</si>
  <si>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</si>
  <si>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</si>
  <si>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</si>
  <si>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</si>
  <si>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</si>
  <si>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</si>
  <si>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</si>
  <si>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</si>
  <si>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</si>
  <si>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</si>
  <si>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</si>
  <si>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</si>
  <si>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</si>
  <si>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</si>
  <si>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</si>
  <si>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</si>
  <si>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</si>
  <si>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</si>
  <si>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</si>
  <si>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</si>
  <si>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</si>
  <si>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</si>
  <si>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</si>
  <si>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</si>
  <si>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</si>
  <si>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</si>
  <si>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</si>
  <si>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</si>
  <si>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</si>
  <si>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</si>
  <si>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</si>
  <si>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</si>
  <si>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</si>
  <si>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</si>
  <si>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</si>
  <si>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</si>
  <si>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</si>
  <si>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</si>
  <si>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</si>
  <si>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</si>
  <si>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</si>
  <si>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</si>
  <si>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</si>
  <si>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</si>
  <si>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</si>
  <si>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</si>
  <si>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</si>
  <si>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</si>
  <si>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</si>
  <si>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</si>
  <si>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</si>
  <si>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</si>
  <si>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</si>
  <si>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</si>
  <si>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</si>
  <si>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</si>
  <si>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</si>
  <si>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</si>
  <si>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</si>
  <si>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</si>
  <si>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</si>
  <si>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</si>
  <si>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</si>
  <si>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</si>
  <si>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</si>
  <si>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</si>
  <si>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</si>
  <si>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</si>
  <si>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</si>
  <si>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</si>
  <si>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</si>
  <si>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</si>
  <si>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</si>
  <si>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</si>
  <si>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</si>
  <si>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</si>
  <si>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</si>
  <si>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</si>
  <si>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</si>
  <si>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</si>
  <si>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</si>
  <si>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</si>
  <si>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</si>
  <si>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</si>
  <si>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</si>
  <si>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</si>
  <si>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</si>
  <si>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</si>
  <si>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</si>
  <si>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</si>
  <si>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</si>
  <si>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</si>
  <si>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</si>
  <si>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</si>
  <si>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</si>
  <si>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</si>
  <si>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</si>
  <si>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</si>
  <si>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</si>
  <si>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</si>
  <si>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</si>
  <si>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</si>
  <si>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</si>
  <si>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</si>
  <si>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</si>
  <si>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</si>
  <si>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</si>
  <si>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</si>
  <si>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</si>
  <si>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</si>
  <si>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</si>
  <si>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</si>
  <si>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</si>
  <si>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</si>
  <si>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</si>
  <si>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</si>
  <si>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</si>
  <si>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</si>
  <si>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</si>
  <si>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</si>
  <si>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</si>
  <si>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</si>
  <si>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</si>
  <si>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</si>
  <si>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</si>
  <si>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</si>
  <si>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</si>
  <si>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</si>
  <si>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</si>
  <si>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</si>
  <si>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</si>
  <si>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</si>
  <si>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</si>
  <si>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</si>
  <si>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</si>
  <si>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</si>
  <si>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</si>
  <si>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</si>
  <si>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</si>
  <si>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</si>
  <si>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</si>
  <si>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</si>
  <si>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</si>
  <si>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</si>
  <si>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</si>
  <si>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</si>
  <si>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</si>
  <si>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</si>
  <si>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</si>
  <si>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</si>
  <si>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</si>
  <si>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</si>
  <si>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</si>
  <si>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</si>
  <si>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</si>
  <si>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</si>
  <si>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</si>
  <si>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</si>
  <si>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</si>
  <si>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</si>
  <si>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</si>
  <si>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</si>
  <si>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</si>
  <si>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</si>
  <si>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</si>
  <si>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</si>
  <si>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</si>
  <si>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</si>
  <si>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</si>
  <si>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</si>
  <si>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</si>
  <si>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</si>
  <si>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</si>
  <si>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</si>
  <si>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</si>
  <si>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</si>
  <si>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</si>
  <si>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</si>
  <si>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</si>
  <si>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</si>
  <si>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</si>
  <si>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</si>
  <si>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</si>
  <si>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</si>
  <si>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</si>
  <si>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</si>
  <si>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</si>
  <si>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</si>
  <si>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</si>
  <si>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</si>
  <si>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</si>
  <si>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</si>
  <si>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</si>
  <si>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</si>
  <si>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</si>
  <si>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</si>
  <si>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</si>
  <si>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</si>
  <si>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</si>
  <si>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</si>
  <si>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</si>
  <si>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</si>
  <si>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</si>
  <si>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</si>
  <si>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</si>
  <si>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</si>
  <si>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</si>
  <si>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</si>
  <si>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</si>
  <si>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</si>
  <si>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</si>
  <si>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</si>
  <si>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</si>
  <si>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</si>
  <si>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</si>
  <si>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</si>
  <si>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</si>
  <si>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</si>
  <si>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</si>
  <si>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</si>
  <si>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</si>
  <si>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</si>
  <si>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</si>
  <si>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</si>
  <si>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</si>
  <si>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</si>
  <si>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</si>
  <si>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</si>
  <si>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</si>
  <si>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</si>
  <si>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</si>
  <si>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</si>
  <si>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</si>
  <si>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</si>
  <si>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</si>
  <si>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</si>
  <si>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</si>
  <si>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</si>
  <si>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</si>
  <si>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</si>
  <si>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</si>
  <si>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</si>
  <si>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</si>
  <si>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</si>
  <si>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</si>
  <si>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</si>
  <si>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</si>
  <si>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</si>
  <si>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</si>
  <si>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</si>
  <si>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</si>
  <si>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</si>
  <si>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</si>
  <si>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</si>
  <si>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</si>
  <si>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</si>
  <si>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</si>
  <si>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</si>
  <si>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</si>
  <si>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</si>
  <si>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</si>
  <si>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</si>
  <si>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</si>
  <si>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</si>
  <si>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</si>
  <si>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</si>
  <si>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</si>
  <si>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</si>
  <si>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</si>
  <si>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</si>
  <si>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</si>
  <si>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</si>
  <si>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</si>
  <si>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</si>
  <si>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</si>
  <si>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</si>
  <si>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</si>
  <si>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</si>
  <si>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</si>
  <si>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</si>
  <si>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</si>
  <si>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</si>
  <si>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</si>
  <si>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</si>
  <si>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</si>
  <si>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</si>
  <si>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</si>
  <si>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</si>
  <si>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</si>
  <si>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</si>
  <si>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</si>
  <si>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</si>
  <si>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</si>
  <si>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</si>
  <si>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</si>
  <si>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</si>
  <si>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</si>
  <si>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</si>
  <si>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</si>
  <si>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</si>
  <si>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</si>
  <si>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</si>
  <si>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</si>
  <si>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</si>
  <si>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</si>
  <si>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</si>
  <si>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</si>
  <si>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</si>
  <si>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</si>
  <si>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</si>
  <si>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</si>
  <si>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</si>
  <si>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</si>
  <si>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</si>
  <si>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</si>
  <si>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</si>
  <si>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</si>
  <si>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</si>
  <si>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</si>
  <si>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</si>
  <si>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</si>
  <si>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</si>
  <si>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</si>
  <si>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</si>
  <si>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</si>
  <si>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</si>
  <si>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</si>
  <si>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</si>
  <si>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</si>
  <si>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</si>
  <si>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</si>
  <si>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</si>
  <si>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</si>
  <si>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</si>
  <si>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</si>
  <si>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</si>
  <si>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</si>
  <si>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</si>
  <si>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</si>
  <si>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</si>
  <si>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</si>
  <si>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</si>
  <si>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</si>
  <si>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</si>
  <si>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</si>
  <si>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</si>
  <si>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</si>
  <si>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</si>
  <si>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</si>
  <si>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</si>
  <si>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</si>
  <si>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</si>
  <si>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</si>
  <si>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</si>
  <si>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</si>
  <si>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</si>
  <si>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</si>
  <si>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</si>
  <si>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</si>
  <si>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</si>
  <si>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</si>
  <si>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</si>
  <si>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</si>
  <si>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</si>
  <si>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</si>
  <si>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</si>
  <si>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</si>
  <si>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</si>
  <si>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</si>
  <si>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</si>
  <si>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</si>
  <si>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</si>
  <si>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</si>
  <si>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</si>
  <si>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</si>
  <si>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</si>
  <si>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</si>
  <si>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</si>
  <si>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</si>
  <si>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</si>
  <si>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</si>
  <si>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</si>
  <si>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</si>
  <si>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</si>
  <si>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</si>
  <si>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</si>
  <si>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</si>
  <si>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</si>
  <si>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</si>
  <si>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</si>
  <si>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</si>
  <si>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</si>
  <si>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</si>
  <si>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</si>
  <si>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</si>
  <si>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</si>
  <si>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</si>
  <si>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</si>
  <si>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</si>
  <si>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</si>
  <si>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</si>
  <si>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</si>
  <si>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</si>
  <si>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</si>
  <si>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</si>
  <si>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</si>
  <si>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</si>
  <si>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</si>
  <si>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</si>
  <si>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</si>
  <si>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</si>
  <si>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</si>
  <si>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</si>
  <si>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</si>
  <si>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</si>
  <si>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</si>
  <si>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</si>
  <si>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</si>
  <si>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</si>
  <si>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</si>
  <si>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</si>
  <si>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</si>
  <si>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</si>
  <si>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</si>
  <si>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</si>
  <si>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</si>
  <si>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</si>
  <si>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</si>
  <si>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</si>
  <si>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</si>
  <si>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</si>
  <si>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</si>
  <si>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</si>
  <si>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</si>
  <si>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</si>
  <si>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</si>
  <si>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</si>
  <si>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</si>
  <si>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</si>
  <si>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</si>
  <si>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</si>
  <si>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</si>
  <si>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</si>
  <si>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</si>
  <si>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</si>
  <si>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</si>
  <si>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</si>
  <si>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</si>
  <si>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</si>
  <si>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</si>
  <si>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</si>
  <si>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</si>
  <si>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</si>
  <si>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</si>
  <si>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</si>
  <si>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</si>
  <si>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</si>
  <si>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</si>
  <si>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</si>
  <si>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</si>
  <si>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</si>
  <si>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</si>
  <si>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</si>
  <si>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</si>
  <si>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</si>
  <si>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</si>
  <si>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</si>
  <si>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</si>
  <si>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</si>
  <si>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</si>
  <si>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</si>
  <si>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</si>
  <si>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</si>
  <si>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</si>
  <si>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</si>
  <si>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</si>
  <si>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</si>
  <si>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</si>
  <si>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</si>
  <si>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</si>
  <si>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</si>
  <si>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</si>
  <si>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</si>
  <si>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</si>
  <si>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</si>
  <si>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</si>
  <si>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</si>
  <si>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</si>
  <si>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</si>
  <si>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</si>
  <si>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</si>
  <si>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</si>
  <si>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</si>
  <si>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</si>
  <si>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</si>
  <si>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</si>
  <si>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</si>
  <si>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</si>
  <si>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</si>
  <si>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</si>
  <si>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</si>
  <si>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</si>
  <si>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</si>
  <si>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</si>
  <si>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</si>
  <si>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</si>
  <si>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</si>
  <si>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</si>
  <si>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</si>
  <si>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</si>
  <si>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</si>
  <si>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</si>
  <si>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</si>
  <si>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</si>
  <si>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</si>
  <si>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</si>
  <si>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</si>
  <si>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</si>
  <si>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</si>
  <si>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</si>
  <si>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</si>
  <si>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</si>
  <si>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</si>
  <si>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</si>
  <si>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</si>
  <si>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</si>
  <si>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</si>
  <si>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</si>
  <si>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</si>
  <si>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</si>
  <si>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</si>
  <si>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</si>
  <si>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</si>
  <si>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</si>
  <si>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</si>
  <si>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</si>
  <si>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</si>
  <si>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</si>
  <si>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</si>
  <si>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</si>
  <si>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</si>
  <si>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</si>
  <si>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</si>
  <si>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</si>
  <si>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</si>
  <si>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</si>
  <si>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</si>
  <si>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</si>
  <si>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</si>
  <si>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</si>
  <si>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</si>
  <si>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</si>
  <si>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</si>
  <si>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</si>
  <si>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</si>
  <si>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</si>
  <si>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</si>
  <si>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</si>
  <si>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</si>
  <si>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</si>
  <si>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</si>
  <si>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</si>
  <si>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</si>
  <si>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</si>
  <si>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</si>
  <si>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</si>
  <si>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</si>
  <si>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</si>
  <si>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</si>
  <si>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</si>
  <si>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</si>
  <si>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</si>
  <si>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</si>
  <si>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</si>
  <si>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</si>
  <si>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</si>
  <si>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</si>
  <si>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</si>
  <si>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</si>
  <si>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</si>
  <si>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</si>
  <si>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</si>
  <si>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</si>
  <si>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</si>
  <si>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</si>
  <si>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</si>
  <si>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</si>
  <si>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</si>
  <si>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</si>
  <si>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</si>
  <si>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</si>
  <si>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</si>
  <si>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</si>
  <si>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</si>
  <si>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</si>
  <si>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</si>
  <si>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</si>
  <si>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</si>
  <si>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</si>
  <si>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</si>
  <si>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</si>
  <si>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</si>
  <si>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</si>
  <si>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</si>
  <si>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</si>
  <si>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</si>
  <si>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</si>
  <si>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</si>
  <si>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</si>
  <si>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</si>
  <si>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</si>
  <si>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</si>
  <si>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</si>
  <si>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</si>
  <si>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</si>
  <si>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</si>
  <si>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</si>
  <si>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</si>
  <si>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</si>
  <si>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</si>
  <si>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</si>
  <si>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</si>
  <si>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</si>
  <si>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</si>
  <si>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</si>
  <si>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</si>
  <si>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</si>
  <si>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</si>
  <si>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</si>
  <si>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</si>
  <si>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</si>
  <si>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</si>
  <si>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</si>
  <si>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</si>
  <si>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</si>
  <si>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</si>
  <si>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</si>
  <si>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</si>
  <si>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</si>
  <si>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</si>
  <si>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</si>
  <si>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</si>
  <si>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</si>
  <si>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</si>
  <si>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</si>
  <si>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</si>
  <si>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</si>
  <si>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</si>
  <si>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</si>
  <si>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</si>
  <si>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</si>
  <si>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</si>
  <si>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</si>
  <si>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</si>
  <si>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</si>
  <si>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</si>
  <si>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</si>
  <si>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</si>
  <si>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</si>
  <si>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</si>
  <si>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</si>
  <si>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</si>
  <si>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</si>
  <si>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</si>
  <si>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</si>
  <si>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</si>
  <si>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</si>
  <si>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</si>
  <si>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</si>
  <si>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</si>
  <si>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</si>
  <si>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</si>
  <si>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</si>
  <si>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</si>
  <si>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</si>
  <si>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</si>
  <si>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</si>
  <si>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</si>
  <si>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</si>
  <si>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</si>
  <si>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</si>
  <si>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</si>
  <si>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</si>
  <si>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</si>
  <si>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</si>
  <si>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</si>
  <si>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</si>
  <si>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</si>
  <si>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</si>
  <si>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</si>
  <si>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</si>
  <si>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</si>
  <si>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</si>
  <si>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</si>
  <si>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</si>
  <si>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</si>
  <si>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</si>
  <si>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</si>
  <si>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</si>
  <si>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</si>
  <si>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</si>
  <si>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</si>
  <si>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</si>
  <si>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</si>
  <si>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</si>
  <si>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</si>
  <si>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</si>
  <si>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</si>
  <si>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</si>
  <si>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</si>
  <si>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</si>
  <si>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</si>
  <si>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</si>
  <si>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</si>
  <si>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</si>
  <si>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</si>
  <si>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</si>
  <si>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</si>
  <si>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</si>
  <si>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</si>
  <si>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</si>
  <si>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</si>
  <si>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</si>
  <si>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</si>
  <si>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</si>
  <si>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</si>
  <si>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</si>
  <si>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</si>
  <si>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</si>
  <si>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</si>
  <si>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</si>
  <si>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</si>
  <si>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</si>
  <si>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</si>
  <si>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</si>
  <si>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</si>
  <si>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</si>
  <si>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</si>
  <si>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</si>
  <si>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</si>
  <si>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</si>
  <si>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</si>
  <si>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</si>
  <si>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</si>
  <si>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</si>
  <si>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</si>
  <si>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</si>
  <si>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</si>
  <si>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</si>
  <si>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</si>
  <si>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</si>
  <si>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</si>
  <si>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</si>
  <si>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</si>
  <si>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</si>
  <si>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</si>
  <si>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</si>
  <si>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</si>
  <si>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</si>
  <si>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</si>
  <si>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</si>
  <si>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</si>
  <si>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</si>
  <si>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</si>
  <si>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</si>
  <si>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</si>
  <si>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</si>
  <si>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</si>
  <si>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</si>
  <si>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</si>
  <si>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</si>
  <si>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</si>
  <si>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</si>
  <si>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</si>
  <si>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</si>
  <si>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</si>
  <si>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</si>
  <si>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</si>
  <si>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</si>
  <si>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</si>
  <si>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</si>
  <si>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</si>
  <si>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</si>
  <si>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</si>
  <si>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</si>
  <si>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</si>
  <si>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</si>
  <si>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</si>
  <si>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</si>
  <si>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</si>
  <si>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</si>
  <si>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</si>
  <si>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</si>
  <si>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</si>
  <si>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</si>
  <si>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</si>
  <si>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</si>
  <si>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</si>
  <si>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</si>
  <si>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</si>
  <si>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</si>
  <si>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</si>
  <si>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</si>
  <si>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</si>
  <si>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</si>
  <si>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</si>
  <si>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</si>
  <si>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</si>
  <si>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</si>
  <si>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</si>
  <si>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</si>
  <si>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</si>
  <si>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</si>
  <si>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</si>
  <si>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</si>
  <si>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</si>
  <si>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</si>
  <si>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</si>
  <si>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</si>
  <si>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</si>
  <si>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</si>
  <si>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</si>
  <si>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</si>
  <si>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</si>
  <si>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</si>
  <si>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</si>
  <si>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</si>
  <si>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</si>
  <si>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</si>
  <si>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</si>
  <si>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</si>
  <si>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</si>
  <si>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</si>
  <si>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</si>
  <si>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</si>
  <si>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</si>
  <si>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</si>
  <si>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</si>
  <si>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</si>
  <si>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</si>
  <si>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</si>
  <si>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</si>
  <si>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</si>
  <si>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</si>
  <si>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</si>
  <si>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</si>
  <si>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</si>
  <si>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</si>
  <si>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</si>
  <si>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</si>
  <si>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</si>
  <si>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</si>
  <si>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</si>
  <si>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</si>
  <si>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</si>
  <si>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</si>
  <si>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</si>
  <si>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</si>
  <si>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</si>
  <si>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</si>
  <si>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</si>
  <si>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</si>
  <si>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</si>
  <si>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</si>
  <si>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</si>
  <si>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</si>
  <si>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</si>
  <si>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</si>
  <si>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</si>
  <si>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</si>
  <si>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</si>
  <si>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</si>
  <si>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</si>
  <si>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</si>
  <si>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</si>
  <si>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</si>
  <si>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</si>
  <si>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</si>
  <si>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</si>
  <si>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</si>
  <si>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</si>
  <si>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</si>
  <si>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</si>
  <si>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</si>
  <si>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</si>
  <si>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</si>
  <si>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</si>
  <si>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</si>
  <si>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</si>
  <si>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</si>
  <si>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</si>
  <si>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</si>
  <si>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</si>
  <si>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</si>
  <si>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</si>
  <si>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</si>
  <si>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</si>
  <si>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</si>
  <si>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</si>
  <si>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</si>
  <si>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</si>
  <si>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</si>
  <si>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</si>
  <si>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</si>
  <si>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</si>
  <si>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</si>
  <si>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</si>
  <si>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</si>
  <si>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</si>
  <si>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</si>
  <si>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</si>
  <si>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</si>
  <si>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</si>
  <si>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</si>
  <si>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</si>
  <si>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</si>
  <si>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</si>
  <si>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</si>
  <si>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</si>
  <si>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</si>
  <si>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</si>
  <si>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</si>
  <si>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</si>
  <si>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</si>
  <si>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</si>
  <si>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</si>
  <si>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</si>
  <si>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</si>
  <si>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</si>
  <si>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</si>
  <si>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</si>
  <si>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</si>
  <si>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</si>
  <si>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</si>
  <si>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</si>
  <si>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</si>
  <si>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</si>
  <si>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</si>
  <si>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</si>
  <si>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</si>
  <si>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</si>
  <si>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</si>
  <si>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</si>
  <si>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</si>
  <si>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</si>
  <si>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</si>
  <si>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</si>
  <si>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</si>
  <si>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</si>
  <si>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</si>
  <si>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</si>
  <si>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</si>
  <si>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</si>
  <si>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</si>
  <si>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</si>
  <si>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</si>
  <si>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</si>
  <si>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</si>
  <si>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</si>
  <si>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</si>
  <si>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</si>
  <si>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</si>
  <si>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</si>
  <si>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</si>
  <si>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</si>
  <si>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</si>
  <si>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</si>
  <si>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</si>
  <si>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</si>
  <si>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</si>
  <si>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</si>
  <si>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</si>
  <si>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</si>
  <si>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</si>
  <si>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</si>
  <si>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</si>
  <si>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</si>
  <si>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</si>
  <si>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</si>
  <si>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</si>
  <si>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</si>
  <si>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</si>
  <si>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</si>
  <si>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</si>
  <si>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</si>
  <si>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</si>
  <si>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</si>
  <si>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</si>
  <si>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</si>
  <si>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</si>
  <si>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</si>
  <si>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</si>
  <si>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</si>
  <si>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</si>
  <si>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</si>
  <si>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</si>
  <si>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</si>
  <si>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</si>
  <si>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</si>
  <si>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</si>
  <si>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</si>
  <si>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</si>
  <si>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</si>
  <si>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</si>
  <si>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</si>
  <si>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</si>
  <si>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</si>
  <si>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</si>
  <si>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</si>
  <si>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</si>
  <si>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</si>
  <si>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</si>
  <si>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</si>
  <si>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</si>
  <si>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</si>
  <si>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</si>
  <si>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</si>
  <si>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</si>
  <si>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</si>
  <si>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</si>
  <si>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</si>
  <si>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</si>
  <si>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</si>
  <si>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</si>
  <si>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</si>
  <si>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</si>
  <si>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</si>
  <si>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</si>
  <si>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</si>
  <si>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</si>
  <si>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</si>
  <si>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</si>
  <si>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</si>
  <si>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</si>
  <si>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</si>
  <si>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</si>
  <si>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</si>
  <si>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</si>
  <si>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</si>
  <si>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</si>
  <si>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</si>
  <si>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</si>
  <si>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</si>
  <si>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</si>
  <si>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</si>
  <si>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</si>
  <si>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</si>
  <si>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</si>
  <si>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</si>
  <si>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</si>
  <si>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</si>
  <si>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</si>
  <si>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</si>
  <si>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</si>
  <si>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</si>
  <si>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</si>
  <si>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</si>
  <si>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</si>
  <si>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</si>
  <si>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</si>
  <si>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</si>
  <si>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</si>
  <si>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</si>
  <si>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</si>
  <si>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</si>
  <si>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</si>
  <si>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</si>
  <si>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</si>
  <si>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</si>
  <si>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</si>
  <si>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</si>
  <si>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</si>
  <si>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</si>
  <si>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</si>
  <si>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</si>
  <si>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</si>
  <si>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</si>
  <si>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</si>
  <si>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</si>
  <si>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</si>
  <si>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</si>
  <si>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</si>
  <si>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</si>
  <si>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</si>
  <si>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</si>
  <si>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</si>
  <si>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</si>
  <si>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</si>
  <si>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</si>
  <si>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</si>
  <si>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</si>
  <si>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</si>
  <si>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</si>
  <si>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</si>
  <si>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</si>
  <si>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</si>
  <si>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</si>
  <si>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</si>
  <si>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</si>
  <si>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</si>
  <si>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</si>
  <si>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</si>
  <si>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</si>
  <si>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</si>
  <si>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</si>
  <si>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</si>
  <si>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</si>
  <si>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</si>
  <si>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</si>
  <si>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</si>
  <si>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</si>
  <si>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</si>
  <si>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</si>
  <si>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</si>
  <si>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</si>
  <si>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</si>
  <si>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</si>
  <si>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</si>
  <si>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</si>
  <si>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</si>
  <si>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</si>
  <si>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</si>
  <si>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</si>
  <si>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</si>
  <si>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</si>
  <si>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</si>
  <si>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</si>
  <si>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</si>
  <si>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</si>
  <si>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</si>
  <si>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</si>
  <si>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</si>
  <si>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</si>
  <si>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</si>
  <si>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</si>
  <si>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</si>
  <si>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</si>
  <si>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</si>
  <si>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</si>
  <si>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</si>
  <si>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</si>
  <si>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</si>
  <si>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</si>
  <si>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</si>
  <si>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</si>
  <si>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</si>
  <si>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</si>
  <si>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</si>
  <si>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</si>
  <si>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</si>
  <si>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</si>
  <si>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</si>
  <si>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</si>
  <si>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</si>
  <si>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</si>
  <si>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</si>
  <si>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</si>
  <si>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</si>
  <si>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</si>
  <si>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</si>
  <si>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</si>
  <si>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</si>
  <si>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</si>
  <si>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</si>
  <si>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</si>
  <si>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</si>
  <si>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</si>
  <si>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</si>
  <si>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</si>
  <si>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</si>
  <si>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</si>
  <si>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</si>
  <si>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</si>
  <si>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</si>
  <si>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</si>
  <si>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</si>
  <si>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</si>
  <si>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</si>
  <si>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</si>
  <si>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</si>
  <si>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</si>
  <si>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</si>
  <si>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</si>
  <si>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</si>
  <si>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</si>
  <si>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</si>
  <si>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</si>
  <si>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</si>
  <si>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</si>
  <si>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</si>
  <si>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</si>
  <si>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</si>
  <si>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</si>
  <si>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</si>
  <si>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</si>
  <si>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</si>
  <si>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</si>
  <si>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</si>
  <si>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</si>
  <si>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</si>
  <si>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</si>
  <si>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</si>
  <si>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</si>
  <si>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</si>
  <si>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</si>
  <si>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</si>
  <si>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</si>
  <si>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</si>
  <si>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</si>
  <si>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</si>
  <si>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</si>
  <si>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</si>
  <si>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</si>
  <si>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</si>
  <si>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</si>
  <si>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</si>
  <si>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</si>
  <si>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</si>
  <si>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</si>
  <si>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</si>
  <si>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</si>
  <si>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</si>
  <si>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</si>
  <si>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</si>
  <si>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</si>
  <si>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</si>
  <si>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</si>
  <si>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</si>
  <si>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</si>
  <si>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</si>
  <si>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</si>
  <si>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</si>
  <si>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</si>
  <si>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</si>
  <si>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</si>
  <si>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</si>
  <si>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</si>
  <si>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</si>
  <si>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</si>
  <si>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</si>
  <si>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</si>
  <si>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</si>
  <si>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</si>
  <si>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</si>
  <si>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</si>
  <si>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</si>
  <si>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</si>
  <si>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</si>
  <si>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</si>
  <si>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</si>
  <si>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</si>
  <si>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</si>
  <si>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</si>
  <si>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</si>
  <si>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</si>
  <si>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</si>
  <si>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</si>
  <si>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</si>
  <si>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</si>
  <si>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</si>
  <si>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</si>
  <si>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</si>
  <si>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</si>
  <si>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</si>
  <si>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</si>
  <si>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</si>
  <si>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</si>
  <si>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</si>
  <si>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</si>
  <si>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</si>
  <si>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</si>
  <si>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</si>
  <si>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</si>
  <si>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</si>
  <si>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</si>
  <si>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</si>
  <si>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</si>
  <si>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</si>
  <si>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</si>
  <si>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</si>
  <si>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</si>
  <si>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</si>
  <si>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</si>
  <si>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</si>
  <si>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</si>
  <si>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</si>
  <si>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</si>
  <si>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</si>
  <si>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</si>
  <si>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</si>
  <si>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</si>
  <si>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</si>
  <si>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</si>
  <si>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</si>
  <si>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</si>
  <si>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</si>
  <si>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</si>
  <si>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</si>
  <si>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</si>
  <si>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</si>
  <si>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</si>
  <si>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</si>
  <si>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</si>
  <si>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</si>
  <si>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</si>
  <si>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</si>
  <si>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</si>
  <si>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</si>
  <si>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</si>
  <si>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</si>
  <si>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</si>
  <si>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</si>
  <si>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</si>
  <si>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</si>
  <si>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</si>
  <si>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</si>
  <si>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</si>
  <si>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</si>
  <si>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</si>
  <si>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</si>
  <si>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</si>
  <si>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</si>
  <si>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</si>
  <si>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</si>
  <si>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</si>
  <si>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</si>
  <si>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</si>
  <si>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</si>
  <si>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</si>
  <si>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</si>
  <si>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</si>
  <si>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</si>
  <si>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</si>
  <si>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</si>
  <si>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</si>
  <si>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</si>
  <si>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</si>
  <si>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</si>
  <si>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</si>
  <si>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</si>
  <si>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</si>
  <si>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</si>
  <si>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</si>
  <si>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</si>
  <si>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</si>
  <si>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</si>
  <si>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</si>
  <si>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</si>
  <si>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</si>
  <si>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</si>
  <si>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</si>
  <si>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</si>
  <si>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</si>
  <si>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</si>
  <si>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</si>
  <si>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</si>
  <si>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</si>
  <si>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</si>
  <si>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</si>
  <si>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</si>
  <si>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</si>
  <si>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</si>
  <si>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</si>
  <si>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</si>
  <si>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</si>
  <si>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</si>
  <si>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</si>
  <si>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</si>
  <si>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</si>
  <si>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</si>
  <si>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</si>
  <si>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</si>
  <si>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</si>
  <si>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</si>
  <si>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</si>
  <si>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</si>
  <si>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</si>
  <si>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</si>
  <si>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</si>
  <si>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</si>
  <si>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</si>
  <si>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</si>
  <si>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</si>
  <si>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</si>
  <si>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</si>
  <si>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</si>
  <si>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</si>
  <si>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</si>
  <si>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</si>
  <si>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</si>
  <si>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</si>
  <si>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</si>
  <si>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</si>
  <si>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</si>
  <si>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</si>
  <si>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</si>
  <si>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</si>
  <si>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</si>
  <si>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</si>
  <si>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</si>
  <si>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</si>
  <si>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</si>
  <si>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</si>
  <si>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</si>
  <si>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</si>
  <si>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</si>
  <si>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</si>
  <si>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</si>
  <si>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</si>
  <si>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</si>
  <si>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</si>
  <si>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</si>
  <si>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</si>
  <si>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</si>
  <si>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</si>
  <si>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</si>
  <si>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</si>
  <si>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</si>
  <si>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</si>
  <si>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</si>
  <si>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</si>
  <si>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</si>
  <si>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</si>
  <si>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</si>
  <si>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</si>
  <si>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</si>
  <si>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</si>
  <si>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</si>
  <si>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</si>
  <si>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</si>
  <si>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</si>
  <si>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</si>
  <si>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</si>
  <si>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</si>
  <si>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</si>
  <si>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</si>
  <si>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</si>
  <si>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</si>
  <si>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</si>
  <si>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</si>
  <si>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</si>
  <si>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</si>
  <si>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</si>
  <si>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</si>
  <si>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</si>
  <si>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</si>
  <si>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</si>
  <si>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</si>
  <si>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</si>
  <si>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</si>
  <si>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</si>
  <si>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</si>
  <si>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</si>
  <si>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</si>
  <si>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</si>
  <si>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</si>
  <si>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</si>
  <si>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</si>
  <si>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</si>
  <si>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</si>
  <si>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</si>
  <si>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</si>
  <si>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</si>
  <si>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</si>
  <si>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</si>
  <si>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</si>
  <si>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</si>
  <si>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</si>
  <si>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</si>
  <si>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</si>
  <si>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</si>
  <si>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</si>
  <si>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</si>
  <si>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</si>
  <si>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</si>
  <si>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</si>
  <si>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</si>
  <si>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</si>
  <si>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</si>
  <si>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</si>
  <si>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</si>
  <si>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</si>
  <si>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</si>
  <si>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</si>
  <si>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</si>
  <si>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</si>
  <si>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</si>
  <si>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</si>
  <si>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</si>
  <si>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</si>
  <si>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</si>
  <si>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</si>
  <si>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</si>
  <si>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</si>
  <si>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</si>
  <si>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</si>
  <si>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</si>
  <si>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</si>
  <si>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</si>
  <si>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</si>
  <si>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</si>
  <si>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</si>
  <si>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</si>
  <si>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</si>
  <si>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</si>
  <si>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</si>
  <si>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</si>
  <si>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</si>
  <si>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</si>
  <si>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</si>
  <si>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</si>
  <si>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</si>
  <si>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</si>
  <si>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</si>
  <si>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</si>
  <si>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</si>
  <si>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</si>
  <si>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</si>
  <si>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</si>
  <si>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</si>
  <si>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</si>
  <si>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</si>
  <si>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</si>
  <si>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</si>
  <si>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</si>
  <si>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</si>
  <si>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</si>
  <si>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</si>
  <si>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</si>
  <si>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</si>
  <si>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</si>
  <si>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</si>
  <si>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</si>
  <si>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</si>
  <si>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</si>
  <si>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</si>
  <si>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</si>
  <si>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</si>
  <si>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</si>
  <si>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</si>
  <si>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</si>
  <si>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</si>
  <si>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</si>
  <si>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</si>
  <si>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</si>
  <si>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</si>
  <si>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</si>
  <si>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</si>
  <si>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</si>
  <si>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</si>
  <si>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</si>
  <si>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</si>
  <si>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</si>
  <si>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</si>
  <si>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</si>
  <si>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</si>
  <si>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</si>
  <si>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</si>
  <si>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</si>
  <si>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</si>
  <si>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</si>
  <si>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</si>
  <si>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</si>
  <si>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</si>
  <si>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</si>
  <si>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</si>
  <si>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</si>
  <si>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</si>
  <si>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</si>
  <si>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</si>
  <si>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</si>
  <si>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</si>
  <si>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</si>
  <si>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</si>
  <si>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</si>
  <si>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</si>
  <si>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</si>
  <si>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</si>
  <si>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</si>
  <si>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</si>
  <si>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</si>
  <si>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</si>
  <si>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</si>
  <si>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</si>
  <si>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</si>
  <si>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</si>
  <si>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</si>
  <si>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</si>
  <si>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</si>
  <si>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</si>
  <si>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</si>
  <si>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</si>
  <si>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</si>
  <si>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</si>
  <si>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</si>
  <si>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</si>
  <si>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</si>
  <si>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</si>
  <si>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</si>
  <si>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</si>
  <si>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</si>
  <si>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</si>
  <si>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</si>
  <si>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</si>
  <si>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</si>
  <si>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</si>
  <si>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</si>
  <si>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</si>
  <si>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</si>
  <si>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</si>
  <si>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</si>
  <si>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</si>
  <si>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</si>
  <si>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</si>
  <si>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</si>
  <si>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</si>
  <si>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</si>
  <si>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</si>
  <si>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</si>
  <si>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</si>
  <si>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</si>
  <si>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</si>
  <si>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</si>
  <si>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</si>
  <si>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</si>
  <si>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</si>
  <si>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</si>
  <si>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</si>
  <si>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</si>
  <si>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</si>
  <si>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</si>
  <si>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</si>
  <si>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</si>
  <si>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</si>
  <si>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</si>
  <si>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</si>
  <si>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</si>
  <si>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</si>
  <si>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</si>
  <si>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</si>
  <si>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</si>
  <si>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</si>
  <si>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</si>
  <si>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</si>
  <si>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</si>
  <si>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</si>
  <si>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</si>
  <si>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</si>
  <si>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</si>
  <si>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</si>
  <si>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</si>
  <si>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</si>
  <si>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</si>
  <si>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</si>
  <si>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</si>
  <si>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</si>
  <si>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</si>
  <si>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</si>
  <si>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</si>
  <si>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</si>
  <si>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</si>
  <si>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</si>
  <si>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</si>
  <si>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</si>
  <si>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</si>
  <si>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</si>
  <si>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</si>
  <si>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</si>
  <si>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</si>
  <si>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</si>
  <si>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</si>
  <si>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</si>
  <si>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</si>
  <si>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</si>
  <si>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</si>
  <si>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</si>
  <si>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</si>
  <si>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</si>
  <si>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</si>
  <si>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</si>
  <si>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</si>
  <si>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</si>
  <si>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</si>
  <si>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</si>
  <si>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</si>
  <si>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</si>
  <si>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</si>
  <si>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</si>
  <si>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</si>
  <si>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</si>
  <si>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</si>
  <si>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</si>
  <si>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</si>
  <si>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</si>
  <si>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</si>
  <si>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</si>
  <si>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</si>
  <si>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</si>
  <si>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</si>
  <si>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</si>
  <si>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</si>
  <si>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</si>
  <si>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</si>
  <si>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</si>
  <si>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</si>
  <si>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</si>
  <si>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</si>
  <si>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</si>
  <si>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</si>
  <si>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</si>
  <si>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</si>
  <si>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</si>
  <si>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</si>
  <si>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</si>
  <si>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</si>
  <si>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</si>
  <si>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</si>
  <si>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</si>
  <si>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</si>
  <si>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</si>
  <si>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</si>
  <si>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</si>
  <si>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</si>
  <si>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</si>
  <si>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</si>
  <si>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</si>
  <si>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</si>
  <si>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</si>
  <si>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</si>
  <si>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</si>
  <si>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</si>
  <si>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</si>
  <si>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</si>
  <si>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</si>
  <si>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</si>
  <si>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</si>
  <si>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</si>
  <si>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</si>
  <si>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</si>
  <si>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</si>
  <si>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</si>
  <si>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</si>
  <si>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</si>
  <si>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</si>
  <si>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</si>
  <si>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</si>
  <si>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</si>
  <si>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</si>
  <si>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</si>
  <si>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</si>
  <si>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</si>
  <si>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</si>
  <si>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</si>
  <si>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</si>
  <si>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</si>
  <si>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</si>
  <si>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</si>
  <si>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</si>
  <si>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</si>
  <si>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</si>
  <si>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</si>
  <si>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</si>
  <si>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</si>
  <si>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</si>
  <si>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</si>
  <si>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</si>
  <si>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</si>
  <si>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</si>
  <si>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</si>
  <si>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</si>
  <si>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</si>
  <si>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</si>
  <si>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</si>
  <si>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</si>
  <si>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</si>
  <si>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</si>
  <si>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</si>
  <si>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</si>
  <si>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</si>
  <si>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</si>
  <si>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</si>
  <si>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</si>
  <si>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</si>
  <si>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</si>
  <si>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</si>
  <si>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</si>
  <si>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</si>
  <si>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</si>
  <si>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</si>
  <si>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</si>
  <si>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</si>
  <si>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</si>
  <si>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</si>
  <si>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</si>
  <si>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</si>
  <si>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</si>
  <si>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</si>
  <si>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</si>
  <si>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</si>
  <si>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</si>
  <si>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</si>
  <si>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</si>
  <si>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</si>
  <si>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</si>
  <si>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</si>
  <si>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</si>
  <si>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</si>
  <si>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</si>
  <si>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</si>
  <si>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</si>
  <si>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</si>
  <si>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</si>
  <si>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</si>
  <si>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</si>
  <si>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</si>
  <si>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</si>
  <si>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</si>
  <si>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</si>
  <si>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</si>
  <si>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</si>
  <si>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</si>
  <si>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</si>
  <si>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</si>
  <si>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</si>
  <si>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</si>
  <si>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</si>
  <si>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</si>
  <si>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</si>
  <si>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</si>
  <si>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</si>
  <si>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</si>
  <si>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</si>
  <si>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</si>
  <si>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</si>
  <si>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</si>
  <si>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</si>
  <si>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</si>
  <si>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</si>
  <si>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</si>
  <si>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</si>
  <si>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</si>
  <si>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</si>
  <si>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</si>
  <si>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</si>
  <si>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</si>
  <si>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</si>
  <si>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</si>
  <si>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</si>
  <si>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</si>
  <si>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</si>
  <si>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</si>
  <si>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</si>
  <si>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</si>
  <si>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</si>
  <si>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</si>
  <si>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</si>
  <si>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</si>
  <si>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</si>
  <si>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</si>
  <si>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</si>
  <si>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</si>
  <si>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</si>
  <si>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</si>
  <si>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</si>
  <si>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</si>
  <si>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</si>
  <si>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</si>
  <si>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</si>
  <si>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</si>
  <si>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</si>
  <si>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</si>
  <si>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</si>
  <si>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</si>
  <si>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</si>
  <si>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</si>
  <si>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</si>
  <si>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</si>
  <si>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</si>
  <si>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</si>
  <si>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</si>
  <si>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</si>
  <si>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</si>
  <si>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</si>
  <si>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</si>
  <si>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</si>
  <si>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</si>
  <si>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</si>
  <si>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</si>
  <si>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</si>
  <si>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</si>
  <si>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</si>
  <si>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</si>
  <si>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</si>
  <si>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</si>
  <si>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</si>
  <si>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</si>
  <si>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</si>
  <si>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</si>
  <si>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</si>
  <si>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</si>
  <si>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</si>
  <si>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</si>
  <si>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</si>
  <si>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</si>
  <si>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</si>
  <si>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</si>
  <si>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</si>
  <si>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</si>
  <si>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</si>
  <si>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</si>
  <si>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</si>
  <si>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</si>
  <si>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</si>
  <si>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</si>
  <si>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</si>
  <si>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</si>
  <si>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</si>
  <si>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</si>
  <si>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</si>
  <si>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</si>
  <si>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</si>
  <si>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</si>
  <si>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</si>
  <si>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</si>
  <si>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</si>
  <si>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</si>
  <si>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</si>
  <si>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</si>
  <si>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</si>
  <si>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</si>
  <si>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</si>
  <si>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</si>
  <si>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</si>
  <si>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</si>
  <si>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</si>
  <si>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</si>
  <si>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</si>
  <si>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</si>
  <si>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</si>
  <si>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</si>
  <si>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</si>
  <si>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</si>
  <si>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</si>
  <si>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</si>
  <si>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</si>
  <si>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</si>
  <si>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</si>
  <si>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</si>
  <si>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</si>
  <si>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</si>
  <si>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</si>
  <si>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</si>
  <si>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</si>
  <si>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</si>
  <si>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</si>
  <si>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</si>
  <si>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</si>
  <si>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</si>
  <si>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</si>
  <si>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</si>
  <si>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</si>
  <si>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</si>
  <si>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</si>
  <si>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</si>
  <si>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</si>
  <si>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</si>
  <si>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</si>
  <si>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</si>
  <si>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</si>
  <si>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</si>
  <si>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</si>
  <si>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</si>
  <si>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</si>
  <si>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</si>
  <si>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</si>
  <si>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</si>
  <si>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</si>
  <si>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</si>
  <si>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</si>
  <si>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</si>
  <si>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</si>
  <si>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</si>
  <si>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</si>
  <si>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</si>
  <si>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</si>
  <si>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</si>
  <si>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</si>
  <si>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</si>
  <si>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</si>
  <si>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</si>
  <si>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</si>
  <si>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</si>
  <si>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</si>
  <si>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</si>
  <si>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</si>
  <si>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</si>
  <si>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</si>
  <si>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</si>
  <si>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</si>
  <si>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</si>
  <si>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</si>
  <si>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</si>
  <si>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</si>
  <si>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</si>
  <si>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</si>
  <si>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</si>
  <si>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</si>
  <si>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</si>
  <si>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</si>
  <si>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</si>
  <si>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</si>
  <si>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</si>
  <si>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</si>
  <si>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</si>
  <si>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</si>
  <si>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</si>
  <si>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</si>
  <si>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</si>
  <si>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</si>
  <si>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</si>
  <si>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</si>
  <si>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</si>
  <si>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</si>
  <si>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</si>
  <si>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</si>
  <si>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</si>
  <si>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</si>
  <si>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</si>
  <si>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</si>
  <si>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</si>
  <si>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</si>
  <si>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</si>
  <si>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</si>
  <si>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</si>
  <si>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</si>
  <si>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</si>
  <si>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</si>
  <si>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</si>
  <si>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</si>
  <si>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</si>
  <si>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</si>
  <si>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</si>
  <si>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</si>
  <si>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</si>
  <si>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</si>
  <si>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</si>
  <si>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</si>
  <si>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</si>
  <si>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</si>
  <si>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</si>
  <si>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</si>
  <si>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</si>
  <si>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</si>
  <si>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</si>
  <si>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</si>
  <si>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</si>
  <si>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</si>
  <si>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</si>
  <si>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</si>
  <si>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</si>
  <si>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</si>
  <si>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</si>
  <si>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</si>
  <si>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</si>
  <si>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</si>
  <si>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</si>
  <si>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</si>
  <si>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</si>
  <si>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</si>
  <si>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</si>
  <si>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</si>
  <si>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</si>
  <si>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</si>
  <si>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</si>
  <si>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</si>
  <si>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</si>
  <si>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</si>
  <si>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</si>
  <si>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</si>
  <si>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</si>
  <si>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</si>
  <si>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</si>
  <si>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</si>
  <si>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</si>
  <si>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</si>
  <si>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</si>
  <si>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</si>
  <si>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</si>
  <si>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</si>
  <si>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</si>
  <si>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</si>
  <si>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</si>
  <si>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</si>
  <si>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</si>
  <si>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</si>
  <si>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</si>
  <si>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</si>
  <si>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</si>
  <si>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</si>
  <si>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</si>
  <si>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</si>
  <si>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</si>
  <si>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</si>
  <si>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</si>
  <si>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</si>
  <si>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</si>
  <si>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</si>
  <si>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</si>
  <si>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</si>
  <si>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</si>
  <si>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</si>
  <si>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</si>
  <si>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</si>
  <si>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</si>
  <si>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</si>
  <si>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</si>
  <si>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</si>
  <si>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</si>
  <si>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</si>
  <si>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</si>
  <si>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</si>
  <si>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</si>
  <si>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</si>
  <si>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</si>
  <si>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</si>
  <si>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</si>
  <si>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</si>
  <si>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</si>
  <si>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</si>
  <si>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</si>
  <si>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</si>
  <si>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</si>
  <si>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</si>
  <si>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</si>
  <si>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</si>
  <si>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</si>
  <si>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</si>
  <si>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</si>
  <si>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</si>
  <si>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</si>
  <si>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</si>
  <si>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</si>
  <si>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</si>
  <si>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</si>
  <si>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</si>
  <si>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</si>
  <si>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</si>
  <si>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</si>
  <si>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</si>
  <si>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</si>
  <si>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</si>
  <si>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</si>
  <si>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</si>
  <si>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</si>
  <si>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</si>
  <si>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</si>
  <si>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</si>
  <si>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</si>
  <si>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</si>
  <si>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</si>
  <si>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</si>
  <si>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</si>
  <si>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</si>
  <si>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</si>
  <si>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</si>
  <si>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</si>
  <si>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</si>
  <si>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</si>
  <si>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</si>
  <si>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</si>
  <si>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</si>
  <si>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</si>
  <si>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</si>
  <si>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</si>
  <si>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</si>
  <si>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</si>
  <si>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</si>
  <si>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</si>
  <si>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</si>
  <si>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</si>
  <si>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</si>
  <si>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</si>
  <si>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</si>
  <si>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</si>
  <si>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</si>
  <si>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</si>
  <si>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</si>
  <si>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</si>
  <si>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</si>
  <si>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</si>
  <si>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</si>
  <si>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</si>
  <si>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</si>
  <si>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</si>
  <si>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</si>
  <si>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</si>
  <si>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</si>
  <si>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</si>
  <si>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</si>
  <si>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</si>
  <si>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</si>
  <si>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</si>
  <si>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</si>
  <si>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</si>
  <si>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</si>
  <si>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</si>
  <si>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</si>
  <si>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</si>
  <si>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</si>
  <si>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</si>
  <si>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</si>
  <si>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</si>
  <si>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</si>
  <si>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</si>
  <si>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</si>
  <si>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</si>
  <si>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</si>
  <si>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</si>
  <si>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</si>
  <si>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</si>
  <si>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</si>
  <si>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</si>
  <si>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</si>
  <si>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</si>
  <si>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</si>
  <si>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</si>
  <si>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</si>
  <si>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</si>
  <si>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</si>
  <si>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</si>
  <si>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</si>
  <si>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</si>
  <si>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</si>
  <si>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</si>
  <si>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</si>
  <si>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</si>
  <si>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</si>
  <si>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</si>
  <si>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</si>
  <si>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</si>
  <si>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</si>
  <si>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</si>
  <si>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</si>
  <si>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</si>
  <si>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</si>
  <si>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</si>
  <si>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</si>
  <si>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</si>
  <si>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</si>
  <si>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</si>
  <si>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</si>
  <si>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</si>
  <si>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</si>
  <si>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</si>
  <si>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</si>
  <si>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</si>
  <si>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</si>
  <si>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</si>
  <si>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</si>
  <si>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</si>
  <si>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</si>
  <si>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</si>
  <si>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</si>
  <si>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</si>
  <si>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</si>
  <si>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</si>
  <si>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</si>
  <si>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</si>
  <si>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</si>
  <si>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</si>
  <si>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</si>
  <si>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</si>
  <si>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</si>
  <si>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</si>
  <si>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</si>
  <si>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</si>
  <si>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</si>
  <si>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</si>
  <si>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</si>
  <si>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</si>
  <si>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</si>
  <si>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</si>
  <si>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</si>
  <si>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</si>
  <si>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</si>
  <si>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</si>
  <si>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</si>
  <si>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</si>
  <si>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</si>
  <si>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</si>
  <si>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</si>
  <si>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</si>
  <si>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</si>
  <si>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</si>
  <si>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</si>
  <si>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</si>
  <si>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</si>
  <si>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</si>
  <si>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</si>
  <si>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</si>
  <si>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</si>
  <si>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</si>
  <si>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</si>
  <si>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</si>
  <si>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</si>
  <si>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</si>
  <si>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</si>
  <si>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</si>
  <si>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</si>
  <si>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</si>
  <si>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</si>
  <si>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</si>
  <si>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</si>
  <si>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</si>
  <si>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</si>
  <si>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</si>
  <si>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</si>
  <si>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</si>
  <si>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</si>
  <si>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</si>
  <si>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</si>
  <si>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</si>
  <si>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</si>
  <si>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</si>
  <si>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</si>
  <si>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</si>
  <si>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</si>
  <si>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</si>
  <si>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</si>
  <si>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</si>
  <si>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</si>
  <si>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</si>
  <si>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</si>
  <si>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</si>
  <si>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</si>
  <si>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</si>
  <si>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</si>
  <si>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</si>
  <si>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</si>
  <si>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</si>
  <si>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</si>
  <si>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</si>
  <si>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</si>
  <si>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</si>
  <si>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</si>
  <si>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</si>
  <si>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</si>
  <si>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</si>
  <si>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</si>
  <si>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</si>
  <si>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</si>
  <si>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</si>
  <si>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</si>
  <si>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</si>
  <si>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</si>
  <si>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</si>
  <si>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</si>
  <si>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</si>
  <si>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</si>
  <si>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</si>
  <si>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</si>
  <si>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</si>
  <si>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</si>
  <si>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</si>
  <si>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</si>
  <si>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</si>
  <si>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</si>
  <si>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</si>
  <si>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</si>
  <si>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</si>
  <si>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</si>
  <si>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</si>
  <si>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</si>
  <si>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</si>
  <si>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</si>
  <si>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</si>
  <si>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</si>
  <si>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</si>
  <si>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</si>
  <si>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</si>
  <si>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</si>
  <si>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</si>
  <si>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</si>
  <si>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</si>
  <si>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</si>
  <si>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</si>
  <si>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</si>
  <si>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</si>
  <si>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</si>
  <si>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</si>
  <si>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</si>
  <si>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</si>
  <si>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</si>
  <si>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</si>
  <si>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</si>
  <si>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</si>
  <si>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</si>
  <si>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</si>
  <si>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</si>
  <si>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</si>
  <si>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</si>
  <si>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</si>
  <si>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</si>
  <si>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</si>
  <si>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</si>
  <si>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</si>
  <si>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</si>
  <si>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</si>
  <si>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</si>
  <si>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</si>
  <si>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</si>
  <si>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</si>
  <si>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</si>
  <si>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</si>
  <si>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</si>
  <si>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</si>
  <si>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</si>
  <si>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</si>
  <si>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</si>
  <si>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</si>
  <si>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</si>
  <si>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</si>
  <si>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</si>
  <si>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</si>
  <si>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</si>
  <si>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</si>
  <si>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</si>
  <si>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</si>
  <si>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</si>
  <si>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</si>
  <si>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</si>
  <si>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</si>
  <si>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</si>
  <si>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</si>
  <si>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</si>
  <si>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</si>
  <si>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</si>
  <si>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</si>
  <si>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</si>
  <si>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</si>
  <si>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</si>
  <si>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</si>
  <si>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</si>
  <si>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</si>
  <si>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</si>
  <si>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</si>
  <si>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</si>
  <si>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</si>
  <si>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</si>
  <si>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</si>
  <si>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</si>
  <si>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</si>
  <si>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</si>
  <si>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</si>
  <si>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</si>
  <si>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</si>
  <si>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</si>
  <si>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</si>
  <si>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</si>
  <si>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</si>
  <si>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</si>
  <si>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</si>
  <si>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</si>
  <si>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</si>
  <si>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</si>
  <si>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</si>
  <si>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</si>
  <si>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</si>
  <si>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</si>
  <si>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</si>
  <si>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</si>
  <si>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</si>
  <si>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</si>
  <si>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</si>
  <si>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</si>
  <si>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</si>
  <si>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</si>
  <si>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</si>
  <si>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</si>
  <si>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</si>
  <si>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</si>
  <si>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</si>
  <si>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</si>
  <si>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</si>
  <si>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</si>
  <si>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</si>
  <si>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</si>
  <si>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</si>
  <si>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</si>
  <si>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</si>
  <si>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</si>
  <si>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</si>
  <si>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</si>
  <si>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</si>
  <si>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</si>
  <si>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</si>
  <si>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</si>
  <si>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</si>
  <si>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</si>
  <si>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</si>
  <si>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</si>
  <si>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</si>
  <si>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</si>
  <si>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</si>
  <si>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</si>
  <si>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</si>
  <si>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</si>
  <si>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</si>
  <si>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</si>
  <si>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</si>
  <si>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</si>
  <si>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</si>
  <si>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</si>
  <si>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</si>
  <si>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</si>
  <si>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</si>
  <si>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</si>
  <si>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</si>
  <si>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</si>
  <si>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</si>
  <si>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</si>
  <si>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</si>
  <si>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</si>
  <si>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</si>
  <si>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</si>
  <si>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</si>
  <si>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</si>
  <si>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</si>
  <si>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</si>
  <si>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</si>
  <si>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</si>
  <si>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</si>
  <si>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</si>
  <si>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</si>
  <si>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</si>
  <si>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</si>
  <si>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</si>
  <si>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</si>
  <si>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</si>
  <si>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</si>
  <si>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</si>
  <si>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</si>
  <si>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</si>
  <si>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</si>
  <si>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</si>
  <si>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</si>
  <si>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</si>
  <si>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</si>
  <si>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</si>
  <si>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</si>
  <si>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</si>
  <si>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</si>
  <si>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</si>
  <si>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</si>
  <si>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</si>
  <si>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</si>
  <si>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</si>
  <si>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</si>
  <si>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</si>
  <si>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</si>
  <si>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</si>
  <si>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</si>
  <si>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</si>
  <si>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</si>
  <si>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</si>
  <si>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</si>
  <si>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</si>
  <si>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</si>
  <si>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</si>
  <si>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</si>
  <si>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</si>
  <si>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</si>
  <si>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</si>
  <si>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</si>
  <si>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</si>
  <si>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</si>
  <si>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</si>
  <si>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</si>
  <si>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</si>
  <si>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</si>
  <si>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</si>
  <si>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</si>
  <si>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</si>
  <si>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</si>
  <si>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</si>
  <si>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</si>
  <si>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</si>
  <si>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</si>
  <si>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</si>
  <si>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</si>
  <si>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</si>
  <si>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</si>
  <si>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</si>
  <si>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</si>
  <si>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</si>
  <si>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</si>
  <si>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</si>
  <si>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</si>
  <si>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</si>
  <si>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</si>
  <si>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</si>
  <si>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</si>
  <si>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</si>
  <si>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</si>
  <si>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</si>
  <si>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</si>
  <si>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</si>
  <si>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</si>
  <si>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</si>
  <si>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</si>
  <si>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</si>
  <si>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</si>
  <si>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</si>
  <si>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</si>
  <si>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</si>
  <si>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</si>
  <si>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</si>
  <si>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</si>
  <si>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</si>
  <si>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</si>
  <si>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</si>
  <si>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</si>
  <si>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</si>
  <si>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</si>
  <si>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</si>
  <si>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</si>
  <si>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</si>
  <si>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</si>
  <si>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</si>
  <si>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</si>
  <si>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</si>
  <si>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</si>
  <si>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</si>
  <si>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</si>
  <si>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</si>
  <si>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</si>
  <si>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</si>
  <si>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</si>
  <si>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</si>
  <si>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</si>
  <si>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</si>
  <si>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</si>
  <si>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</si>
  <si>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</si>
  <si>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</si>
  <si>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</si>
  <si>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</si>
  <si>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</si>
  <si>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</si>
  <si>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</si>
  <si>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</si>
  <si>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</si>
  <si>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</si>
  <si>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</si>
  <si>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</si>
  <si>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</si>
  <si>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</si>
  <si>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</si>
  <si>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</si>
  <si>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</si>
  <si>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</si>
  <si>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</si>
  <si>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</si>
  <si>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</si>
  <si>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</si>
  <si>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</si>
  <si>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</si>
  <si>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</si>
  <si>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</si>
  <si>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</si>
  <si>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</si>
  <si>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</si>
  <si>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</si>
  <si>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</si>
  <si>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</si>
  <si>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</si>
  <si>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</si>
  <si>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</si>
  <si>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</si>
  <si>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</si>
  <si>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</si>
  <si>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</si>
  <si>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</si>
  <si>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</si>
  <si>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</si>
  <si>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</si>
  <si>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</si>
  <si>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</si>
  <si>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</si>
  <si>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</si>
  <si>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</si>
  <si>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</si>
  <si>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</si>
  <si>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</si>
  <si>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</si>
  <si>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</si>
  <si>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</si>
  <si>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</si>
  <si>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</si>
  <si>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</si>
  <si>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</si>
  <si>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</si>
  <si>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</si>
  <si>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</si>
  <si>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</si>
  <si>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</si>
  <si>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</si>
  <si>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</si>
  <si>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</si>
  <si>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</si>
  <si>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</si>
  <si>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</si>
  <si>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</si>
  <si>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</si>
  <si>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</si>
  <si>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</si>
  <si>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</si>
  <si>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</si>
  <si>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</si>
  <si>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</si>
  <si>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</si>
  <si>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</si>
  <si>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</si>
  <si>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</si>
  <si>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</si>
  <si>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</si>
  <si>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</si>
  <si>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</si>
  <si>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</si>
  <si>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</si>
  <si>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</si>
  <si>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</si>
  <si>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</si>
  <si>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</si>
  <si>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</si>
  <si>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</si>
  <si>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</si>
  <si>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</si>
  <si>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</si>
  <si>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</si>
  <si>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</si>
  <si>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</si>
  <si>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</si>
  <si>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</si>
  <si>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</si>
  <si>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</si>
  <si>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</si>
  <si>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</si>
  <si>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</si>
  <si>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</si>
  <si>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</si>
  <si>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</si>
  <si>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</si>
  <si>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</si>
  <si>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</si>
  <si>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</si>
  <si>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</si>
  <si>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</si>
  <si>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</si>
  <si>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</si>
  <si>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</si>
  <si>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</si>
  <si>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</si>
  <si>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</si>
  <si>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</si>
  <si>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</si>
  <si>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</si>
  <si>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</si>
  <si>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</si>
  <si>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</si>
  <si>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</si>
  <si>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</si>
  <si>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</si>
  <si>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</si>
  <si>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</si>
  <si>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</si>
  <si>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</si>
  <si>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</si>
  <si>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</si>
  <si>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</si>
  <si>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</si>
  <si>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</si>
  <si>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</si>
  <si>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</si>
  <si>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</si>
  <si>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</si>
  <si>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</si>
  <si>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</si>
  <si>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</si>
  <si>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</si>
  <si>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</si>
  <si>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</si>
  <si>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</si>
  <si>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</si>
  <si>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</si>
  <si>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</si>
  <si>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</si>
  <si>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</si>
  <si>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</si>
  <si>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</si>
  <si>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</si>
  <si>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</si>
  <si>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</si>
  <si>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</si>
  <si>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</si>
  <si>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</si>
  <si>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</si>
  <si>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</si>
  <si>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</si>
  <si>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</si>
  <si>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</si>
  <si>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</si>
  <si>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</si>
  <si>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</si>
  <si>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</si>
  <si>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</si>
  <si>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</si>
  <si>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</si>
  <si>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</si>
  <si>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</si>
  <si>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</si>
  <si>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</si>
  <si>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</si>
  <si>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</si>
  <si>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</si>
  <si>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</si>
  <si>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</si>
  <si>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</si>
  <si>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</si>
  <si>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</si>
  <si>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</si>
  <si>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</si>
  <si>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</si>
  <si>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</si>
  <si>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</si>
  <si>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</si>
  <si>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</si>
  <si>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</si>
  <si>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</si>
  <si>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</si>
  <si>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</si>
  <si>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</si>
  <si>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</si>
  <si>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</si>
  <si>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</si>
  <si>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</si>
  <si>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</si>
  <si>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</si>
  <si>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</si>
  <si>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</si>
  <si>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</si>
  <si>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</si>
  <si>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</si>
  <si>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</si>
  <si>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</si>
  <si>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</si>
  <si>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</si>
  <si>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</si>
  <si>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</si>
  <si>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</si>
  <si>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</si>
  <si>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</si>
  <si>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</si>
  <si>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</si>
  <si>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</si>
  <si>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</si>
  <si>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</si>
  <si>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</si>
  <si>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</si>
  <si>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</si>
  <si>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</si>
  <si>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</si>
  <si>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</si>
  <si>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</si>
  <si>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</si>
  <si>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</si>
  <si>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</si>
  <si>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</si>
  <si>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</si>
  <si>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</si>
  <si>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</si>
  <si>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</si>
  <si>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</si>
  <si>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</si>
  <si>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</si>
  <si>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</si>
  <si>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</si>
  <si>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</si>
  <si>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</si>
  <si>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</si>
  <si>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</si>
  <si>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</si>
  <si>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</si>
  <si>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</si>
  <si>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</si>
  <si>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</si>
  <si>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</si>
  <si>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</si>
  <si>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</si>
  <si>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</si>
  <si>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</si>
  <si>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</si>
  <si>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</si>
  <si>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</si>
  <si>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</si>
  <si>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</si>
  <si>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</si>
  <si>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</si>
  <si>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</si>
  <si>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</si>
  <si>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</si>
  <si>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</si>
  <si>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</si>
  <si>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</si>
  <si>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</si>
  <si>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</si>
  <si>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</si>
  <si>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</si>
  <si>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</si>
  <si>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</si>
  <si>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</si>
  <si>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</si>
  <si>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</si>
  <si>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</si>
  <si>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</si>
  <si>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</si>
  <si>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</si>
  <si>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</si>
  <si>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</si>
  <si>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</si>
  <si>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</si>
  <si>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</si>
  <si>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</si>
  <si>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</si>
  <si>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</si>
  <si>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</si>
  <si>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</si>
  <si>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</si>
  <si>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</si>
  <si>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</si>
  <si>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</si>
  <si>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</si>
  <si>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</si>
  <si>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</si>
  <si>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</si>
  <si>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</si>
  <si>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</si>
  <si>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</si>
  <si>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</si>
  <si>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</si>
  <si>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</si>
  <si>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</si>
  <si>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</si>
  <si>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</si>
  <si>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</si>
  <si>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</si>
  <si>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</si>
  <si>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</si>
  <si>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</si>
  <si>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</si>
  <si>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</si>
  <si>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</si>
  <si>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</si>
  <si>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</si>
  <si>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</si>
  <si>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</si>
  <si>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</si>
  <si>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</si>
  <si>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</si>
  <si>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</si>
  <si>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</si>
  <si>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</si>
  <si>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</si>
  <si>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</si>
  <si>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</si>
  <si>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</si>
  <si>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</si>
  <si>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</si>
  <si>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</si>
  <si>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</si>
  <si>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</si>
  <si>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</si>
  <si>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</si>
  <si>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</si>
  <si>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</si>
  <si>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</si>
  <si>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</si>
  <si>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</si>
  <si>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</si>
  <si>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</si>
  <si>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</si>
  <si>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</si>
  <si>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</si>
  <si>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</si>
  <si>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</si>
  <si>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</si>
  <si>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</si>
  <si>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</si>
  <si>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</si>
  <si>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</si>
  <si>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</si>
  <si>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</si>
  <si>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</si>
  <si>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</si>
  <si>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</si>
  <si>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</si>
  <si>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</si>
  <si>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</si>
  <si>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</si>
  <si>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</si>
  <si>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</si>
  <si>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</si>
  <si>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</si>
  <si>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</si>
  <si>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</si>
  <si>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</si>
  <si>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</si>
  <si>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</si>
  <si>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</si>
  <si>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</si>
  <si>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</si>
  <si>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</si>
  <si>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</si>
  <si>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</si>
  <si>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</si>
  <si>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</si>
  <si>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</si>
  <si>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</si>
  <si>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</si>
  <si>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</si>
  <si>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</si>
  <si>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</si>
  <si>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</si>
  <si>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</si>
  <si>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</si>
  <si>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</si>
  <si>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</si>
  <si>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</si>
  <si>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</si>
  <si>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</si>
  <si>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</si>
  <si>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</si>
  <si>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</si>
  <si>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</si>
  <si>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</si>
  <si>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</si>
  <si>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</si>
  <si>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</si>
  <si>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</si>
  <si>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</si>
  <si>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</si>
  <si>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</si>
  <si>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</si>
  <si>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</si>
  <si>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</si>
  <si>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</si>
  <si>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</si>
  <si>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</si>
  <si>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</si>
  <si>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</si>
  <si>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</si>
  <si>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</si>
  <si>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</si>
  <si>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</si>
  <si>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</si>
  <si>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</si>
  <si>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</si>
  <si>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</si>
  <si>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</si>
  <si>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</si>
  <si>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</si>
  <si>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</si>
  <si>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</si>
  <si>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</si>
  <si>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</si>
  <si>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</si>
  <si>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</si>
  <si>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</si>
  <si>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</si>
  <si>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</si>
  <si>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</si>
  <si>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</si>
  <si>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</si>
  <si>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</si>
  <si>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</si>
  <si>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</si>
  <si>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</si>
  <si>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</si>
  <si>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</si>
  <si>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</si>
  <si>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</si>
  <si>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</si>
  <si>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</si>
  <si>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</si>
  <si>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</si>
  <si>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</si>
  <si>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</si>
  <si>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</si>
  <si>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</si>
  <si>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</si>
  <si>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</si>
  <si>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</si>
  <si>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</si>
  <si>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</si>
  <si>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</si>
  <si>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</si>
  <si>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</si>
  <si>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</si>
  <si>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</si>
  <si>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</si>
  <si>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</si>
  <si>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</si>
  <si>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</si>
  <si>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</si>
  <si>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</si>
  <si>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</si>
  <si>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</si>
  <si>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</si>
  <si>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</si>
  <si>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</si>
  <si>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</si>
  <si>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</si>
  <si>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</si>
  <si>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</si>
  <si>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</si>
  <si>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</si>
  <si>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</si>
  <si>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</si>
  <si>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</si>
  <si>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</si>
  <si>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</si>
  <si>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</si>
  <si>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</si>
  <si>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</si>
  <si>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</si>
  <si>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</si>
  <si>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</si>
  <si>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</si>
  <si>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</si>
  <si>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</si>
  <si>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</si>
  <si>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</si>
  <si>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</si>
  <si>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</si>
  <si>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</si>
  <si>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</si>
  <si>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</si>
  <si>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</si>
  <si>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</si>
  <si>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</si>
  <si>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</si>
  <si>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</si>
  <si>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</si>
  <si>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</si>
  <si>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</si>
  <si>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</si>
  <si>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</si>
  <si>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</si>
  <si>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</si>
  <si>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</si>
  <si>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</si>
  <si>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</si>
  <si>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</si>
  <si>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</si>
  <si>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</si>
  <si>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</si>
  <si>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</si>
  <si>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</si>
  <si>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</si>
  <si>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</si>
  <si>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</si>
  <si>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</si>
  <si>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</si>
  <si>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</si>
  <si>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</si>
  <si>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</si>
  <si>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</si>
  <si>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</si>
  <si>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</si>
  <si>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</si>
  <si>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</si>
  <si>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</si>
  <si>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</si>
  <si>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</si>
  <si>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</si>
  <si>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</si>
  <si>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</si>
  <si>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</si>
  <si>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</si>
  <si>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</si>
  <si>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</si>
  <si>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</si>
  <si>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</si>
  <si>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</si>
  <si>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</si>
  <si>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</si>
  <si>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</si>
  <si>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</si>
  <si>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</si>
  <si>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</si>
  <si>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</si>
  <si>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</si>
  <si>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</si>
  <si>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</si>
  <si>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</si>
  <si>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</si>
  <si>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</si>
  <si>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</si>
  <si>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</si>
  <si>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</si>
  <si>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</si>
  <si>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</si>
  <si>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</si>
  <si>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</si>
  <si>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</si>
  <si>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</si>
  <si>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</si>
  <si>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</si>
  <si>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</si>
  <si>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</si>
  <si>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</si>
  <si>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</si>
  <si>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</si>
  <si>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</si>
  <si>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</si>
  <si>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</si>
  <si>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</si>
  <si>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</si>
  <si>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</si>
  <si>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</si>
  <si>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</si>
  <si>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</si>
  <si>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</si>
  <si>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</si>
  <si>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</si>
  <si>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</si>
  <si>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</si>
  <si>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</si>
  <si>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</si>
  <si>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</si>
  <si>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</si>
  <si>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</si>
  <si>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</si>
  <si>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</si>
  <si>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</si>
  <si>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</si>
  <si>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</si>
  <si>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</si>
  <si>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</si>
  <si>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</si>
  <si>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</si>
  <si>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</si>
  <si>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</si>
  <si>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</si>
  <si>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</si>
  <si>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</si>
  <si>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</si>
  <si>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</si>
  <si>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</si>
  <si>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</si>
  <si>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</si>
  <si>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</si>
  <si>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</si>
  <si>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</si>
  <si>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</si>
  <si>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</si>
  <si>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</si>
  <si>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</si>
  <si>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</si>
  <si>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</si>
  <si>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</si>
  <si>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</si>
  <si>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</si>
  <si>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</si>
  <si>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</si>
  <si>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</si>
  <si>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</si>
  <si>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</si>
  <si>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</si>
  <si>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</si>
  <si>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</si>
  <si>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</si>
  <si>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</si>
  <si>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</si>
  <si>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</si>
  <si>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</si>
  <si>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</si>
  <si>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</si>
  <si>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</si>
  <si>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</si>
  <si>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</si>
  <si>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</si>
  <si>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</si>
  <si>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</si>
  <si>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</si>
  <si>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</si>
  <si>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</si>
  <si>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</si>
  <si>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</si>
  <si>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</si>
  <si>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</si>
  <si>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</si>
  <si>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</si>
  <si>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</si>
  <si>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</si>
  <si>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</si>
  <si>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</si>
  <si>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</si>
  <si>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</si>
  <si>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</si>
  <si>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</si>
  <si>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</si>
  <si>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</si>
  <si>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</si>
  <si>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</si>
  <si>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</si>
  <si>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</si>
  <si>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</si>
  <si>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</si>
  <si>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</si>
  <si>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</si>
  <si>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</si>
  <si>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</si>
  <si>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</si>
  <si>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</si>
  <si>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</si>
  <si>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</si>
  <si>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</si>
  <si>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</si>
  <si>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</si>
  <si>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</si>
  <si>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</si>
  <si>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</si>
  <si>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</si>
  <si>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</si>
  <si>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</si>
  <si>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</si>
  <si>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</si>
  <si>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</si>
  <si>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</si>
  <si>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</si>
  <si>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</si>
  <si>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</si>
  <si>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</si>
  <si>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</si>
  <si>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</si>
  <si>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</si>
  <si>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</si>
  <si>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</si>
  <si>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</si>
  <si>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</si>
  <si>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</si>
  <si>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</si>
  <si>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</si>
  <si>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</si>
  <si>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</si>
  <si>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</si>
  <si>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</si>
  <si>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</si>
  <si>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</si>
  <si>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</si>
  <si>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</si>
  <si>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</si>
  <si>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</si>
  <si>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</si>
  <si>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</si>
  <si>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</si>
  <si>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</si>
  <si>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</si>
  <si>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</si>
  <si>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</si>
  <si>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</si>
  <si>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</si>
  <si>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</si>
  <si>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</si>
  <si>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</si>
  <si>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</si>
  <si>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</si>
  <si>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</si>
  <si>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</si>
  <si>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</si>
  <si>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</si>
  <si>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</si>
  <si>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</si>
  <si>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</si>
  <si>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</si>
  <si>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</si>
  <si>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</si>
  <si>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</si>
  <si>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</si>
  <si>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</si>
  <si>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</si>
  <si>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</si>
  <si>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</si>
  <si>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</si>
  <si>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</si>
  <si>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</si>
  <si>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</si>
  <si>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</si>
  <si>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</si>
  <si>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</si>
  <si>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</si>
  <si>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</si>
  <si>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</si>
  <si>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</si>
  <si>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</si>
  <si>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</si>
  <si>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</si>
  <si>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</si>
  <si>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</si>
  <si>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</si>
  <si>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</si>
  <si>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</si>
  <si>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</si>
  <si>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</si>
  <si>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</si>
  <si>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</si>
  <si>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</si>
  <si>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</si>
  <si>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</si>
  <si>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</si>
  <si>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</si>
  <si>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</si>
  <si>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</si>
  <si>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</si>
  <si>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</si>
  <si>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</si>
  <si>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</si>
  <si>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</si>
  <si>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</si>
  <si>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</si>
  <si>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</si>
  <si>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</si>
  <si>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</si>
  <si>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</si>
  <si>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</si>
  <si>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</si>
  <si>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</si>
  <si>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</si>
  <si>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</si>
  <si>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</si>
  <si>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</si>
  <si>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</si>
  <si>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</si>
  <si>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</si>
  <si>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</si>
  <si>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</si>
  <si>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</si>
  <si>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</si>
  <si>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</si>
  <si>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</si>
  <si>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</si>
  <si>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</si>
  <si>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</si>
  <si>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</si>
  <si>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</si>
  <si>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</si>
  <si>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</si>
  <si>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</si>
  <si>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</si>
  <si>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</si>
  <si>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</si>
  <si>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</si>
  <si>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</si>
  <si>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</si>
  <si>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</si>
  <si>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</si>
  <si>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</si>
  <si>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</si>
  <si>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</si>
  <si>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</si>
  <si>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</si>
  <si>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</si>
  <si>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</si>
  <si>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</si>
  <si>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</si>
  <si>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</si>
  <si>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</si>
  <si>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</si>
  <si>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</si>
  <si>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</si>
  <si>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</si>
  <si>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</si>
  <si>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</si>
  <si>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</si>
  <si>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</si>
  <si>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</si>
  <si>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</si>
  <si>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</si>
  <si>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</si>
  <si>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</si>
  <si>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</si>
  <si>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</si>
  <si>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</si>
  <si>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</si>
  <si>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</si>
  <si>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</si>
  <si>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</si>
  <si>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</si>
  <si>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</si>
  <si>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</si>
  <si>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</si>
  <si>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</si>
  <si>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</si>
  <si>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</si>
  <si>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</si>
  <si>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</si>
  <si>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</si>
  <si>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</si>
  <si>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</si>
  <si>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</si>
  <si>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</si>
  <si>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</si>
  <si>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</si>
  <si>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</si>
  <si>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</si>
  <si>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</si>
  <si>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</si>
  <si>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</si>
  <si>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</si>
  <si>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</si>
  <si>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</si>
  <si>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</si>
  <si>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</si>
  <si>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</si>
  <si>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</si>
  <si>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</si>
  <si>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</si>
  <si>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</si>
  <si>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</si>
  <si>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</si>
  <si>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</si>
  <si>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</si>
  <si>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</si>
  <si>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</si>
  <si>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</si>
  <si>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</si>
  <si>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</si>
  <si>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</si>
  <si>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</si>
  <si>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</si>
  <si>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</si>
  <si>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</si>
  <si>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</si>
  <si>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</si>
  <si>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</si>
  <si>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</si>
  <si>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</si>
  <si>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</si>
  <si>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</si>
  <si>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</si>
  <si>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</si>
  <si>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</si>
  <si>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</si>
  <si>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</si>
  <si>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</si>
  <si>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</si>
  <si>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</si>
  <si>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</si>
  <si>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</si>
  <si>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</si>
  <si>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</si>
  <si>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</si>
  <si>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</si>
  <si>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</si>
  <si>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</si>
  <si>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</si>
  <si>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</si>
  <si>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</si>
  <si>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</si>
  <si>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</si>
  <si>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</si>
  <si>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</si>
  <si>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</si>
  <si>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</si>
  <si>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</si>
  <si>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</si>
  <si>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</si>
  <si>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</si>
  <si>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</si>
  <si>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</si>
  <si>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</si>
  <si>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</si>
  <si>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</si>
  <si>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</si>
  <si>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</si>
  <si>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</si>
  <si>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</si>
  <si>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</si>
  <si>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</si>
  <si>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</si>
  <si>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</si>
  <si>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</si>
  <si>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</si>
  <si>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</si>
  <si>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</si>
  <si>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</si>
  <si>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</si>
  <si>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</si>
  <si>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</si>
  <si>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</si>
  <si>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</si>
  <si>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</si>
  <si>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</si>
  <si>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</si>
  <si>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</si>
  <si>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</si>
  <si>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</si>
  <si>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</si>
  <si>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</si>
  <si>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</si>
  <si>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</si>
  <si>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</si>
  <si>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</si>
  <si>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</si>
  <si>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</si>
  <si>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</si>
  <si>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</si>
  <si>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</si>
  <si>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</si>
  <si>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</si>
  <si>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</si>
  <si>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</si>
  <si>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</si>
  <si>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</si>
  <si>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</si>
  <si>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</si>
  <si>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</si>
  <si>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</si>
  <si>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</si>
  <si>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</si>
  <si>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</si>
  <si>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</si>
  <si>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</si>
  <si>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</si>
  <si>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</si>
  <si>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</si>
  <si>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</si>
  <si>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</si>
  <si>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</si>
  <si>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</si>
  <si>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</si>
  <si>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</si>
  <si>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</si>
  <si>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</si>
  <si>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</si>
  <si>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</si>
  <si>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</si>
  <si>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</si>
  <si>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</si>
  <si>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</si>
  <si>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</si>
  <si>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</si>
  <si>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</si>
  <si>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</si>
  <si>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</si>
  <si>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</si>
  <si>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</si>
  <si>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</si>
  <si>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</si>
  <si>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</si>
  <si>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</si>
  <si>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</si>
  <si>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</si>
  <si>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</si>
  <si>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</si>
  <si>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</si>
  <si>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</si>
  <si>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</si>
  <si>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</si>
  <si>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</si>
  <si>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</si>
  <si>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</si>
  <si>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</si>
  <si>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</si>
  <si>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</si>
  <si>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</si>
  <si>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</si>
  <si>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</si>
  <si>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</si>
  <si>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</si>
  <si>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</si>
  <si>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</si>
  <si>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</si>
  <si>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</si>
  <si>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</si>
  <si>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</si>
  <si>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</si>
  <si>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</si>
  <si>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</si>
  <si>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</si>
  <si>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</si>
  <si>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</si>
  <si>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</si>
  <si>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</si>
  <si>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</si>
  <si>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</si>
  <si>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</si>
  <si>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</si>
  <si>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</si>
  <si>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</si>
  <si>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</si>
  <si>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</si>
  <si>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</si>
  <si>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</si>
  <si>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</si>
  <si>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</si>
  <si>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</si>
  <si>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</si>
  <si>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</si>
  <si>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</si>
  <si>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</si>
  <si>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</si>
  <si>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</si>
  <si>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</si>
  <si>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</si>
  <si>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</si>
  <si>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</si>
  <si>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</si>
  <si>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</si>
  <si>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</si>
  <si>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</si>
  <si>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</si>
  <si>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</si>
  <si>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</si>
  <si>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</si>
  <si>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</si>
  <si>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</si>
  <si>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</si>
  <si>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</si>
  <si>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</si>
  <si>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</si>
  <si>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</si>
  <si>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</si>
  <si>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</si>
  <si>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</si>
  <si>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</si>
  <si>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</si>
  <si>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</si>
  <si>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</si>
  <si>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</si>
  <si>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</si>
  <si>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</si>
  <si>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</si>
  <si>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</si>
  <si>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</si>
  <si>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</si>
  <si>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</si>
  <si>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</si>
  <si>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</si>
  <si>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</si>
  <si>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</si>
  <si>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</si>
  <si>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</si>
  <si>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</si>
  <si>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</si>
  <si>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</si>
  <si>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</si>
  <si>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</si>
  <si>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</si>
  <si>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</si>
  <si>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</si>
  <si>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</si>
  <si>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</si>
  <si>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</si>
  <si>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</si>
  <si>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</si>
  <si>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</si>
  <si>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</si>
  <si>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</si>
  <si>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</si>
  <si>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</si>
  <si>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</si>
  <si>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</si>
  <si>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</si>
  <si>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</si>
  <si>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</si>
  <si>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</si>
  <si>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</si>
  <si>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</si>
  <si>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</si>
  <si>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</si>
  <si>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</si>
  <si>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</si>
  <si>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</si>
  <si>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</si>
  <si>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</si>
  <si>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</si>
  <si>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</si>
  <si>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</si>
  <si>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</si>
  <si>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</si>
  <si>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</si>
  <si>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</si>
  <si>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</si>
  <si>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</si>
  <si>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</si>
  <si>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</si>
  <si>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</si>
  <si>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</si>
  <si>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</si>
  <si>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</si>
  <si>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</si>
  <si>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</si>
  <si>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</si>
  <si>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</si>
  <si>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</si>
  <si>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</si>
  <si>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</si>
  <si>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</si>
  <si>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</si>
  <si>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</si>
  <si>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</si>
  <si>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</si>
  <si>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</si>
  <si>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</si>
  <si>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</si>
  <si>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</si>
  <si>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</si>
  <si>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</si>
  <si>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</si>
  <si>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</si>
  <si>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</si>
  <si>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</si>
  <si>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</si>
  <si>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</si>
  <si>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</si>
  <si>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</si>
  <si>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</si>
  <si>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</si>
  <si>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</si>
  <si>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</si>
  <si>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</si>
  <si>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</si>
  <si>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</si>
  <si>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</si>
  <si>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</si>
  <si>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</si>
  <si>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</si>
  <si>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</si>
  <si>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</si>
  <si>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</si>
  <si>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</si>
  <si>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</si>
  <si>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</si>
  <si>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</si>
  <si>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</si>
  <si>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</si>
  <si>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</si>
  <si>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</si>
  <si>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</si>
  <si>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</si>
  <si>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</si>
  <si>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</si>
  <si>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</si>
  <si>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</si>
  <si>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</si>
  <si>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</si>
  <si>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</si>
  <si>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</si>
  <si>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</si>
  <si>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</si>
  <si>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</si>
  <si>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</si>
  <si>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</si>
  <si>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</si>
  <si>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</si>
  <si>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</si>
  <si>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</si>
  <si>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</si>
  <si>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</si>
  <si>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</si>
  <si>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</si>
  <si>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</si>
  <si>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</si>
  <si>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</si>
  <si>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</si>
  <si>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</si>
  <si>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</si>
  <si>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</si>
  <si>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</si>
  <si>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</si>
  <si>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</si>
  <si>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</si>
  <si>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</si>
  <si>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</si>
  <si>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</si>
  <si>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</si>
  <si>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</si>
  <si>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</si>
  <si>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</si>
  <si>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</si>
  <si>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</si>
  <si>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</si>
  <si>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</si>
  <si>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</si>
  <si>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</si>
  <si>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</si>
  <si>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</si>
  <si>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</si>
  <si>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</si>
  <si>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</si>
  <si>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</si>
  <si>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</si>
  <si>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</si>
  <si>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</si>
  <si>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</si>
  <si>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</si>
  <si>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</si>
  <si>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</si>
  <si>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</si>
  <si>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</si>
  <si>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</si>
  <si>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</si>
  <si>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</si>
  <si>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</si>
  <si>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</si>
  <si>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</si>
  <si>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</si>
  <si>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</si>
  <si>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</si>
  <si>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</si>
  <si>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</si>
  <si>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</si>
  <si>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</si>
  <si>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</si>
  <si>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</si>
  <si>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</si>
  <si>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</si>
  <si>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</si>
  <si>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</si>
  <si>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</si>
  <si>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</si>
  <si>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</si>
  <si>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</si>
  <si>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</si>
  <si>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</si>
  <si>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</si>
  <si>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</si>
  <si>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</si>
  <si>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</si>
  <si>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</si>
  <si>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</si>
  <si>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</si>
  <si>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</si>
  <si>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</si>
  <si>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</si>
  <si>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</si>
  <si>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</si>
  <si>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</si>
  <si>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</si>
  <si>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</si>
  <si>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</si>
  <si>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</si>
  <si>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</si>
  <si>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</si>
  <si>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</si>
  <si>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</si>
  <si>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</si>
  <si>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</si>
  <si>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</si>
  <si>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</si>
  <si>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</si>
  <si>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</si>
  <si>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</si>
  <si>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</si>
  <si>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</si>
  <si>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</si>
  <si>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</si>
  <si>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</si>
  <si>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</si>
  <si>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</si>
  <si>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</si>
  <si>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</si>
  <si>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</si>
  <si>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</si>
  <si>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</si>
  <si>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</si>
  <si>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</si>
  <si>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</si>
  <si>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</si>
  <si>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</si>
  <si>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</si>
  <si>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</si>
  <si>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</si>
  <si>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</si>
  <si>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</si>
  <si>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</si>
  <si>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</si>
  <si>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</si>
  <si>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</si>
  <si>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</si>
  <si>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</si>
  <si>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</si>
  <si>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</si>
  <si>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</si>
  <si>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</si>
  <si>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</si>
  <si>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</si>
  <si>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</si>
  <si>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</si>
  <si>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</si>
  <si>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</si>
  <si>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</si>
  <si>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</si>
  <si>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</si>
  <si>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</si>
  <si>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</si>
  <si>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</si>
  <si>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</si>
  <si>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</si>
  <si>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</si>
  <si>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</si>
  <si>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</si>
  <si>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</si>
  <si>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</si>
  <si>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</si>
  <si>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</si>
  <si>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</si>
  <si>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</si>
  <si>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</si>
  <si>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</si>
  <si>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</si>
  <si>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</si>
  <si>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</si>
  <si>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</si>
  <si>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</si>
  <si>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</si>
  <si>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</si>
  <si>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</si>
  <si>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</si>
  <si>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</si>
  <si>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</si>
  <si>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</si>
  <si>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</si>
  <si>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</si>
  <si>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</si>
  <si>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</si>
  <si>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</si>
  <si>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</si>
  <si>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</si>
  <si>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</si>
  <si>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</si>
  <si>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</si>
  <si>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</si>
  <si>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</si>
  <si>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</si>
  <si>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</si>
  <si>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</si>
  <si>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</si>
  <si>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</si>
  <si>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</si>
  <si>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</si>
  <si>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</si>
  <si>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</si>
  <si>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</si>
  <si>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</si>
  <si>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</si>
  <si>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</si>
  <si>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</si>
  <si>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</si>
  <si>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</si>
  <si>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</si>
  <si>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</si>
  <si>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</si>
  <si>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</si>
  <si>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</si>
  <si>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</si>
  <si>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</si>
  <si>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</si>
  <si>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</si>
  <si>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</si>
  <si>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</si>
  <si>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</si>
  <si>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</si>
  <si>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</si>
  <si>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</si>
  <si>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</si>
  <si>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</si>
  <si>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</si>
  <si>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</si>
  <si>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</si>
  <si>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</si>
  <si>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</si>
  <si>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</si>
  <si>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</si>
  <si>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</si>
  <si>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</si>
  <si>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</si>
  <si>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</si>
  <si>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</si>
  <si>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</si>
  <si>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</si>
  <si>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</si>
  <si>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</si>
  <si>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</si>
  <si>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</si>
  <si>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</si>
  <si>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</si>
  <si>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</si>
  <si>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</si>
  <si>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</si>
  <si>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</si>
  <si>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</si>
  <si>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</si>
  <si>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</si>
  <si>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</si>
  <si>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</si>
  <si>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</si>
  <si>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</si>
  <si>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</si>
  <si>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</si>
  <si>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</si>
  <si>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</si>
  <si>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</si>
  <si>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</si>
  <si>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</si>
  <si>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</si>
  <si>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</si>
  <si>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</si>
  <si>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</si>
  <si>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</si>
  <si>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</si>
  <si>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</si>
  <si>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</si>
  <si>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</si>
  <si>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</si>
  <si>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</si>
  <si>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</si>
  <si>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</si>
  <si>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</si>
  <si>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</si>
  <si>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</si>
  <si>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</si>
  <si>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</si>
  <si>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</si>
  <si>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</si>
  <si>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</si>
  <si>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</si>
  <si>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</si>
  <si>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</si>
  <si>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</si>
  <si>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</si>
  <si>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</si>
  <si>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</si>
  <si>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</si>
  <si>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</si>
  <si>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</si>
  <si>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</si>
  <si>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</si>
  <si>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</si>
  <si>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</si>
  <si>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</si>
  <si>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</si>
  <si>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</si>
  <si>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</si>
  <si>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</si>
  <si>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</si>
  <si>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</si>
  <si>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</si>
  <si>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</si>
  <si>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</si>
  <si>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</si>
  <si>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</si>
  <si>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</si>
  <si>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</si>
  <si>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</si>
  <si>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</si>
  <si>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</si>
  <si>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</si>
  <si>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</si>
  <si>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</si>
  <si>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</si>
  <si>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</si>
  <si>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</si>
  <si>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</si>
  <si>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</si>
  <si>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</si>
  <si>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</si>
  <si>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</si>
  <si>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</si>
  <si>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</si>
  <si>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</si>
  <si>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</si>
  <si>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</si>
  <si>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</si>
  <si>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</si>
  <si>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</si>
  <si>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</si>
  <si>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</si>
  <si>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</si>
  <si>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</si>
  <si>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</si>
  <si>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</si>
  <si>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</si>
  <si>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</si>
  <si>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</si>
  <si>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</si>
  <si>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</si>
  <si>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</si>
  <si>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</si>
  <si>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</si>
  <si>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</si>
  <si>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</si>
  <si>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</si>
  <si>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</si>
  <si>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</si>
  <si>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</si>
  <si>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</si>
  <si>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</si>
  <si>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</si>
  <si>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</si>
  <si>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</si>
  <si>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</si>
  <si>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</si>
  <si>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</si>
  <si>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</si>
  <si>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</si>
  <si>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</si>
  <si>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</si>
  <si>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</si>
  <si>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</si>
  <si>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</si>
  <si>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</si>
  <si>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</si>
  <si>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</si>
  <si>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</si>
  <si>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</si>
  <si>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</si>
  <si>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</si>
  <si>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</si>
  <si>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</si>
  <si>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</si>
  <si>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</si>
  <si>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</si>
  <si>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</si>
  <si>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</si>
  <si>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</si>
  <si>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</si>
  <si>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</si>
  <si>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</si>
  <si>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</si>
  <si>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</si>
  <si>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</si>
  <si>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</si>
  <si>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</si>
  <si>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</si>
  <si>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</si>
  <si>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</si>
  <si>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</si>
  <si>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</si>
  <si>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</si>
  <si>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</si>
  <si>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</si>
  <si>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</si>
  <si>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</si>
  <si>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</si>
  <si>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</si>
  <si>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</si>
  <si>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</si>
  <si>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</si>
  <si>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</si>
  <si>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</si>
  <si>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</si>
  <si>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</si>
  <si>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</si>
  <si>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</si>
  <si>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</si>
  <si>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</si>
  <si>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</si>
  <si>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</si>
  <si>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</si>
  <si>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</si>
  <si>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</si>
  <si>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</si>
  <si>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</si>
  <si>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</si>
  <si>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</si>
  <si>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</si>
  <si>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</si>
  <si>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</si>
  <si>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</si>
  <si>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</si>
  <si>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</si>
  <si>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</si>
  <si>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</si>
  <si>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</si>
  <si>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</si>
  <si>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</si>
  <si>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</si>
  <si>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</si>
  <si>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</si>
  <si>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</si>
  <si>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</si>
  <si>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</si>
  <si>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</si>
  <si>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</si>
  <si>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</si>
  <si>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</si>
  <si>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</si>
  <si>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</si>
  <si>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</si>
  <si>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</si>
  <si>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</si>
  <si>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</si>
  <si>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</si>
  <si>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</si>
  <si>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</si>
  <si>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</si>
  <si>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</si>
  <si>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</si>
  <si>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</si>
  <si>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</si>
  <si>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</si>
  <si>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</si>
  <si>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</si>
  <si>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</si>
  <si>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</si>
  <si>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</si>
  <si>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</si>
  <si>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</si>
  <si>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</si>
  <si>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</si>
  <si>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</si>
  <si>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</si>
  <si>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</si>
  <si>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</si>
  <si>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</si>
  <si>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</si>
  <si>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</si>
  <si>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</si>
  <si>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</si>
  <si>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</si>
  <si>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</si>
  <si>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</si>
  <si>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</si>
  <si>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</si>
  <si>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</si>
  <si>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</si>
  <si>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</si>
  <si>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</si>
  <si>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</si>
  <si>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</si>
  <si>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</si>
  <si>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</si>
  <si>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</si>
  <si>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</si>
  <si>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</si>
  <si>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</si>
  <si>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</si>
  <si>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</si>
  <si>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</si>
  <si>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</si>
  <si>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</si>
  <si>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</si>
  <si>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</si>
  <si>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</si>
  <si>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</si>
  <si>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</si>
  <si>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</si>
  <si>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</si>
  <si>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</si>
  <si>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</si>
  <si>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</si>
  <si>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</si>
  <si>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</si>
  <si>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</si>
  <si>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</si>
  <si>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</si>
  <si>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</si>
  <si>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</si>
  <si>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</si>
  <si>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</si>
  <si>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</si>
  <si>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</si>
  <si>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</si>
  <si>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</si>
  <si>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</si>
  <si>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</si>
  <si>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</si>
  <si>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</si>
  <si>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</si>
  <si>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</si>
  <si>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</si>
  <si>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</si>
  <si>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</si>
  <si>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</si>
  <si>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</si>
  <si>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</si>
  <si>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</si>
  <si>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</si>
  <si>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</si>
  <si>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</si>
  <si>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</si>
  <si>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</si>
  <si>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</si>
  <si>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</si>
  <si>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</si>
  <si>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</si>
  <si>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</si>
  <si>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</si>
  <si>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</si>
  <si>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</si>
  <si>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</si>
  <si>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</si>
  <si>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</si>
  <si>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</si>
  <si>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</si>
  <si>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</si>
  <si>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</si>
  <si>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</si>
  <si>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</si>
  <si>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</si>
  <si>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</si>
  <si>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</si>
  <si>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</si>
  <si>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</si>
  <si>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</si>
  <si>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</si>
  <si>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</si>
  <si>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</si>
  <si>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</si>
  <si>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</si>
  <si>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</si>
  <si>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</si>
  <si>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</si>
  <si>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</si>
  <si>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</si>
  <si>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</si>
  <si>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</si>
  <si>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</si>
  <si>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</si>
  <si>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</si>
  <si>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</si>
  <si>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</si>
  <si>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</si>
  <si>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</si>
  <si>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</si>
  <si>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</si>
  <si>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</si>
  <si>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</si>
  <si>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</si>
  <si>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</si>
  <si>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</si>
  <si>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</si>
  <si>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</si>
  <si>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</si>
  <si>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</si>
  <si>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</si>
  <si>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</si>
  <si>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</si>
  <si>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</si>
  <si>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</si>
  <si>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</si>
  <si>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</si>
  <si>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</si>
  <si>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</si>
  <si>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</si>
  <si>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</si>
  <si>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</si>
  <si>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</si>
  <si>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</si>
  <si>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</si>
  <si>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</si>
  <si>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</si>
  <si>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</si>
  <si>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</si>
  <si>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</si>
  <si>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</si>
  <si>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</si>
  <si>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</si>
  <si>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</si>
  <si>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</si>
  <si>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</si>
  <si>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</si>
  <si>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</si>
  <si>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</si>
  <si>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</si>
  <si>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</si>
  <si>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</si>
  <si>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</si>
  <si>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</si>
  <si>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</si>
  <si>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</si>
  <si>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</si>
  <si>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</si>
  <si>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</si>
  <si>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</si>
  <si>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</si>
  <si>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</si>
  <si>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</si>
  <si>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</si>
  <si>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</si>
  <si>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</si>
  <si>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</si>
  <si>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</si>
  <si>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</si>
  <si>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</si>
  <si>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</si>
  <si>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</si>
  <si>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</si>
  <si>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</si>
  <si>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</si>
  <si>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</si>
  <si>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</si>
  <si>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</si>
  <si>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</si>
  <si>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</si>
  <si>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</si>
  <si>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</si>
  <si>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</si>
  <si>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</si>
  <si>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</si>
  <si>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</si>
  <si>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</si>
  <si>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</si>
  <si>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</si>
  <si>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</si>
  <si>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</si>
  <si>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</si>
  <si>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</si>
  <si>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</si>
  <si>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</si>
  <si>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</si>
  <si>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</si>
  <si>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</si>
  <si>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</si>
  <si>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</si>
  <si>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</si>
  <si>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</si>
  <si>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</si>
  <si>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</si>
  <si>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</si>
  <si>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</si>
  <si>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</si>
  <si>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</si>
  <si>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</si>
  <si>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</si>
  <si>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</si>
  <si>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</si>
  <si>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</si>
  <si>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</si>
  <si>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</si>
  <si>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</si>
  <si>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</si>
  <si>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</si>
  <si>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</si>
  <si>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</si>
  <si>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</si>
  <si>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</si>
  <si>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</si>
  <si>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</si>
  <si>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</si>
  <si>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</si>
  <si>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</si>
  <si>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</si>
  <si>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</si>
  <si>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</si>
  <si>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</si>
  <si>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</si>
  <si>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</si>
  <si>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</si>
  <si>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</si>
  <si>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</si>
  <si>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</si>
  <si>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</si>
  <si>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</si>
  <si>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</si>
  <si>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</si>
  <si>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</si>
  <si>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</si>
  <si>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</si>
  <si>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</si>
  <si>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</si>
  <si>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</si>
  <si>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</si>
  <si>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</si>
  <si>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</si>
  <si>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</si>
  <si>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</si>
  <si>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</si>
  <si>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</si>
  <si>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</si>
  <si>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</si>
  <si>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</si>
  <si>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</si>
  <si>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</si>
  <si>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</si>
  <si>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</si>
  <si>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</si>
  <si>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</si>
  <si>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</si>
  <si>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</si>
  <si>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</si>
  <si>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</si>
  <si>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</si>
  <si>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</si>
  <si>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</si>
  <si>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</si>
  <si>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</si>
  <si>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</si>
  <si>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</si>
  <si>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</si>
  <si>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</si>
  <si>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</si>
  <si>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</si>
  <si>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</si>
  <si>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</si>
  <si>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</si>
  <si>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</si>
  <si>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</si>
  <si>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</si>
  <si>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</si>
  <si>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</si>
  <si>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</si>
  <si>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</si>
  <si>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</si>
  <si>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</si>
  <si>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</si>
  <si>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</si>
  <si>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</si>
  <si>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</si>
  <si>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</si>
  <si>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</si>
  <si>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</si>
  <si>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</si>
  <si>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</si>
  <si>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</si>
  <si>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</si>
  <si>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</si>
  <si>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</si>
  <si>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</si>
  <si>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</si>
  <si>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</si>
  <si>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</si>
  <si>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</si>
  <si>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</si>
  <si>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</si>
  <si>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</si>
  <si>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</si>
  <si>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</si>
  <si>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</si>
  <si>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</si>
  <si>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</si>
  <si>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</si>
  <si>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</si>
  <si>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</si>
  <si>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</si>
  <si>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</si>
  <si>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</si>
  <si>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</si>
  <si>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</si>
  <si>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</si>
  <si>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</si>
  <si>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</si>
  <si>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</si>
  <si>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</si>
  <si>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</si>
  <si>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</si>
  <si>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</si>
  <si>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</si>
  <si>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</si>
  <si>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</si>
  <si>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</si>
  <si>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</si>
  <si>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</si>
  <si>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</si>
  <si>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</si>
  <si>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</si>
  <si>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</si>
  <si>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</si>
  <si>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</si>
  <si>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</si>
  <si>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</si>
  <si>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</si>
  <si>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</si>
  <si>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</si>
  <si>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</si>
  <si>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</si>
  <si>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</si>
  <si>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</si>
  <si>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</si>
  <si>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</si>
  <si>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</si>
  <si>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</si>
  <si>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</si>
  <si>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</si>
  <si>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</si>
  <si>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</si>
  <si>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</si>
  <si>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</si>
  <si>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</si>
  <si>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</si>
  <si>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</si>
  <si>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</si>
  <si>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</si>
  <si>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</si>
  <si>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</si>
  <si>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</si>
  <si>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</si>
  <si>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</si>
  <si>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</si>
  <si>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</si>
  <si>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</si>
  <si>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</si>
  <si>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</si>
  <si>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</si>
  <si>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</si>
  <si>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</si>
  <si>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</si>
  <si>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</si>
  <si>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</si>
  <si>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</si>
  <si>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</si>
  <si>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</si>
  <si>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</si>
  <si>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</si>
  <si>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</si>
  <si>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</si>
  <si>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</si>
  <si>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</si>
  <si>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</si>
  <si>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</si>
  <si>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</si>
  <si>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</si>
  <si>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</si>
  <si>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</si>
  <si>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</si>
  <si>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</si>
  <si>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</si>
  <si>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</si>
  <si>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</si>
  <si>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</si>
  <si>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</si>
  <si>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</si>
  <si>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</si>
  <si>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</si>
  <si>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</si>
  <si>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</si>
  <si>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</si>
  <si>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</si>
  <si>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</si>
  <si>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</si>
  <si>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</si>
  <si>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</si>
  <si>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</si>
  <si>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</si>
  <si>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</si>
  <si>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</si>
  <si>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</si>
  <si>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</si>
  <si>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</si>
  <si>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</si>
  <si>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</si>
  <si>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</si>
  <si>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</si>
  <si>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</si>
  <si>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</si>
  <si>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</si>
  <si>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</si>
  <si>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</si>
  <si>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</si>
  <si>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</si>
  <si>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</si>
  <si>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</si>
  <si>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</si>
  <si>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</si>
  <si>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</si>
  <si>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</si>
  <si>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</si>
  <si>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</si>
  <si>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</si>
  <si>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</si>
  <si>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</si>
  <si>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</si>
  <si>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</si>
  <si>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</si>
  <si>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</si>
  <si>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</si>
  <si>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</si>
  <si>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</si>
  <si>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</si>
  <si>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</si>
  <si>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</si>
  <si>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</si>
  <si>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</si>
  <si>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</si>
  <si>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</si>
  <si>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</si>
  <si>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</si>
  <si>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</si>
  <si>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</si>
  <si>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</si>
  <si>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</si>
  <si>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</si>
  <si>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</si>
  <si>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</si>
  <si>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</si>
  <si>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</si>
  <si>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</si>
  <si>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</si>
  <si>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</si>
  <si>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</si>
  <si>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</si>
  <si>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</si>
  <si>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</si>
  <si>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</si>
  <si>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</si>
  <si>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</si>
  <si>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</si>
  <si>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</si>
  <si>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</si>
  <si>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</si>
  <si>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</si>
  <si>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</si>
  <si>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</si>
  <si>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</si>
  <si>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</si>
  <si>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</si>
  <si>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</si>
  <si>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</si>
  <si>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</si>
  <si>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</si>
  <si>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</si>
  <si>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</si>
  <si>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</si>
  <si>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</si>
  <si>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</si>
  <si>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</si>
  <si>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</si>
  <si>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</si>
  <si>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</si>
  <si>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</si>
  <si>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</si>
  <si>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</si>
  <si>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</si>
  <si>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</si>
  <si>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</si>
  <si>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</si>
  <si>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</si>
  <si>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</si>
  <si>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</si>
  <si>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</si>
  <si>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</si>
  <si>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</si>
  <si>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</si>
  <si>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</si>
  <si>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</si>
  <si>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</si>
  <si>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</si>
  <si>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</si>
  <si>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</si>
  <si>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</si>
  <si>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</si>
  <si>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</si>
  <si>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</si>
  <si>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</si>
  <si>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</si>
  <si>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</si>
  <si>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</si>
  <si>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</si>
  <si>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</si>
  <si>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</si>
  <si>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</si>
  <si>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</si>
  <si>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</si>
  <si>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</si>
  <si>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</si>
  <si>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</si>
  <si>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</si>
  <si>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</si>
  <si>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</si>
  <si>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</si>
  <si>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</si>
  <si>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</si>
  <si>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</si>
  <si>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</si>
  <si>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</si>
  <si>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</si>
  <si>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</si>
  <si>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</si>
  <si>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</si>
  <si>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</si>
  <si>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</si>
  <si>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</si>
  <si>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</si>
  <si>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</si>
  <si>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</si>
  <si>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</si>
  <si>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</si>
  <si>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</si>
  <si>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</si>
  <si>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</si>
  <si>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</si>
  <si>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</si>
  <si>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</si>
  <si>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</si>
  <si>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</si>
  <si>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</si>
  <si>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</si>
  <si>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</si>
  <si>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</si>
  <si>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</si>
  <si>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</si>
  <si>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</si>
  <si>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</si>
  <si>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</si>
  <si>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</si>
  <si>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</si>
  <si>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</si>
  <si>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</si>
  <si>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</si>
  <si>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</si>
  <si>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</si>
  <si>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</si>
  <si>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</si>
  <si>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</si>
  <si>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</si>
  <si>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</si>
  <si>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</si>
  <si>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</si>
  <si>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</si>
  <si>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</si>
  <si>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</si>
  <si>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</si>
  <si>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</si>
  <si>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</si>
  <si>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</si>
  <si>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</si>
  <si>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</si>
  <si>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</si>
  <si>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</si>
  <si>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</si>
  <si>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</si>
  <si>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</si>
  <si>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</si>
  <si>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</si>
  <si>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</si>
  <si>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</si>
  <si>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</si>
  <si>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</si>
  <si>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</si>
  <si>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</si>
  <si>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</si>
  <si>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</si>
  <si>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</si>
  <si>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</si>
  <si>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</si>
  <si>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</si>
  <si>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</si>
  <si>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</si>
  <si>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</si>
  <si>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</si>
  <si>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</si>
  <si>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</si>
  <si>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</si>
  <si>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</si>
  <si>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</si>
  <si>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</si>
  <si>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</si>
  <si>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</si>
  <si>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</si>
  <si>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</si>
  <si>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</si>
  <si>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</si>
  <si>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</si>
  <si>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</si>
  <si>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</si>
  <si>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</si>
  <si>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</si>
  <si>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</si>
  <si>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</si>
  <si>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</si>
  <si>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</si>
  <si>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</si>
  <si>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</si>
  <si>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</si>
  <si>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</si>
  <si>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</si>
  <si>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</si>
  <si>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</si>
  <si>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</si>
  <si>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</si>
  <si>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</si>
  <si>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</si>
  <si>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</si>
  <si>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</si>
  <si>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</si>
  <si>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</si>
  <si>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</si>
  <si>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</si>
  <si>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</si>
  <si>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</si>
  <si>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</si>
  <si>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</si>
  <si>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</si>
  <si>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</si>
  <si>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</si>
  <si>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</si>
  <si>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</si>
  <si>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</si>
  <si>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</si>
  <si>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</si>
  <si>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</si>
  <si>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</si>
  <si>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</si>
  <si>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</si>
  <si>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</si>
  <si>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</si>
  <si>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</si>
  <si>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</si>
  <si>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</si>
  <si>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</si>
  <si>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</si>
  <si>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</si>
  <si>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</si>
  <si>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</si>
  <si>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</si>
  <si>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</si>
  <si>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</si>
  <si>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</si>
  <si>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</si>
  <si>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</si>
  <si>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</si>
  <si>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</si>
  <si>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</si>
  <si>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</si>
  <si>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</si>
  <si>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</si>
  <si>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</si>
  <si>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</si>
  <si>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</si>
  <si>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</si>
  <si>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</si>
  <si>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</si>
  <si>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</si>
  <si>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</si>
  <si>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</si>
  <si>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</si>
  <si>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</si>
  <si>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</si>
  <si>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</si>
  <si>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</si>
  <si>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</si>
  <si>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</si>
  <si>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</si>
  <si>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</si>
  <si>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</si>
  <si>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</si>
  <si>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</si>
  <si>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</si>
  <si>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</si>
  <si>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</si>
  <si>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</si>
  <si>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</si>
  <si>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</si>
  <si>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</si>
  <si>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</si>
  <si>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</si>
  <si>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</si>
  <si>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</si>
  <si>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</si>
  <si>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</si>
  <si>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</si>
  <si>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</si>
  <si>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</si>
  <si>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</si>
  <si>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</si>
  <si>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</si>
  <si>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</si>
  <si>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</si>
  <si>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</si>
  <si>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</si>
  <si>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</si>
  <si>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</si>
  <si>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</si>
  <si>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</si>
  <si>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</si>
  <si>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</si>
  <si>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</si>
  <si>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</si>
  <si>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</si>
  <si>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</si>
  <si>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</si>
  <si>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</si>
  <si>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</si>
  <si>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</si>
  <si>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</si>
  <si>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</si>
  <si>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</si>
  <si>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</si>
  <si>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</si>
  <si>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</si>
  <si>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</si>
  <si>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</si>
  <si>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</si>
  <si>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</si>
  <si>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</si>
  <si>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</si>
  <si>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</si>
  <si>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</si>
  <si>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</si>
  <si>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</si>
  <si>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</si>
  <si>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</si>
  <si>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</si>
  <si>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</si>
  <si>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</si>
  <si>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</si>
  <si>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</si>
  <si>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</si>
  <si>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</si>
  <si>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</si>
  <si>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</si>
  <si>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</si>
  <si>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</si>
  <si>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</si>
  <si>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</si>
  <si>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</si>
  <si>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</si>
  <si>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</si>
  <si>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</si>
  <si>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</si>
  <si>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</si>
  <si>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</si>
  <si>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</si>
  <si>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</si>
  <si>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</si>
  <si>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</si>
  <si>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</si>
  <si>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</si>
  <si>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</si>
  <si>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</si>
  <si>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</si>
  <si>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</si>
  <si>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</si>
  <si>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</si>
  <si>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</si>
  <si>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</si>
  <si>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</si>
  <si>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</si>
  <si>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</si>
  <si>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</si>
  <si>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</si>
  <si>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</si>
  <si>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</si>
  <si>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</si>
  <si>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</si>
  <si>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</si>
  <si>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</si>
  <si>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</si>
  <si>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</si>
  <si>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</si>
  <si>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</si>
  <si>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</si>
  <si>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</si>
  <si>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</si>
  <si>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</si>
  <si>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</si>
  <si>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</si>
  <si>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</si>
  <si>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</si>
  <si>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</si>
  <si>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</si>
  <si>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</si>
  <si>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</si>
  <si>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</si>
  <si>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</si>
  <si>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</si>
  <si>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</si>
  <si>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</si>
  <si>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</si>
  <si>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</si>
  <si>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</si>
  <si>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</si>
  <si>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</si>
  <si>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</si>
  <si>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</si>
  <si>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</si>
  <si>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</si>
  <si>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</si>
  <si>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</si>
  <si>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</si>
  <si>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</si>
  <si>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</si>
  <si>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</si>
  <si>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</si>
  <si>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</si>
  <si>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</si>
  <si>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</si>
  <si>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</si>
  <si>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</si>
  <si>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</si>
  <si>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</si>
  <si>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</si>
  <si>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</si>
  <si>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</si>
  <si>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</si>
  <si>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</si>
  <si>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</si>
  <si>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</si>
  <si>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</si>
  <si>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</si>
  <si>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</si>
  <si>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</si>
  <si>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</si>
  <si>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</si>
  <si>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</si>
  <si>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</si>
  <si>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</si>
  <si>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</si>
  <si>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</si>
  <si>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</si>
  <si>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</si>
  <si>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</si>
  <si>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</si>
  <si>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</si>
  <si>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</si>
  <si>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</si>
  <si>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</si>
  <si>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</si>
  <si>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</si>
  <si>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</si>
  <si>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</si>
  <si>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</si>
  <si>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</si>
  <si>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</si>
  <si>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</si>
  <si>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</si>
  <si>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</si>
  <si>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</si>
  <si>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</si>
  <si>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</si>
  <si>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</si>
  <si>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</si>
  <si>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</si>
  <si>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</si>
  <si>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</si>
  <si>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</si>
  <si>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</si>
  <si>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</si>
  <si>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</si>
  <si>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</si>
  <si>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</si>
  <si>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</si>
  <si>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</si>
  <si>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</si>
  <si>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</si>
  <si>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</si>
  <si>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</si>
  <si>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</si>
  <si>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</si>
  <si>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</si>
  <si>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</si>
  <si>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</si>
  <si>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</si>
  <si>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</si>
  <si>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</si>
  <si>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</si>
  <si>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</si>
  <si>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</si>
  <si>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</si>
  <si>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</si>
  <si>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</si>
  <si>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</si>
  <si>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</si>
  <si>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</si>
  <si>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</si>
  <si>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</si>
  <si>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</si>
  <si>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</si>
  <si>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</si>
  <si>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</si>
  <si>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</si>
  <si>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</si>
  <si>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</si>
  <si>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</si>
  <si>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</si>
  <si>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</si>
  <si>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</si>
  <si>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</si>
  <si>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</si>
  <si>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</si>
  <si>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</si>
  <si>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</si>
  <si>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</si>
  <si>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</si>
  <si>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</si>
  <si>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</si>
  <si>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</si>
  <si>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</si>
  <si>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</si>
  <si>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</si>
  <si>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</si>
  <si>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</si>
  <si>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</si>
  <si>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</si>
  <si>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</si>
  <si>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</si>
  <si>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</si>
  <si>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</si>
  <si>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</si>
  <si>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</si>
  <si>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</si>
  <si>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</si>
  <si>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</si>
  <si>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</si>
  <si>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</si>
  <si>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</si>
  <si>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</si>
  <si>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</si>
  <si>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</si>
  <si>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</si>
  <si>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</si>
  <si>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</si>
  <si>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</si>
  <si>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</si>
  <si>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</si>
  <si>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</si>
  <si>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</si>
  <si>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</si>
  <si>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</si>
  <si>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</si>
  <si>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</si>
  <si>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</si>
  <si>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</si>
  <si>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</si>
  <si>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</si>
  <si>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</si>
  <si>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</si>
  <si>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</si>
  <si>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</si>
  <si>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</si>
  <si>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</si>
  <si>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</si>
  <si>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</si>
  <si>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</si>
  <si>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</si>
  <si>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</si>
  <si>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</si>
  <si>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</si>
  <si>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</si>
  <si>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</si>
  <si>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</si>
  <si>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</si>
  <si>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</si>
  <si>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</si>
  <si>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</si>
  <si>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</si>
  <si>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</si>
  <si>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</si>
  <si>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</si>
  <si>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</si>
  <si>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</si>
  <si>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</si>
  <si>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</si>
  <si>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</si>
  <si>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</si>
  <si>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</si>
  <si>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</si>
  <si>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</si>
  <si>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</si>
  <si>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</si>
  <si>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</si>
  <si>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</si>
  <si>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</si>
  <si>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</si>
  <si>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</si>
  <si>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</si>
  <si>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</si>
  <si>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</si>
  <si>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</si>
  <si>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</si>
  <si>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</si>
  <si>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</si>
  <si>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</si>
  <si>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</si>
  <si>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</si>
  <si>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</si>
  <si>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</si>
  <si>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</si>
  <si>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</si>
  <si>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</si>
  <si>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</si>
  <si>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</si>
  <si>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</si>
  <si>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</si>
  <si>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</si>
  <si>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</si>
  <si>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</si>
  <si>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</si>
  <si>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</si>
  <si>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</si>
  <si>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</si>
  <si>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</si>
  <si>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</si>
  <si>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</si>
  <si>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</si>
  <si>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</si>
  <si>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</si>
  <si>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</si>
  <si>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</si>
  <si>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</si>
  <si>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</si>
  <si>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</si>
  <si>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</si>
  <si>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</si>
  <si>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</si>
  <si>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</si>
  <si>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</si>
  <si>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</si>
  <si>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</si>
  <si>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</si>
  <si>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</si>
  <si>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</si>
  <si>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</si>
  <si>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</si>
  <si>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</si>
  <si>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</si>
  <si>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</si>
  <si>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</si>
  <si>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</si>
  <si>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</si>
  <si>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</si>
  <si>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</si>
  <si>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</si>
  <si>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</si>
  <si>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</si>
  <si>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</si>
  <si>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</si>
  <si>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</si>
  <si>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</si>
  <si>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</si>
  <si>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</si>
  <si>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</si>
  <si>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</si>
  <si>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</si>
  <si>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</si>
  <si>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</si>
  <si>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</si>
  <si>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</si>
  <si>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</si>
  <si>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</si>
  <si>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</si>
  <si>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</si>
  <si>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</si>
  <si>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</si>
  <si>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</si>
  <si>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</si>
  <si>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</si>
  <si>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</si>
  <si>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</si>
  <si>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</si>
  <si>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</si>
  <si>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</si>
  <si>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</si>
  <si>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</si>
  <si>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</si>
  <si>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</si>
  <si>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</si>
  <si>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</si>
  <si>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</si>
  <si>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</si>
  <si>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</si>
  <si>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</si>
  <si>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</si>
  <si>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</si>
  <si>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</si>
  <si>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</si>
  <si>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</si>
  <si>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</si>
  <si>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</si>
  <si>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</si>
  <si>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</si>
  <si>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</si>
  <si>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</si>
  <si>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</si>
  <si>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</si>
  <si>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</si>
  <si>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</si>
  <si>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</si>
  <si>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</si>
  <si>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</si>
  <si>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</si>
  <si>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</si>
  <si>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</si>
  <si>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</si>
  <si>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</si>
  <si>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</si>
  <si>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</si>
  <si>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</si>
  <si>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</si>
  <si>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</si>
  <si>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</si>
  <si>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</si>
  <si>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</si>
  <si>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</si>
  <si>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</si>
  <si>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</si>
  <si>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</si>
  <si>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</si>
  <si>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</si>
  <si>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</si>
  <si>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</si>
  <si>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</si>
  <si>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</si>
  <si>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</si>
  <si>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</si>
  <si>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</si>
  <si>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</si>
  <si>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</si>
  <si>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</si>
  <si>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</si>
  <si>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</si>
  <si>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</si>
  <si>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</si>
  <si>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</si>
  <si>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</si>
  <si>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</si>
  <si>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</si>
  <si>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</si>
  <si>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</si>
  <si>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</si>
  <si>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</si>
  <si>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</si>
  <si>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</si>
  <si>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</si>
  <si>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</si>
  <si>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</si>
  <si>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</si>
  <si>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</si>
  <si>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</si>
  <si>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</si>
  <si>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</si>
  <si>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</si>
  <si>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</si>
  <si>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</si>
  <si>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</si>
  <si>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</si>
  <si>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</si>
  <si>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</si>
  <si>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</si>
  <si>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</si>
  <si>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</si>
  <si>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</si>
  <si>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</si>
  <si>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</si>
  <si>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</si>
  <si>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</si>
  <si>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</si>
  <si>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</si>
  <si>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</si>
  <si>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</si>
  <si>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</si>
  <si>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</si>
  <si>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</si>
  <si>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</si>
  <si>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</si>
  <si>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</si>
  <si>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</si>
  <si>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</si>
  <si>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</si>
  <si>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</si>
  <si>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</si>
  <si>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</si>
  <si>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</si>
  <si>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</si>
  <si>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</si>
  <si>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</si>
  <si>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</si>
  <si>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</si>
  <si>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</si>
  <si>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</si>
  <si>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</si>
  <si>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</si>
  <si>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</si>
  <si>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</si>
  <si>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</si>
  <si>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</si>
  <si>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</si>
  <si>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</si>
  <si>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</si>
  <si>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</si>
  <si>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</si>
  <si>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</si>
  <si>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</si>
  <si>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</si>
  <si>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</si>
  <si>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</si>
  <si>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</si>
  <si>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</si>
  <si>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</si>
  <si>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</si>
  <si>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</si>
  <si>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</si>
  <si>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</si>
  <si>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</si>
  <si>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</si>
  <si>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</si>
  <si>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</si>
  <si>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</si>
  <si>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</si>
  <si>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</si>
  <si>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</si>
  <si>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</si>
  <si>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</si>
  <si>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</si>
  <si>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</si>
  <si>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</si>
  <si>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</si>
  <si>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</si>
  <si>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</si>
  <si>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</si>
  <si>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</si>
  <si>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</si>
  <si>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</si>
  <si>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</si>
  <si>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</si>
  <si>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</si>
  <si>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</si>
  <si>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</si>
  <si>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</si>
  <si>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</si>
  <si>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</si>
  <si>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</si>
  <si>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</si>
  <si>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</si>
  <si>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</si>
  <si>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</si>
  <si>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</si>
  <si>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</si>
  <si>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</si>
  <si>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</si>
  <si>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</si>
  <si>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</si>
  <si>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</si>
  <si>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</si>
  <si>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</si>
  <si>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</si>
  <si>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</si>
  <si>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</si>
  <si>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</si>
  <si>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</si>
  <si>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</si>
  <si>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</si>
  <si>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</si>
  <si>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</si>
  <si>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</si>
  <si>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</si>
  <si>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</si>
  <si>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</si>
  <si>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</si>
  <si>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</si>
  <si>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</si>
  <si>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</si>
  <si>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</si>
  <si>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</si>
  <si>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</si>
  <si>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</si>
  <si>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</si>
  <si>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</si>
  <si>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</si>
  <si>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</si>
  <si>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</si>
  <si>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</si>
  <si>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</si>
  <si>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</si>
  <si>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</si>
  <si>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</si>
  <si>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</si>
  <si>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</si>
  <si>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</si>
  <si>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</si>
  <si>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</si>
  <si>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</si>
  <si>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</si>
  <si>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</si>
  <si>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</si>
  <si>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</si>
  <si>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</si>
  <si>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</si>
  <si>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</si>
  <si>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</si>
  <si>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</si>
  <si>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</si>
  <si>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</si>
  <si>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</si>
  <si>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</si>
  <si>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</si>
  <si>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</si>
  <si>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</si>
  <si>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</si>
  <si>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</si>
  <si>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</si>
  <si>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</si>
  <si>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</si>
  <si>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</si>
  <si>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</si>
  <si>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</si>
  <si>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</si>
  <si>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</si>
  <si>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</si>
  <si>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</si>
  <si>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</si>
  <si>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</si>
  <si>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</si>
  <si>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</si>
  <si>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</si>
  <si>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</si>
  <si>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</si>
  <si>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</si>
  <si>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</si>
  <si>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</si>
  <si>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</si>
  <si>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</si>
  <si>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</si>
  <si>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</si>
  <si>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</si>
  <si>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</si>
  <si>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</si>
  <si>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</si>
  <si>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</si>
  <si>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</si>
  <si>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</si>
  <si>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</si>
  <si>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</si>
  <si>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</si>
  <si>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</si>
  <si>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</si>
  <si>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</si>
  <si>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</si>
  <si>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</si>
  <si>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</si>
  <si>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</si>
  <si>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</si>
  <si>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</si>
  <si>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</si>
  <si>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</si>
  <si>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</si>
  <si>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</si>
  <si>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</si>
  <si>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</si>
  <si>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</si>
  <si>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</si>
  <si>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</si>
  <si>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</si>
  <si>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</si>
  <si>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</si>
  <si>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</si>
  <si>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</si>
  <si>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</si>
  <si>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</si>
  <si>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</si>
  <si>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</si>
  <si>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</si>
  <si>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</si>
  <si>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</si>
  <si>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</si>
  <si>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</si>
  <si>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</si>
  <si>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</si>
  <si>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</si>
  <si>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</si>
  <si>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</si>
  <si>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</si>
  <si>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</si>
  <si>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</si>
  <si>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</si>
  <si>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</si>
  <si>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</si>
  <si>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</si>
  <si>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</si>
  <si>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</si>
  <si>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</si>
  <si>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</si>
  <si>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</si>
  <si>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</si>
  <si>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</si>
  <si>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</si>
  <si>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</si>
  <si>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</si>
  <si>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</si>
  <si>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</si>
  <si>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</si>
  <si>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</si>
  <si>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</si>
  <si>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</si>
  <si>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</si>
  <si>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</si>
  <si>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</si>
  <si>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</si>
  <si>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</si>
  <si>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</si>
  <si>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</si>
  <si>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</si>
  <si>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</si>
  <si>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</si>
  <si>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</si>
  <si>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</si>
  <si>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</si>
  <si>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</si>
  <si>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</si>
  <si>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</si>
  <si>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</si>
  <si>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</si>
  <si>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</si>
  <si>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</si>
  <si>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</si>
  <si>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</si>
  <si>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</si>
  <si>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</si>
  <si>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</si>
  <si>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</si>
  <si>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</si>
  <si>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</si>
  <si>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</si>
  <si>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</si>
  <si>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</si>
  <si>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</si>
  <si>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</si>
  <si>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</si>
  <si>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</si>
  <si>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</si>
  <si>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</si>
  <si>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</si>
  <si>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</si>
  <si>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</si>
  <si>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</si>
  <si>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</si>
  <si>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</si>
  <si>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</si>
  <si>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</si>
  <si>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</si>
  <si>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</si>
  <si>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</si>
  <si>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</si>
  <si>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</si>
  <si>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</si>
  <si>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</si>
  <si>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</si>
  <si>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</si>
  <si>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</si>
  <si>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</si>
  <si>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</si>
  <si>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</si>
  <si>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</si>
  <si>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</si>
  <si>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</si>
  <si>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</si>
  <si>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</si>
  <si>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</si>
  <si>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</si>
  <si>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</si>
  <si>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</si>
  <si>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</si>
  <si>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</si>
  <si>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</si>
  <si>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</si>
  <si>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</si>
  <si>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</si>
  <si>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</si>
  <si>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</si>
  <si>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</si>
  <si>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</si>
  <si>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</si>
  <si>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</si>
  <si>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</si>
  <si>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</si>
  <si>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</si>
  <si>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</si>
  <si>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</si>
  <si>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</si>
  <si>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</si>
  <si>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</si>
  <si>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</si>
  <si>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</si>
  <si>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</si>
  <si>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</si>
  <si>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</si>
  <si>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</si>
  <si>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</si>
  <si>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</si>
  <si>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</si>
  <si>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</si>
  <si>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</si>
  <si>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</si>
  <si>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</si>
  <si>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</si>
  <si>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</si>
  <si>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</si>
  <si>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</si>
  <si>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</si>
  <si>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</si>
  <si>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</si>
  <si>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</si>
  <si>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</si>
  <si>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</si>
  <si>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</si>
  <si>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</si>
  <si>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</si>
  <si>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</si>
  <si>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</si>
  <si>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</si>
  <si>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</si>
  <si>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</si>
  <si>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</si>
  <si>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</si>
  <si>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</si>
  <si>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</si>
  <si>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</si>
  <si>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</si>
  <si>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</si>
  <si>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</si>
  <si>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</si>
  <si>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</si>
  <si>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</si>
  <si>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</si>
  <si>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</si>
  <si>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</si>
  <si>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</si>
  <si>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</si>
  <si>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</si>
  <si>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</si>
  <si>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</si>
  <si>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</si>
  <si>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</si>
  <si>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</si>
  <si>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</si>
  <si>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</si>
  <si>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</si>
  <si>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</si>
  <si>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</si>
  <si>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</si>
  <si>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</si>
  <si>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</si>
  <si>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</si>
  <si>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</si>
  <si>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</si>
  <si>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</si>
  <si>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</si>
  <si>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</si>
  <si>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</si>
  <si>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</si>
  <si>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</si>
  <si>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</si>
  <si>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</si>
  <si>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</si>
  <si>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</si>
  <si>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</si>
  <si>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</si>
  <si>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</si>
  <si>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</si>
  <si>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</si>
  <si>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</si>
  <si>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</si>
  <si>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</si>
  <si>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</si>
  <si>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</si>
  <si>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</si>
  <si>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</si>
  <si>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</si>
  <si>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</si>
  <si>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</si>
  <si>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</si>
  <si>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</si>
  <si>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</si>
  <si>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</si>
  <si>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</si>
  <si>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</si>
  <si>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</si>
  <si>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</si>
  <si>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</si>
  <si>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</si>
  <si>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</si>
  <si>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</si>
  <si>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</si>
  <si>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</si>
  <si>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</si>
  <si>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</si>
  <si>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</si>
  <si>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</si>
  <si>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</si>
  <si>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</si>
  <si>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</si>
  <si>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</si>
  <si>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</si>
  <si>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</si>
  <si>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</si>
  <si>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</si>
  <si>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</si>
  <si>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</si>
  <si>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</si>
  <si>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</si>
  <si>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</si>
  <si>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</si>
  <si>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</si>
  <si>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</si>
  <si>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</si>
  <si>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</si>
  <si>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</si>
  <si>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</si>
  <si>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</si>
  <si>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</si>
  <si>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</si>
  <si>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</si>
  <si>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</si>
  <si>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</si>
  <si>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</si>
  <si>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</si>
  <si>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</si>
  <si>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</si>
  <si>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</si>
  <si>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</si>
  <si>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</si>
  <si>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</si>
  <si>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</si>
  <si>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</si>
  <si>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</si>
  <si>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</si>
  <si>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</si>
  <si>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</si>
  <si>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</si>
  <si>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</si>
  <si>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</si>
  <si>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</si>
  <si>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</si>
  <si>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</si>
  <si>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</si>
  <si>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</si>
  <si>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</si>
  <si>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</si>
  <si>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</si>
  <si>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</si>
  <si>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</si>
  <si>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</si>
  <si>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</si>
  <si>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</si>
  <si>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</si>
  <si>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</si>
  <si>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</si>
  <si>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</si>
  <si>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</si>
  <si>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</si>
  <si>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</si>
  <si>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</si>
  <si>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</si>
  <si>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</si>
  <si>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</si>
  <si>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</si>
  <si>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</si>
  <si>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</si>
  <si>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</si>
  <si>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</si>
  <si>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</si>
  <si>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</si>
  <si>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</si>
  <si>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</si>
  <si>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</si>
  <si>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</si>
  <si>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</si>
  <si>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</si>
  <si>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</si>
  <si>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</si>
  <si>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</si>
  <si>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</si>
  <si>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</si>
  <si>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</si>
  <si>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</si>
  <si>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</si>
  <si>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</si>
  <si>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</si>
  <si>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</si>
  <si>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</si>
  <si>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</si>
  <si>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</si>
  <si>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</si>
  <si>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</si>
  <si>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</si>
  <si>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</si>
  <si>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</si>
  <si>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</si>
  <si>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</si>
  <si>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</si>
  <si>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</si>
  <si>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</si>
  <si>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</si>
  <si>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</si>
  <si>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</si>
  <si>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</si>
  <si>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</si>
  <si>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</si>
  <si>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</si>
  <si>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</si>
  <si>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</si>
  <si>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</si>
  <si>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</si>
  <si>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</si>
  <si>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</si>
  <si>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</si>
  <si>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</si>
  <si>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</si>
  <si>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</si>
  <si>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</si>
  <si>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</si>
  <si>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</si>
  <si>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</si>
  <si>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</si>
  <si>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</si>
  <si>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</si>
  <si>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</si>
  <si>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</si>
  <si>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</si>
  <si>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</si>
  <si>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</si>
  <si>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</si>
  <si>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</si>
  <si>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</si>
  <si>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</si>
  <si>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</si>
  <si>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</si>
  <si>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</si>
  <si>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</si>
  <si>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</si>
  <si>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</si>
  <si>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</si>
  <si>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</si>
  <si>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</si>
  <si>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</si>
  <si>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</si>
  <si>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</si>
  <si>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</si>
  <si>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</si>
  <si>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</si>
  <si>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</si>
  <si>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</si>
  <si>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</si>
  <si>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</si>
  <si>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</si>
  <si>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</si>
  <si>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</si>
  <si>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</si>
  <si>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</si>
  <si>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</si>
  <si>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</si>
  <si>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</si>
  <si>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</si>
  <si>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</si>
  <si>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</si>
  <si>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</si>
  <si>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</si>
  <si>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</si>
  <si>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</si>
  <si>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</si>
  <si>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</si>
  <si>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</si>
  <si>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</si>
  <si>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</si>
  <si>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</si>
  <si>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</si>
  <si>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</si>
  <si>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</si>
  <si>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</si>
  <si>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</si>
  <si>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</si>
  <si>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</si>
  <si>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</si>
  <si>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</si>
  <si>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</si>
  <si>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</si>
  <si>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</si>
  <si>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</si>
  <si>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</si>
  <si>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</si>
  <si>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</si>
  <si>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</si>
  <si>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</si>
  <si>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</si>
  <si>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</si>
  <si>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</si>
  <si>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</si>
  <si>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</si>
  <si>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</si>
  <si>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</si>
  <si>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</si>
  <si>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</si>
  <si>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</si>
  <si>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</si>
  <si>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</si>
  <si>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</si>
  <si>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</si>
  <si>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</si>
  <si>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</si>
  <si>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</si>
  <si>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</si>
  <si>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</si>
  <si>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</si>
  <si>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</si>
  <si>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</si>
  <si>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</si>
  <si>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</si>
  <si>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</si>
  <si>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</si>
  <si>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</si>
  <si>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</si>
  <si>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</si>
  <si>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</si>
  <si>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</si>
  <si>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</si>
  <si>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</si>
  <si>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</si>
  <si>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</si>
  <si>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</si>
  <si>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</si>
  <si>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</si>
  <si>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</si>
  <si>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</si>
  <si>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</si>
  <si>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</si>
  <si>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</si>
  <si>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</si>
  <si>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</si>
  <si>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</si>
  <si>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</si>
  <si>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</si>
  <si>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</si>
  <si>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</si>
  <si>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</si>
  <si>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</si>
  <si>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</si>
  <si>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</si>
  <si>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</si>
  <si>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</si>
  <si>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</si>
  <si>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</si>
  <si>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</si>
  <si>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</si>
  <si>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</si>
  <si>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</si>
  <si>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</si>
  <si>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</si>
  <si>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</si>
  <si>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</si>
  <si>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</si>
  <si>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</si>
  <si>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</si>
  <si>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</si>
  <si>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</si>
  <si>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</si>
  <si>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</si>
  <si>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</si>
  <si>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</si>
  <si>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</si>
  <si>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</si>
  <si>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</si>
  <si>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</si>
  <si>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</si>
  <si>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</si>
  <si>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</si>
  <si>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</si>
  <si>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</si>
  <si>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</si>
  <si>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</si>
  <si>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</si>
  <si>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</si>
  <si>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</si>
  <si>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</si>
  <si>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</si>
  <si>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</si>
  <si>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</si>
  <si>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</si>
  <si>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</si>
  <si>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</si>
  <si>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</si>
  <si>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</si>
  <si>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</si>
  <si>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</si>
  <si>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</si>
  <si>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</si>
  <si>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</si>
  <si>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</si>
  <si>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</si>
  <si>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</si>
  <si>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</si>
  <si>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</si>
  <si>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</si>
  <si>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</si>
  <si>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</si>
  <si>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</si>
  <si>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</si>
  <si>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</si>
  <si>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</si>
  <si>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</si>
  <si>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</si>
  <si>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</si>
  <si>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</si>
  <si>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</si>
  <si>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</si>
  <si>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</si>
  <si>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</si>
  <si>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</si>
  <si>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</si>
  <si>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</si>
  <si>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</si>
  <si>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</si>
  <si>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</si>
  <si>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</si>
  <si>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</si>
  <si>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</si>
  <si>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</si>
  <si>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</si>
  <si>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</si>
  <si>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</si>
  <si>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</si>
  <si>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</si>
  <si>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</si>
  <si>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</si>
  <si>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</si>
  <si>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</si>
  <si>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</si>
  <si>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</si>
  <si>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</si>
  <si>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</si>
  <si>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</si>
  <si>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</si>
  <si>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</si>
  <si>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</si>
  <si>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</si>
  <si>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</si>
  <si>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</si>
  <si>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</si>
  <si>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</si>
  <si>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</si>
  <si>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</si>
  <si>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</si>
  <si>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</si>
  <si>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</si>
  <si>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</si>
  <si>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</si>
  <si>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</si>
  <si>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</si>
  <si>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</si>
  <si>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</si>
  <si>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</si>
  <si>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</si>
  <si>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</si>
  <si>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</si>
  <si>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</si>
  <si>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</si>
  <si>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</si>
  <si>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</si>
  <si>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</si>
  <si>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</si>
  <si>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</si>
  <si>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</si>
  <si>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</si>
  <si>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</si>
  <si>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</si>
  <si>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</si>
  <si>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</si>
  <si>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</si>
  <si>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</si>
  <si>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</si>
  <si>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</si>
  <si>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</si>
  <si>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</si>
  <si>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</si>
  <si>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</si>
  <si>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</si>
  <si>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</si>
  <si>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</si>
  <si>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</si>
  <si>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</si>
  <si>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</si>
  <si>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</si>
  <si>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</si>
  <si>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</si>
  <si>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</si>
  <si>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</si>
  <si>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</si>
  <si>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</si>
  <si>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</si>
  <si>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</si>
  <si>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</si>
  <si>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</si>
  <si>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</si>
  <si>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</si>
  <si>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</si>
  <si>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</si>
  <si>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</si>
  <si>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</si>
  <si>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</si>
  <si>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</si>
  <si>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</si>
  <si>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</si>
  <si>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</si>
  <si>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</si>
  <si>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</si>
  <si>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</si>
  <si>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</si>
  <si>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</si>
  <si>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</si>
  <si>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</si>
  <si>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</si>
  <si>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</si>
  <si>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</si>
  <si>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</si>
  <si>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</si>
  <si>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</si>
  <si>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</si>
  <si>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</si>
  <si>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</si>
  <si>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</si>
  <si>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</si>
  <si>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</si>
  <si>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</si>
  <si>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</si>
  <si>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</si>
  <si>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</si>
  <si>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</si>
  <si>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</si>
  <si>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</si>
  <si>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</si>
  <si>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</si>
  <si>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</si>
  <si>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</si>
  <si>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</si>
  <si>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</si>
  <si>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</si>
  <si>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</si>
  <si>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</si>
  <si>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</si>
  <si>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</si>
  <si>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</si>
  <si>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</si>
  <si>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</si>
  <si>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</si>
  <si>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</si>
  <si>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</si>
  <si>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</si>
  <si>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</si>
  <si>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</si>
  <si>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</si>
  <si>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</si>
  <si>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</si>
  <si>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</si>
  <si>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</si>
  <si>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</si>
  <si>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</si>
  <si>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</si>
  <si>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</si>
  <si>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</si>
  <si>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</si>
  <si>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</si>
  <si>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</si>
  <si>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</si>
  <si>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</si>
  <si>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</si>
  <si>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</si>
  <si>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</si>
  <si>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</si>
  <si>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</si>
  <si>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</si>
  <si>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</si>
  <si>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</si>
  <si>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</si>
  <si>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</si>
  <si>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</si>
  <si>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</si>
  <si>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</si>
  <si>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</si>
  <si>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</si>
  <si>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</si>
  <si>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</si>
  <si>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</si>
  <si>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</si>
  <si>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</si>
  <si>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</si>
  <si>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</si>
  <si>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</si>
  <si>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</si>
  <si>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</si>
  <si>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</si>
  <si>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</si>
  <si>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</si>
  <si>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</si>
  <si>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</si>
  <si>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</si>
  <si>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</si>
  <si>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</si>
  <si>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</si>
  <si>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</si>
  <si>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</si>
  <si>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</si>
  <si>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</si>
  <si>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</si>
  <si>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</si>
  <si>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</si>
  <si>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</si>
  <si>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</si>
  <si>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</si>
  <si>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</si>
  <si>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</si>
  <si>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</si>
  <si>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</si>
  <si>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</si>
  <si>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</si>
  <si>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</si>
  <si>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</si>
  <si>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</si>
  <si>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</si>
  <si>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</si>
  <si>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</si>
  <si>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</si>
  <si>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</si>
  <si>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</si>
  <si>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</si>
  <si>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</si>
  <si>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</si>
  <si>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</si>
  <si>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</si>
  <si>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</si>
  <si>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</si>
  <si>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</si>
  <si>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</si>
  <si>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</si>
  <si>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</si>
  <si>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</si>
  <si>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</si>
  <si>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</si>
  <si>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</si>
  <si>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</si>
  <si>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</si>
  <si>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</si>
  <si>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</si>
  <si>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</si>
  <si>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</si>
  <si>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</si>
  <si>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</si>
  <si>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</si>
  <si>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</si>
  <si>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</si>
  <si>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</si>
  <si>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</si>
  <si>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</si>
  <si>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</si>
  <si>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</si>
  <si>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</si>
  <si>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</si>
  <si>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</si>
  <si>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</si>
  <si>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</si>
  <si>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</si>
  <si>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</si>
  <si>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</si>
  <si>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</si>
  <si>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</si>
  <si>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</si>
  <si>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</si>
  <si>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</si>
  <si>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</si>
  <si>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</si>
  <si>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</si>
  <si>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</si>
  <si>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</si>
  <si>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</si>
  <si>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</si>
  <si>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</si>
  <si>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</si>
  <si>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</si>
  <si>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</si>
  <si>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</si>
  <si>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</si>
  <si>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</si>
  <si>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</si>
  <si>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</si>
  <si>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</si>
  <si>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</si>
  <si>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</si>
  <si>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</si>
  <si>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</si>
  <si>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</si>
  <si>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</si>
  <si>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</si>
  <si>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</si>
  <si>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</si>
  <si>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</si>
  <si>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</si>
  <si>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</si>
  <si>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</si>
  <si>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</si>
  <si>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</si>
  <si>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</si>
  <si>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</si>
  <si>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</si>
  <si>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</si>
  <si>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</si>
  <si>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</si>
  <si>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</si>
  <si>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</si>
  <si>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</si>
  <si>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</si>
  <si>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</si>
  <si>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</si>
  <si>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</si>
  <si>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</si>
  <si>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</si>
  <si>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</si>
  <si>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</si>
  <si>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</si>
  <si>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</si>
  <si>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</si>
  <si>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</si>
  <si>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</si>
  <si>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</si>
  <si>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</si>
  <si>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</si>
  <si>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</si>
  <si>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</si>
  <si>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</si>
  <si>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</si>
  <si>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</si>
  <si>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</si>
  <si>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</si>
  <si>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</si>
  <si>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</si>
  <si>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</si>
  <si>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</si>
  <si>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</si>
  <si>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</si>
  <si>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</si>
  <si>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</si>
  <si>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</si>
  <si>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</si>
  <si>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</si>
  <si>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</si>
  <si>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</si>
  <si>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</si>
  <si>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</si>
  <si>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</si>
  <si>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</si>
  <si>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</si>
  <si>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</si>
  <si>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</si>
  <si>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</si>
  <si>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</si>
  <si>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</si>
  <si>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</si>
  <si>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</si>
  <si>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</si>
  <si>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</si>
  <si>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</si>
  <si>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</si>
  <si>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</si>
  <si>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</si>
  <si>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</si>
  <si>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</si>
  <si>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</si>
  <si>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</si>
  <si>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</si>
  <si>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</si>
  <si>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</si>
  <si>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</si>
  <si>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</si>
  <si>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</si>
  <si>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</si>
  <si>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</si>
  <si>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</si>
  <si>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</si>
  <si>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</si>
  <si>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</si>
  <si>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</si>
  <si>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</si>
  <si>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</si>
  <si>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</si>
  <si>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</si>
  <si>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</si>
  <si>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</si>
  <si>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</si>
  <si>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</si>
  <si>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</si>
  <si>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</si>
  <si>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</si>
  <si>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</si>
  <si>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</si>
  <si>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</si>
  <si>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</si>
  <si>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</si>
  <si>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</si>
  <si>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</si>
  <si>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</si>
  <si>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</si>
  <si>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</si>
  <si>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</si>
  <si>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</si>
  <si>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</si>
  <si>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</si>
  <si>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</si>
  <si>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</si>
  <si>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</si>
  <si>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</si>
  <si>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</si>
  <si>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</si>
  <si>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</si>
  <si>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</si>
  <si>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</si>
  <si>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</si>
  <si>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</si>
  <si>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Column16375</t>
  </si>
  <si>
    <t>Column16376</t>
  </si>
  <si>
    <t>Column16377</t>
  </si>
  <si>
    <t>Column16378</t>
  </si>
  <si>
    <t>Column16379</t>
  </si>
  <si>
    <t>Column16380</t>
  </si>
  <si>
    <t>Funding crisis means more legal information via Twitter and Skype</t>
  </si>
  <si>
    <t>Gold Coast volunteer legal service forced to turn away hundreds due to lack of funds</t>
  </si>
  <si>
    <t>Qld breaches international standards on youth detention: Amnesty finds</t>
  </si>
  <si>
    <t>Alpha Bravo as Rinehart wins coal battle</t>
  </si>
  <si>
    <t>Alcohol, gambling giants in firing line</t>
  </si>
  <si>
    <t>Push for sin levy to fund Legal Aid</t>
  </si>
  <si>
    <t>Push to wipe gay crimes</t>
  </si>
  <si>
    <t>Extra specialist duty lawyers to hasten DV response in courts</t>
  </si>
  <si>
    <t>Lawyers enlisted to deal with DV</t>
  </si>
  <si>
    <t>Joyce fires up over Adani road blocks</t>
  </si>
  <si>
    <t>Services struggling to cope</t>
  </si>
  <si>
    <t>Qld change welcomed</t>
  </si>
  <si>
    <t>Matters of DV heard in the court</t>
  </si>
  <si>
    <t>Struggle deepens</t>
  </si>
  <si>
    <t>Federal funds sought for Robina legal centre</t>
  </si>
  <si>
    <t>Centres face crisis</t>
  </si>
  <si>
    <t>No definitive answer over legal aid cuts</t>
  </si>
  <si>
    <t>Legal centre fears for future amid talk of cuts</t>
  </si>
  <si>
    <t>Couple with Down syndrome fights for parenting dream</t>
  </si>
  <si>
    <t>Cuts can lead to bruises and far worse for women</t>
  </si>
  <si>
    <t xml:space="preserve">Community legal body hopes for no further cuts </t>
  </si>
  <si>
    <t>Service on edge of a funding 'cliff'</t>
  </si>
  <si>
    <t>Lawyers meet voluntary pro bono target for first time since 2013</t>
  </si>
  <si>
    <t>QCAT can help deal with small disputes</t>
  </si>
  <si>
    <t>Gay panic' defence to be removed after Maryborough preist's nine-year campaign</t>
  </si>
  <si>
    <t>LNP delivers certainty and transparency for DV victims</t>
  </si>
  <si>
    <t>Abusers don't fit a specific bill</t>
  </si>
  <si>
    <t>Concerns State Govt may have enabled mine</t>
  </si>
  <si>
    <t>Women's courage inspires Townsville lawyer's fight against domestic violence</t>
  </si>
  <si>
    <t>Gay panic defence: Bill introduced to Queensland Parliament</t>
  </si>
  <si>
    <t>Ian</t>
  </si>
  <si>
    <t>Murray</t>
  </si>
  <si>
    <t>Swan</t>
  </si>
  <si>
    <t>Wallace</t>
  </si>
  <si>
    <t>Entsch</t>
  </si>
  <si>
    <t>McDonald</t>
  </si>
  <si>
    <t>Watt</t>
  </si>
  <si>
    <t>David</t>
  </si>
  <si>
    <t>Wayne</t>
  </si>
  <si>
    <t>Andrew</t>
  </si>
  <si>
    <t>Warren</t>
  </si>
  <si>
    <t>Ted</t>
  </si>
  <si>
    <t>Moore</t>
  </si>
  <si>
    <t>O'Brien</t>
  </si>
  <si>
    <t>Dr</t>
  </si>
  <si>
    <t>John</t>
  </si>
  <si>
    <t>Chris</t>
  </si>
  <si>
    <t>McVeigh</t>
  </si>
  <si>
    <t>Ketter</t>
  </si>
  <si>
    <t>George</t>
  </si>
  <si>
    <t>Christensen</t>
  </si>
  <si>
    <t>Mark</t>
  </si>
  <si>
    <t>Vasta</t>
  </si>
  <si>
    <t>Trevor</t>
  </si>
  <si>
    <t>Cathy</t>
  </si>
  <si>
    <t>Milton</t>
  </si>
  <si>
    <t>Evans</t>
  </si>
  <si>
    <t>O'Toole</t>
  </si>
  <si>
    <t>Stuart</t>
  </si>
  <si>
    <t>Roberts</t>
  </si>
  <si>
    <t>Visited Nundah CLC</t>
  </si>
  <si>
    <t xml:space="preserve">Mr </t>
  </si>
  <si>
    <t>Graham</t>
  </si>
  <si>
    <t>Perrett</t>
  </si>
  <si>
    <t>Bailey</t>
  </si>
  <si>
    <t xml:space="preserve">Member for Yeerongpilly </t>
  </si>
  <si>
    <t>Shadow A-G</t>
  </si>
  <si>
    <t>Furner</t>
  </si>
  <si>
    <t>Ferny Grove</t>
  </si>
  <si>
    <t>Terri</t>
  </si>
  <si>
    <t>Butler</t>
  </si>
  <si>
    <t>Dick</t>
  </si>
  <si>
    <t>Senator</t>
  </si>
  <si>
    <t>Senator for Queensland</t>
  </si>
  <si>
    <t>Clair</t>
  </si>
  <si>
    <t>Federal Member for Fisher</t>
  </si>
  <si>
    <t>Met in constituency</t>
  </si>
  <si>
    <t>Ken</t>
  </si>
  <si>
    <t>O'Dowd</t>
  </si>
  <si>
    <t>Kate</t>
  </si>
  <si>
    <t>Jenkins</t>
  </si>
  <si>
    <t>Lariss</t>
  </si>
  <si>
    <t>Waters</t>
  </si>
  <si>
    <t>Shannon</t>
  </si>
  <si>
    <t>Fentiman</t>
  </si>
  <si>
    <t>Scott</t>
  </si>
  <si>
    <t>Stewart</t>
  </si>
  <si>
    <t>Julieanne</t>
  </si>
  <si>
    <t>Gilbert</t>
  </si>
  <si>
    <t>Member for Mackay</t>
  </si>
  <si>
    <t>Jennifer</t>
  </si>
  <si>
    <t>Howard</t>
  </si>
  <si>
    <t>Member for Ipswich</t>
  </si>
  <si>
    <t>Peter</t>
  </si>
  <si>
    <t>Russo</t>
  </si>
  <si>
    <t>Anthony</t>
  </si>
  <si>
    <t>Chisholm</t>
  </si>
  <si>
    <t>Michelle</t>
  </si>
  <si>
    <t>Landry</t>
  </si>
  <si>
    <t>Milton Dick connected with SW Brisbane CLC and made public comment</t>
  </si>
  <si>
    <t>Councillor</t>
  </si>
  <si>
    <t>Charles</t>
  </si>
  <si>
    <t>Strunk</t>
  </si>
  <si>
    <t>Forest Lake Ward Concillor</t>
  </si>
  <si>
    <t>Annastacia</t>
  </si>
  <si>
    <t>Palaszczuk</t>
  </si>
  <si>
    <t>Member for Inala</t>
  </si>
  <si>
    <t>Littleproud</t>
  </si>
  <si>
    <t>Palaszczuk Govt axes vital rural community legal service</t>
  </si>
  <si>
    <t>Jail abusers, don't bail them</t>
  </si>
  <si>
    <t>Still looking for answers</t>
  </si>
  <si>
    <t>Community legal centres cant keep up with the high demand for dv services</t>
  </si>
  <si>
    <t>Stabbing accused isn't welcome</t>
  </si>
  <si>
    <t>16/02/2017</t>
  </si>
  <si>
    <t>Free legal help under threat from funding cuts</t>
  </si>
  <si>
    <t>17/02/2017</t>
  </si>
  <si>
    <t>Legal help to face cuts</t>
  </si>
  <si>
    <t>24/02/2017</t>
  </si>
  <si>
    <t>Mental Health Tribunal report shows 560 applications for ECT in one year</t>
  </si>
  <si>
    <t>Thousands still "locked out" of DV legal assistance</t>
  </si>
  <si>
    <t>Logan DV video launched</t>
  </si>
  <si>
    <t>Victims face long waits</t>
  </si>
  <si>
    <t>Queensland drug courts could return, with alcohol also in the mix</t>
  </si>
  <si>
    <t>Yes Minister, we do need to know more</t>
  </si>
  <si>
    <t>Palaszczuk Govt announces interim funding for Community Legal Centres</t>
  </si>
  <si>
    <t>Women's legal service appoints chief executive</t>
  </si>
  <si>
    <t>The big winners are indigenous services and support for victims of domestic violence</t>
  </si>
  <si>
    <t>legail aid staff claims "fast track" assessment is putting people at risk</t>
  </si>
  <si>
    <t>Federal budget 2017: George brandis to reverse community legal centre cuts</t>
  </si>
  <si>
    <t>Legal services in Queensland's north "in limbo" awaiting details of funding restoration</t>
  </si>
  <si>
    <t>Community legal services fear cutbacks will impact police, hospital, courts</t>
  </si>
  <si>
    <t>Violence victims, kids to lsoe as lawyers' fundings slashed</t>
  </si>
  <si>
    <t>Retiring judge Margaret McMurdo takes parting shot at Campbell Newman</t>
  </si>
  <si>
    <t>Fears women could fall foul of new DV laws</t>
  </si>
  <si>
    <t>Domestic violence laws: alleged offenders have to prove why they should get bail</t>
  </si>
  <si>
    <t>Gay panic laws pass Queensland Parliament, removing partial defence</t>
  </si>
  <si>
    <t>Gay pacnic law reform bill should be passed, committee recommends</t>
  </si>
  <si>
    <t>Queenslanders urged to check debt letters for errors</t>
  </si>
  <si>
    <t>Gold Coast domestic violence: the floodgates are open</t>
  </si>
  <si>
    <t>Domestic violence case load leaves community legal centres "struggling", other clients turned away</t>
  </si>
  <si>
    <t>Wait-and-see on funding</t>
  </si>
  <si>
    <t>Legal help for women at hospital</t>
  </si>
  <si>
    <t>Queensland Parliament live; Question Time December 1, 2016</t>
  </si>
  <si>
    <t>Queensland, Australia to Expunge Convictions for Homosexuality, Cancel "Gay Panic" Defence</t>
  </si>
  <si>
    <t>Gay panic defence removed after Maryborough priest's nine year campaign</t>
  </si>
  <si>
    <t>News Mail Bundaberg</t>
  </si>
  <si>
    <t>Average tone and Criterion rations</t>
  </si>
  <si>
    <t>Number of individual pieces of content</t>
  </si>
  <si>
    <t>Cost per impression (budget divided by reach)</t>
  </si>
  <si>
    <t>Criterion one - retweets</t>
  </si>
  <si>
    <t>Criterion two -likes</t>
  </si>
  <si>
    <t>Criterion three - link clicks</t>
  </si>
  <si>
    <t>Criterion one -The total number of people your Page post was served to. (Unique Users)</t>
  </si>
  <si>
    <t>Criterion two -The number of unique people who engaged in certain ways with your Page post, for example by commenting on, liking, sharing, or clicking upon particular elements of the post. (Unique Users)</t>
  </si>
  <si>
    <t>Criterion three -The number of people who clicked anywhere in your post. (Unique Users)</t>
  </si>
  <si>
    <t>Total Rating</t>
  </si>
  <si>
    <t>Tone - Postive / Neutral / Negative Coverage</t>
  </si>
  <si>
    <t>Audience</t>
  </si>
  <si>
    <t>Total rating</t>
  </si>
  <si>
    <t>Final Value</t>
  </si>
  <si>
    <t>Value</t>
  </si>
  <si>
    <t>Cost per opportunity see</t>
  </si>
  <si>
    <t>Number of Media items</t>
  </si>
  <si>
    <t>Total</t>
  </si>
  <si>
    <t>Total Value</t>
  </si>
  <si>
    <t xml:space="preserve"> Nudgee MP Leanne Lindard tells Parliament about threats to CLC funding</t>
  </si>
  <si>
    <t>Total Media Releases</t>
  </si>
  <si>
    <t>Average Figures</t>
  </si>
  <si>
    <t>Total Meetings</t>
  </si>
  <si>
    <t>AVERAGES</t>
  </si>
  <si>
    <t>Total Figures</t>
  </si>
  <si>
    <t>Total budget</t>
  </si>
  <si>
    <t xml:space="preserve"> 99 473</t>
  </si>
  <si>
    <t>Follow up action taken ranked 0 to 5 with 0 being no action taken and 5 outstanding action taken</t>
  </si>
  <si>
    <t>JF comment</t>
  </si>
  <si>
    <t>Parliamentary speech</t>
  </si>
  <si>
    <t>Dreyfus</t>
  </si>
  <si>
    <t>Cohosted Parliamentary reception</t>
  </si>
  <si>
    <t>Coordinated cross-bench letter to AG</t>
  </si>
  <si>
    <t>Cohosted Parliamentary reception CBR</t>
  </si>
  <si>
    <t>Committed to speak to AG Brandis</t>
  </si>
  <si>
    <t>Engaged in spirited corro with AG's office; claimed responsibility on social mendia</t>
  </si>
  <si>
    <t>Visited a number of regional CLCs, including local media</t>
  </si>
  <si>
    <t>Chaired senate legal affairs committee; asked some Q at estimates about funding</t>
  </si>
  <si>
    <t>Social media post</t>
  </si>
  <si>
    <t>Social media post (after announcement)</t>
  </si>
  <si>
    <t>CLC visits; senate estimates questions</t>
  </si>
  <si>
    <t>social media video</t>
  </si>
  <si>
    <t>parliamentary speech; local media; very keen to follow up w AG</t>
  </si>
  <si>
    <t>Letter to AG brandis; social media video</t>
  </si>
  <si>
    <t>Local media</t>
  </si>
  <si>
    <t>Mulitple social media posts; letter to AG Brandis</t>
  </si>
  <si>
    <t>Filmed (but didn't publish) social media video</t>
  </si>
  <si>
    <t>Local media; social media; CLC visit</t>
  </si>
  <si>
    <t>co-hosted parliamentary receptions; social media video</t>
  </si>
  <si>
    <t>social media pic</t>
  </si>
  <si>
    <t>Spoke to Brandis</t>
  </si>
  <si>
    <t>Worked with TASC to set up service in Kingaroy; agreed to speak to federal colleagues</t>
  </si>
  <si>
    <t>Worked on Brandis</t>
  </si>
  <si>
    <t>Social media video; keen to do more</t>
  </si>
  <si>
    <t>Social media pic</t>
  </si>
  <si>
    <t>Followed up with Brandis; local CLC visit</t>
  </si>
  <si>
    <t>Social media pic; keen to do more</t>
  </si>
  <si>
    <t>Lynham</t>
  </si>
  <si>
    <t>Minister for Natural Resources</t>
  </si>
  <si>
    <t>Spoke to AG Brandis</t>
  </si>
  <si>
    <t>Total Positive</t>
  </si>
  <si>
    <t>Total Negative</t>
  </si>
  <si>
    <t>Total Neutral</t>
  </si>
  <si>
    <t>TOTALS</t>
  </si>
  <si>
    <t>Sunday Mail</t>
  </si>
  <si>
    <t>Attack on Women's Helpine</t>
  </si>
  <si>
    <t>Daily News Warwick</t>
  </si>
  <si>
    <t>Temporary relief for DV victims</t>
  </si>
  <si>
    <t>Temporary relief for victims</t>
  </si>
  <si>
    <t>Funds ongoing for Women's Service</t>
  </si>
  <si>
    <t>Gympie Times</t>
  </si>
  <si>
    <t>Service funding</t>
  </si>
  <si>
    <t>Embrace disruption but don't lose human skills</t>
  </si>
  <si>
    <t>Technology</t>
  </si>
  <si>
    <t>Toowoomba Chronicle</t>
  </si>
  <si>
    <t>Funding hole puts Toowoomba domestic violence victims at risk</t>
  </si>
  <si>
    <t>Julie Hearnden</t>
  </si>
  <si>
    <t>Legal service helps survivor to win court battle</t>
  </si>
  <si>
    <t>DV Courts for Townsville, Beenleigh</t>
  </si>
  <si>
    <t>Special courts to hear DV trials</t>
  </si>
  <si>
    <t>Funds to roll out domestic violence courts</t>
  </si>
  <si>
    <t>Appeal for DV Victims</t>
  </si>
  <si>
    <t>Funding hole risks victims</t>
  </si>
  <si>
    <t>WLSQ</t>
  </si>
  <si>
    <t>Service helps survivor win court battle</t>
  </si>
  <si>
    <t>Fraser Coast Chronicle Hervey Bay</t>
  </si>
  <si>
    <t>DV victims left in limbo</t>
  </si>
  <si>
    <t>Gladstone Observer</t>
  </si>
  <si>
    <t>Funding hole putting victims at high risk</t>
  </si>
  <si>
    <t>DV refusal "puts lives on the line"</t>
  </si>
  <si>
    <t>Service helps this survivor</t>
  </si>
  <si>
    <t>n/s</t>
  </si>
  <si>
    <t>Legal service helps DV survivor win court battle</t>
  </si>
  <si>
    <t xml:space="preserve">n/a </t>
  </si>
  <si>
    <t>WLSQ is only help they have</t>
  </si>
  <si>
    <t>Victims are at high risk</t>
  </si>
  <si>
    <t>Charity struggling to cope</t>
  </si>
  <si>
    <t>Funding hole puts Rockhampton DV victims at high risk</t>
  </si>
  <si>
    <t>Women's legal service helps abuse survivor win court battle</t>
  </si>
  <si>
    <t>Service helped survivor</t>
  </si>
  <si>
    <t>Women's legal service helps survivor win court battle</t>
  </si>
  <si>
    <t>Capricorn Coast Mirror Yeppoon</t>
  </si>
  <si>
    <t>Need free legal advice?</t>
  </si>
  <si>
    <t>Legal advice</t>
  </si>
  <si>
    <t>Cops reject call for jail hotline</t>
  </si>
  <si>
    <t>Jail</t>
  </si>
  <si>
    <t>Kevin Rose to the challenge with ATSILS</t>
  </si>
  <si>
    <t>ATSILS</t>
  </si>
  <si>
    <t>Kevin Rose</t>
  </si>
  <si>
    <t>DV hotline hits snag on budget</t>
  </si>
  <si>
    <t>DV lawyers in hotline sizzles</t>
  </si>
  <si>
    <t>City South News Brisbane</t>
  </si>
  <si>
    <t>Dv helpline struggles as funding dries up</t>
  </si>
  <si>
    <t>Domestic violence services reach crisis point</t>
  </si>
  <si>
    <t>Sunshine Coast Daily Maroochydore</t>
  </si>
  <si>
    <t>Helpline fears cuts will hurt victims</t>
  </si>
  <si>
    <t>Labor's $600k fighting Adani</t>
  </si>
  <si>
    <t>Legal service</t>
  </si>
  <si>
    <t>Hello…can anyone help?</t>
  </si>
  <si>
    <t>Profession confronts its brave new world</t>
  </si>
  <si>
    <t>Negative -1 / Neutral 0 / Postive 2</t>
  </si>
  <si>
    <t>Type of media ie TV, Radio,  internet news site</t>
  </si>
  <si>
    <t>TV and Internet news site</t>
  </si>
  <si>
    <t>Length of time</t>
  </si>
  <si>
    <t>Website news item</t>
  </si>
  <si>
    <t>Impressions</t>
  </si>
  <si>
    <t>The number of impressions on our page post.</t>
  </si>
  <si>
    <t>The number of unique people who engaged in certain ways with our Page post, for example by commenting on, liking, sharing, or clicking upon particular elements of the post. (Unique Users)</t>
  </si>
  <si>
    <t>Julie Doyle</t>
  </si>
  <si>
    <t>Name</t>
  </si>
  <si>
    <t>Media outlet</t>
  </si>
  <si>
    <t>David Chen</t>
  </si>
  <si>
    <t>ABC Townsville</t>
  </si>
  <si>
    <t>Kath McLeish</t>
  </si>
  <si>
    <t>ABC - 7.30pm report</t>
  </si>
  <si>
    <t>Tegan Philpott</t>
  </si>
  <si>
    <t>ABC</t>
  </si>
  <si>
    <t>Katie Walsh</t>
  </si>
  <si>
    <t>Legal Affairs Editor, Australian Finanical Review</t>
  </si>
  <si>
    <t>31/06/17</t>
  </si>
  <si>
    <t>Catherine Van Exten</t>
  </si>
  <si>
    <t>ABC TV News</t>
  </si>
  <si>
    <t>ABC Political Reporter ABC News</t>
  </si>
  <si>
    <t>Felicity Caldwell</t>
  </si>
  <si>
    <t>Joel Dry</t>
  </si>
  <si>
    <t>Political Reporter, 9 News</t>
  </si>
  <si>
    <t>Dan Bourchier</t>
  </si>
  <si>
    <t>Sky News</t>
  </si>
  <si>
    <t>Rhian Dutrom</t>
  </si>
  <si>
    <t>David Lewis</t>
  </si>
  <si>
    <t>ABC news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</si>
</sst>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_(&quot;$&quot;* #,##0.00_);_(&quot;$&quot;* \(#,##0.00\);_(&quot;$&quot;* &quot;-&quot;??_);_(@_)"/>
    <numFmt numFmtId="165" formatCode="[$-409]d/mmm/yy;@"/>
    <numFmt numFmtId="166" formatCode="0.000"/>
  </numFmts>
  <fonts count="13" x14ac:knownFonts="1">
    <font>
      <sz val="11"/>
      <color theme="1"/>
      <name val="Calibri"/>
      <family val="2"/>
      <scheme val="minor"/>
    </font>
    <font>
      <sz val="11"/>
      <color theme="1"/>
      <name val="Calibri"/>
      <family val="2"/>
      <scheme val="minor"/>
    </font>
    <font>
      <sz val="11"/>
      <color rgb="FF9C0006"/>
      <name val="Calibri"/>
      <family val="2"/>
      <scheme val="minor"/>
    </font>
    <font>
      <sz val="11"/>
      <color theme="1"/>
      <name val="Arial"/>
      <family val="2"/>
    </font>
    <font>
      <b/>
      <sz val="11"/>
      <color theme="0"/>
      <name val="Arial"/>
      <family val="2"/>
    </font>
    <font>
      <b/>
      <sz val="11"/>
      <color theme="1"/>
      <name val="Arial"/>
      <family val="2"/>
    </font>
    <font>
      <b/>
      <sz val="11"/>
      <name val="Arial"/>
      <family val="2"/>
    </font>
    <font>
      <sz val="11"/>
      <name val="Arial"/>
      <family val="2"/>
    </font>
    <font>
      <sz val="11"/>
      <color rgb="FF9C0006"/>
      <name val="Arial"/>
      <family val="2"/>
    </font>
    <font>
      <sz val="11"/>
      <color theme="0"/>
      <name val="Arial"/>
      <family val="2"/>
    </font>
    <font>
      <b/>
      <sz val="11"/>
      <color theme="1"/>
      <name val="Calibri"/>
      <family val="2"/>
      <scheme val="minor"/>
    </font>
    <font>
      <sz val="11"/>
      <color theme="1"/>
      <name val="Arial"/>
    </font>
    <font>
      <sz val="11"/>
      <name val="Calibri"/>
      <family val="2"/>
      <scheme val="minor"/>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70C0"/>
        <bgColor indexed="64"/>
      </patternFill>
    </fill>
    <fill>
      <patternFill patternType="solid">
        <fgColor theme="4"/>
        <bgColor theme="4"/>
      </patternFill>
    </fill>
    <fill>
      <patternFill patternType="solid">
        <fgColor theme="4"/>
        <bgColor indexed="64"/>
      </patternFill>
    </fill>
    <fill>
      <patternFill patternType="solid">
        <fgColor theme="1"/>
        <bgColor indexed="64"/>
      </patternFill>
    </fill>
  </fills>
  <borders count="12">
    <border>
      <left/>
      <right/>
      <top/>
      <bottom/>
      <diagonal/>
    </border>
    <border>
      <left/>
      <right/>
      <top style="thin">
        <color theme="4"/>
      </top>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2" borderId="0" applyNumberFormat="0" applyBorder="0" applyAlignment="0" applyProtection="0"/>
    <xf numFmtId="164" fontId="1" fillId="0" borderId="0" applyFont="0" applyFill="0" applyBorder="0" applyAlignment="0" applyProtection="0"/>
  </cellStyleXfs>
  <cellXfs count="109">
    <xf numFmtId="0" fontId="0" fillId="0" borderId="0" xfId="0"/>
    <xf numFmtId="0" fontId="0" fillId="0" borderId="0" xfId="0" applyFont="1"/>
    <xf numFmtId="0" fontId="3" fillId="0" borderId="0" xfId="0" applyFont="1" applyAlignment="1">
      <alignment wrapText="1"/>
    </xf>
    <xf numFmtId="14" fontId="3" fillId="0" borderId="0" xfId="0" applyNumberFormat="1" applyFont="1"/>
    <xf numFmtId="0" fontId="3" fillId="0" borderId="0" xfId="0" applyFont="1"/>
    <xf numFmtId="0" fontId="3" fillId="0" borderId="0" xfId="0" applyFont="1" applyAlignment="1">
      <alignment horizontal="left"/>
    </xf>
    <xf numFmtId="0" fontId="3" fillId="0" borderId="0" xfId="0" applyFont="1" applyFill="1"/>
    <xf numFmtId="14" fontId="3" fillId="0" borderId="0" xfId="0" applyNumberFormat="1" applyFont="1" applyAlignment="1">
      <alignment horizontal="right"/>
    </xf>
    <xf numFmtId="0" fontId="3" fillId="3" borderId="0" xfId="0" applyFont="1" applyFill="1"/>
    <xf numFmtId="0" fontId="3" fillId="0" borderId="0" xfId="0" quotePrefix="1" applyFont="1"/>
    <xf numFmtId="0" fontId="5" fillId="0" borderId="0" xfId="0" applyFont="1"/>
    <xf numFmtId="14" fontId="3" fillId="0" borderId="0" xfId="0" applyNumberFormat="1" applyFont="1"/>
    <xf numFmtId="14" fontId="5" fillId="0" borderId="0" xfId="0" applyNumberFormat="1" applyFont="1"/>
    <xf numFmtId="0" fontId="5" fillId="0" borderId="0" xfId="0" applyFont="1" applyAlignment="1">
      <alignment horizontal="left"/>
    </xf>
    <xf numFmtId="14" fontId="7" fillId="0" borderId="0" xfId="0" applyNumberFormat="1" applyFont="1" applyFill="1" applyBorder="1" applyAlignment="1">
      <alignment vertical="top" wrapText="1"/>
    </xf>
    <xf numFmtId="14" fontId="7" fillId="0" borderId="0" xfId="0" applyNumberFormat="1" applyFont="1" applyBorder="1" applyAlignment="1">
      <alignment vertical="top" wrapText="1"/>
    </xf>
    <xf numFmtId="0" fontId="5" fillId="0" borderId="0" xfId="0" applyFont="1" applyAlignment="1">
      <alignment wrapText="1"/>
    </xf>
    <xf numFmtId="1" fontId="3" fillId="0" borderId="0" xfId="0" applyNumberFormat="1" applyFont="1"/>
    <xf numFmtId="14" fontId="7" fillId="0" borderId="0" xfId="0" applyNumberFormat="1" applyFont="1" applyFill="1" applyBorder="1" applyAlignment="1" applyProtection="1"/>
    <xf numFmtId="0" fontId="7" fillId="0" borderId="0" xfId="0" applyNumberFormat="1" applyFont="1" applyFill="1" applyBorder="1" applyAlignment="1" applyProtection="1">
      <alignment horizontal="left" wrapText="1"/>
    </xf>
    <xf numFmtId="0" fontId="7" fillId="0" borderId="0" xfId="0" applyNumberFormat="1" applyFont="1" applyFill="1" applyBorder="1" applyAlignment="1" applyProtection="1">
      <alignment horizontal="left"/>
    </xf>
    <xf numFmtId="1" fontId="7" fillId="0" borderId="0" xfId="0" applyNumberFormat="1" applyFont="1" applyFill="1" applyBorder="1" applyAlignment="1" applyProtection="1">
      <alignment horizontal="right"/>
    </xf>
    <xf numFmtId="14" fontId="7" fillId="0" borderId="0" xfId="0" applyNumberFormat="1" applyFont="1" applyFill="1" applyBorder="1" applyAlignment="1" applyProtection="1">
      <alignment horizontal="left"/>
    </xf>
    <xf numFmtId="0" fontId="3" fillId="0" borderId="0" xfId="0" applyFont="1" applyAlignment="1">
      <alignment vertical="top" wrapText="1"/>
    </xf>
    <xf numFmtId="0" fontId="3" fillId="0" borderId="0" xfId="0" applyFont="1" applyAlignment="1">
      <alignment vertical="top"/>
    </xf>
    <xf numFmtId="14" fontId="9" fillId="4" borderId="0" xfId="0" applyNumberFormat="1" applyFont="1" applyFill="1" applyBorder="1" applyAlignment="1">
      <alignment vertical="top" wrapText="1"/>
    </xf>
    <xf numFmtId="14" fontId="4"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wrapText="1"/>
    </xf>
    <xf numFmtId="0" fontId="4" fillId="4" borderId="0" xfId="0" applyNumberFormat="1" applyFont="1" applyFill="1" applyBorder="1" applyAlignment="1" applyProtection="1">
      <alignment horizontal="left"/>
    </xf>
    <xf numFmtId="0" fontId="4" fillId="4" borderId="0" xfId="0" applyFont="1" applyFill="1" applyAlignment="1">
      <alignment wrapText="1"/>
    </xf>
    <xf numFmtId="14" fontId="4" fillId="4" borderId="0" xfId="0" applyNumberFormat="1" applyFont="1" applyFill="1" applyAlignment="1">
      <alignment wrapText="1"/>
    </xf>
    <xf numFmtId="0" fontId="3" fillId="0" borderId="1" xfId="0" applyFont="1" applyBorder="1"/>
    <xf numFmtId="0" fontId="3" fillId="0" borderId="1" xfId="0" applyFont="1" applyBorder="1" applyAlignment="1">
      <alignment wrapText="1"/>
    </xf>
    <xf numFmtId="0" fontId="3" fillId="0" borderId="0" xfId="0" applyNumberFormat="1" applyFont="1"/>
    <xf numFmtId="0" fontId="3" fillId="0" borderId="1" xfId="0" applyNumberFormat="1" applyFont="1" applyBorder="1"/>
    <xf numFmtId="14" fontId="3" fillId="0" borderId="1" xfId="0" applyNumberFormat="1" applyFont="1" applyBorder="1"/>
    <xf numFmtId="0" fontId="4" fillId="5" borderId="0" xfId="0" applyFont="1" applyFill="1" applyBorder="1" applyAlignment="1">
      <alignment wrapText="1"/>
    </xf>
    <xf numFmtId="1" fontId="7" fillId="0" borderId="0" xfId="0" applyNumberFormat="1" applyFont="1" applyFill="1" applyAlignment="1" applyProtection="1">
      <alignment horizontal="right"/>
    </xf>
    <xf numFmtId="0" fontId="4" fillId="4" borderId="0" xfId="0" applyNumberFormat="1" applyFont="1" applyFill="1" applyAlignment="1" applyProtection="1">
      <alignment horizontal="left" wrapText="1"/>
    </xf>
    <xf numFmtId="0" fontId="4" fillId="0" borderId="0" xfId="0" applyFont="1" applyFill="1" applyAlignment="1">
      <alignment wrapText="1"/>
    </xf>
    <xf numFmtId="0" fontId="0" fillId="0" borderId="2" xfId="0" applyBorder="1"/>
    <xf numFmtId="0" fontId="5" fillId="0" borderId="3" xfId="0" applyFont="1" applyBorder="1" applyAlignment="1">
      <alignment wrapText="1"/>
    </xf>
    <xf numFmtId="0" fontId="3" fillId="0" borderId="0" xfId="0" applyNumberFormat="1" applyFont="1" applyAlignment="1">
      <alignment horizontal="left"/>
    </xf>
    <xf numFmtId="0" fontId="3" fillId="0" borderId="1" xfId="0" applyFont="1" applyBorder="1" applyAlignment="1">
      <alignment horizontal="right"/>
    </xf>
    <xf numFmtId="0" fontId="5" fillId="6" borderId="4" xfId="0" applyFont="1" applyFill="1" applyBorder="1" applyAlignment="1">
      <alignment wrapText="1"/>
    </xf>
    <xf numFmtId="0" fontId="5" fillId="6" borderId="7" xfId="0" applyFont="1" applyFill="1" applyBorder="1"/>
    <xf numFmtId="0" fontId="5" fillId="6" borderId="4" xfId="0" applyFont="1" applyFill="1" applyBorder="1"/>
    <xf numFmtId="0" fontId="5" fillId="6" borderId="8" xfId="0" applyFont="1" applyFill="1" applyBorder="1"/>
    <xf numFmtId="0" fontId="5" fillId="6" borderId="9" xfId="0" applyFont="1" applyFill="1" applyBorder="1"/>
    <xf numFmtId="0" fontId="5" fillId="6" borderId="6" xfId="0" applyFont="1" applyFill="1" applyBorder="1"/>
    <xf numFmtId="0" fontId="5" fillId="6" borderId="5" xfId="0" applyFont="1" applyFill="1" applyBorder="1"/>
    <xf numFmtId="0" fontId="5" fillId="6" borderId="5" xfId="0" applyFont="1" applyFill="1" applyBorder="1" applyAlignment="1">
      <alignment horizontal="left"/>
    </xf>
    <xf numFmtId="14" fontId="9" fillId="3" borderId="0" xfId="0" applyNumberFormat="1" applyFont="1" applyFill="1" applyBorder="1" applyAlignment="1">
      <alignment vertical="top" wrapText="1"/>
    </xf>
    <xf numFmtId="1" fontId="0" fillId="6" borderId="10" xfId="0" applyNumberFormat="1" applyFont="1" applyFill="1" applyBorder="1"/>
    <xf numFmtId="0" fontId="7" fillId="6" borderId="10" xfId="0" applyNumberFormat="1" applyFont="1" applyFill="1" applyBorder="1" applyAlignment="1">
      <alignment vertical="top" wrapText="1"/>
    </xf>
    <xf numFmtId="14" fontId="6" fillId="6" borderId="10" xfId="0" applyNumberFormat="1" applyFont="1" applyFill="1" applyBorder="1" applyAlignment="1">
      <alignment vertical="top" wrapText="1"/>
    </xf>
    <xf numFmtId="14" fontId="5" fillId="6" borderId="10" xfId="0" applyNumberFormat="1" applyFont="1" applyFill="1" applyBorder="1"/>
    <xf numFmtId="0" fontId="5" fillId="6" borderId="10" xfId="0" applyFont="1" applyFill="1" applyBorder="1"/>
    <xf numFmtId="0" fontId="5" fillId="6" borderId="10" xfId="0" applyFont="1" applyFill="1" applyBorder="1" applyAlignment="1">
      <alignment horizontal="right"/>
    </xf>
    <xf numFmtId="0" fontId="3" fillId="0" borderId="10" xfId="0" applyFont="1" applyBorder="1"/>
    <xf numFmtId="0" fontId="5" fillId="6" borderId="10" xfId="0" applyNumberFormat="1" applyFont="1" applyFill="1" applyBorder="1"/>
    <xf numFmtId="0" fontId="3" fillId="7" borderId="10" xfId="0" applyFont="1" applyFill="1" applyBorder="1"/>
    <xf numFmtId="0" fontId="5" fillId="6" borderId="10" xfId="0" applyFont="1" applyFill="1" applyBorder="1" applyAlignment="1">
      <alignment wrapText="1"/>
    </xf>
    <xf numFmtId="0" fontId="6" fillId="6" borderId="10" xfId="0" applyNumberFormat="1" applyFont="1" applyFill="1" applyBorder="1" applyAlignment="1" applyProtection="1">
      <alignment horizontal="left" wrapText="1"/>
    </xf>
    <xf numFmtId="0" fontId="6" fillId="6" borderId="10" xfId="0" applyNumberFormat="1" applyFont="1" applyFill="1" applyBorder="1" applyAlignment="1" applyProtection="1">
      <alignment horizontal="right" wrapText="1"/>
    </xf>
    <xf numFmtId="164" fontId="5" fillId="6" borderId="10" xfId="2" applyFont="1" applyFill="1" applyBorder="1"/>
    <xf numFmtId="44" fontId="6" fillId="6" borderId="10" xfId="0" applyNumberFormat="1" applyFont="1" applyFill="1" applyBorder="1" applyAlignment="1" applyProtection="1">
      <alignment horizontal="left" wrapText="1"/>
    </xf>
    <xf numFmtId="0" fontId="5" fillId="6" borderId="11" xfId="0" applyFont="1" applyFill="1" applyBorder="1" applyAlignment="1">
      <alignment wrapText="1"/>
    </xf>
    <xf numFmtId="1" fontId="6" fillId="6" borderId="11" xfId="0" applyNumberFormat="1" applyFont="1" applyFill="1" applyBorder="1" applyAlignment="1" applyProtection="1">
      <alignment horizontal="right" wrapText="1"/>
    </xf>
    <xf numFmtId="166" fontId="6" fillId="6" borderId="10" xfId="0" applyNumberFormat="1" applyFont="1" applyFill="1" applyBorder="1" applyAlignment="1" applyProtection="1">
      <alignment horizontal="right" wrapText="1"/>
    </xf>
    <xf numFmtId="1" fontId="5" fillId="6" borderId="10" xfId="0" applyNumberFormat="1" applyFont="1" applyFill="1" applyBorder="1"/>
    <xf numFmtId="0" fontId="7" fillId="7" borderId="10" xfId="0" applyNumberFormat="1" applyFont="1" applyFill="1" applyBorder="1" applyAlignment="1" applyProtection="1">
      <alignment horizontal="left" wrapText="1"/>
    </xf>
    <xf numFmtId="0" fontId="7" fillId="7" borderId="10" xfId="0" applyNumberFormat="1" applyFont="1" applyFill="1" applyBorder="1" applyAlignment="1" applyProtection="1">
      <alignment horizontal="left"/>
    </xf>
    <xf numFmtId="14" fontId="6" fillId="6" borderId="10" xfId="0" applyNumberFormat="1" applyFont="1" applyFill="1" applyBorder="1" applyAlignment="1">
      <alignment horizontal="right" vertical="top" wrapText="1"/>
    </xf>
    <xf numFmtId="0" fontId="6" fillId="6" borderId="10" xfId="0" applyNumberFormat="1" applyFont="1" applyFill="1" applyBorder="1" applyAlignment="1">
      <alignment vertical="top" wrapText="1"/>
    </xf>
    <xf numFmtId="14" fontId="7" fillId="7" borderId="10" xfId="0" applyNumberFormat="1" applyFont="1" applyFill="1" applyBorder="1" applyAlignment="1">
      <alignment vertical="top" wrapText="1"/>
    </xf>
    <xf numFmtId="0" fontId="10" fillId="6" borderId="10" xfId="0" applyFont="1" applyFill="1" applyBorder="1"/>
    <xf numFmtId="0" fontId="0" fillId="7" borderId="10" xfId="0" applyFill="1" applyBorder="1"/>
    <xf numFmtId="166" fontId="0" fillId="7" borderId="10" xfId="0" applyNumberFormat="1" applyFont="1" applyFill="1" applyBorder="1"/>
    <xf numFmtId="14" fontId="11" fillId="0" borderId="0" xfId="0" applyNumberFormat="1" applyFont="1"/>
    <xf numFmtId="0" fontId="11" fillId="0" borderId="0" xfId="0" applyFont="1"/>
    <xf numFmtId="0" fontId="11" fillId="0" borderId="0" xfId="0" applyNumberFormat="1" applyFont="1" applyAlignment="1">
      <alignment horizontal="left"/>
    </xf>
    <xf numFmtId="0" fontId="11" fillId="0" borderId="0" xfId="0" applyNumberFormat="1" applyFont="1"/>
    <xf numFmtId="0" fontId="11" fillId="0" borderId="0" xfId="0" applyFont="1" applyAlignment="1">
      <alignment horizontal="left"/>
    </xf>
    <xf numFmtId="0" fontId="11" fillId="0" borderId="0" xfId="0" applyFont="1" applyFill="1"/>
    <xf numFmtId="0" fontId="11" fillId="3" borderId="0" xfId="0" applyFont="1" applyFill="1"/>
    <xf numFmtId="14" fontId="6" fillId="6" borderId="0" xfId="0" applyNumberFormat="1" applyFont="1" applyFill="1" applyBorder="1" applyAlignment="1">
      <alignment vertical="top" wrapText="1"/>
    </xf>
    <xf numFmtId="14" fontId="7" fillId="0" borderId="10" xfId="0" applyNumberFormat="1" applyFont="1" applyBorder="1" applyAlignment="1">
      <alignment vertical="top" wrapText="1"/>
    </xf>
    <xf numFmtId="0" fontId="6" fillId="6" borderId="0" xfId="0" applyNumberFormat="1" applyFont="1" applyFill="1" applyBorder="1" applyAlignment="1">
      <alignment vertical="top" wrapText="1"/>
    </xf>
    <xf numFmtId="1" fontId="12" fillId="0" borderId="10" xfId="0" applyNumberFormat="1" applyFont="1" applyFill="1" applyBorder="1"/>
    <xf numFmtId="165" fontId="12" fillId="0" borderId="10" xfId="0" applyNumberFormat="1" applyFont="1" applyFill="1" applyBorder="1" applyAlignment="1">
      <alignment vertical="top"/>
    </xf>
    <xf numFmtId="14" fontId="5" fillId="6" borderId="1" xfId="0" applyNumberFormat="1" applyFont="1" applyFill="1" applyBorder="1"/>
    <xf numFmtId="14" fontId="3" fillId="0" borderId="10" xfId="0" applyNumberFormat="1" applyFont="1" applyBorder="1"/>
    <xf numFmtId="0" fontId="3" fillId="7" borderId="1" xfId="0" applyFont="1" applyFill="1" applyBorder="1"/>
    <xf numFmtId="0" fontId="3" fillId="0" borderId="10" xfId="0" applyFont="1" applyBorder="1" applyAlignment="1">
      <alignment wrapText="1"/>
    </xf>
    <xf numFmtId="0" fontId="3" fillId="7" borderId="1" xfId="0" applyFont="1" applyFill="1" applyBorder="1" applyAlignment="1">
      <alignment horizontal="left"/>
    </xf>
    <xf numFmtId="0" fontId="3" fillId="0" borderId="10" xfId="0" applyNumberFormat="1" applyFont="1" applyBorder="1"/>
    <xf numFmtId="0" fontId="3" fillId="7" borderId="1" xfId="0" applyNumberFormat="1" applyFont="1" applyFill="1" applyBorder="1"/>
    <xf numFmtId="0" fontId="5" fillId="6" borderId="1" xfId="0" applyFont="1" applyFill="1" applyBorder="1"/>
    <xf numFmtId="14" fontId="7" fillId="6" borderId="10" xfId="0" applyNumberFormat="1" applyFont="1" applyFill="1" applyBorder="1" applyAlignment="1">
      <alignment vertical="top" wrapText="1"/>
    </xf>
    <xf numFmtId="14" fontId="7" fillId="0" borderId="10" xfId="0" applyNumberFormat="1" applyFont="1" applyFill="1" applyBorder="1" applyAlignment="1">
      <alignment vertical="top" wrapText="1"/>
    </xf>
    <xf numFmtId="1" fontId="7" fillId="0" borderId="10" xfId="0" applyNumberFormat="1" applyFont="1" applyFill="1" applyBorder="1" applyAlignment="1">
      <alignment vertical="top" wrapText="1"/>
    </xf>
    <xf numFmtId="14" fontId="7" fillId="0" borderId="10" xfId="0" applyNumberFormat="1" applyFont="1" applyFill="1" applyBorder="1" applyAlignment="1">
      <alignment vertical="center" wrapText="1"/>
    </xf>
    <xf numFmtId="14" fontId="3" fillId="0" borderId="0" xfId="0" applyNumberFormat="1" applyFont="1" applyAlignment="1">
      <alignment vertical="top"/>
    </xf>
    <xf numFmtId="14" fontId="0" fillId="0" borderId="0" xfId="0" applyNumberFormat="1"/>
    <xf numFmtId="0" fontId="10" fillId="0" borderId="0" xfId="0" applyFont="1"/>
    <xf numFmtId="0" fontId="3" fillId="6" borderId="10" xfId="0" applyFont="1" applyFill="1" applyBorder="1"/>
    <xf numFmtId="0" fontId="3" fillId="6" borderId="10" xfId="0" applyNumberFormat="1" applyFont="1" applyFill="1" applyBorder="1"/>
    <xf numFmtId="0" fontId="8" fillId="0" borderId="0" xfId="1" applyFont="1" applyFill="1"/>
  </cellXfs>
  <cellStyles count="3">
    <cellStyle name="Bad" xfId="1" builtinId="27"/>
    <cellStyle name="Currency" xfId="2" builtinId="4"/>
    <cellStyle name="Normal" xfId="0" builtinId="0"/>
  </cellStyles>
  <dxfs count="16453">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7" formatCode="dd/mm/yy"/>
      <alignment horizontal="general" vertical="top"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0070C0"/>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1" formatCode="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1"/>
        <color auto="1"/>
        <name val="Arial"/>
        <scheme val="none"/>
      </font>
      <numFmt numFmtId="19" formatCode="d/mm/yyyy"/>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0"/>
        <name val="Arial"/>
        <scheme val="none"/>
      </font>
      <numFmt numFmtId="0" formatCode="General"/>
      <fill>
        <patternFill patternType="solid">
          <fgColor indexed="64"/>
          <bgColor rgb="FF0070C0"/>
        </patternFill>
      </fill>
      <alignment horizontal="left" vertical="bottom" textRotation="0" wrapText="1" indent="0" justifyLastLine="0" shrinkToFit="0" readingOrder="0"/>
      <protection locked="1" hidden="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general" vertical="bottom" textRotation="0" wrapText="1" indent="0" justifyLastLine="0" shrinkToFit="0" readingOrder="0"/>
    </dxf>
    <dxf>
      <font>
        <strike val="0"/>
        <outline val="0"/>
        <shadow val="0"/>
        <u val="none"/>
        <vertAlign val="baseline"/>
        <sz val="11"/>
        <color theme="1"/>
        <name val="Arial"/>
        <scheme val="none"/>
      </font>
      <numFmt numFmtId="19" formatCode="d/mm/yyyy"/>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numFmt numFmtId="0" formatCode="General"/>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numFmt numFmtId="0" formatCode="General"/>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Arial"/>
        <scheme val="none"/>
      </font>
      <numFmt numFmtId="19" formatCode="d/mm/yyyy"/>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4"/>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0" formatCode="General"/>
    </dxf>
    <dxf>
      <font>
        <b val="0"/>
        <i val="0"/>
        <strike val="0"/>
        <condense val="0"/>
        <extend val="0"/>
        <outline val="0"/>
        <shadow val="0"/>
        <u val="none"/>
        <vertAlign val="baseline"/>
        <sz val="11"/>
        <color theme="1"/>
        <name val="Arial"/>
        <scheme val="none"/>
      </font>
      <fill>
        <patternFill patternType="solid">
          <fgColor indexed="64"/>
          <bgColor theme="4"/>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0" formatCode="General"/>
    </dxf>
    <dxf>
      <font>
        <b val="0"/>
        <i val="0"/>
        <strike val="0"/>
        <condense val="0"/>
        <extend val="0"/>
        <outline val="0"/>
        <shadow val="0"/>
        <u val="none"/>
        <vertAlign val="baseline"/>
        <sz val="11"/>
        <color theme="1"/>
        <name val="Arial"/>
        <scheme val="none"/>
      </font>
      <fill>
        <patternFill patternType="solid">
          <fgColor indexed="64"/>
          <bgColor theme="4"/>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fill>
        <patternFill patternType="solid">
          <fgColor indexed="64"/>
          <bgColor theme="4"/>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fill>
        <patternFill patternType="solid">
          <fgColor indexed="64"/>
          <bgColor theme="4"/>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fill>
        <patternFill patternType="solid">
          <fgColor indexed="64"/>
          <bgColor theme="4"/>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4"/>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fill>
        <patternFill patternType="solid">
          <fgColor indexed="64"/>
          <bgColor theme="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fill>
        <patternFill patternType="solid">
          <fgColor indexed="64"/>
          <bgColor theme="4"/>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67" formatCode="dd/mm/yy"/>
    </dxf>
    <dxf>
      <font>
        <strike val="0"/>
        <outline val="0"/>
        <shadow val="0"/>
        <u val="none"/>
        <vertAlign val="baseline"/>
        <sz val="11"/>
        <name val="Arial"/>
        <scheme val="none"/>
      </font>
      <numFmt numFmtId="19" formatCode="d/mm/yyyy"/>
    </dxf>
    <dxf>
      <font>
        <strike val="0"/>
        <outline val="0"/>
        <shadow val="0"/>
        <u val="none"/>
        <vertAlign val="baseline"/>
        <sz val="11"/>
        <name val="Arial"/>
        <scheme val="none"/>
      </font>
    </dxf>
    <dxf>
      <font>
        <strike val="0"/>
        <outline val="0"/>
        <shadow val="0"/>
        <u val="none"/>
        <vertAlign val="baseline"/>
        <sz val="11"/>
        <name val="Arial"/>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2" name="Table2" displayName="Table2" ref="A4:M163" totalsRowCount="1" headerRowDxfId="16452" dataDxfId="16451">
  <autoFilter ref="A4:M162"/>
  <sortState ref="A5:N127">
    <sortCondition ref="B4:B127"/>
  </sortState>
  <tableColumns count="13">
    <tableColumn id="1" name="Date item appeared" dataDxfId="16450" totalsRowDxfId="16449"/>
    <tableColumn id="2" name="Name of media outlet" totalsRowLabel="Average Figures" dataDxfId="16448" totalsRowDxfId="16447"/>
    <tableColumn id="12" name="Headline / Summary" dataDxfId="16446" totalsRowDxfId="16445"/>
    <tableColumn id="3" name="Subject covered eg DV, Human Rights, Funding" dataDxfId="16444" totalsRowDxfId="16443"/>
    <tableColumn id="4" name="Type of media ie TV, Radio, Print publication, internet news site" dataDxfId="16442" totalsRowDxfId="16441"/>
    <tableColumn id="5" name="Which CLC staff member was quoted" dataDxfId="16440" totalsRowDxfId="16439"/>
    <tableColumn id="6" name="Tone - Postive / Neutral / Negative " totalsRowFunction="custom" dataDxfId="16438" totalsRowDxfId="16437">
      <totalsRowFormula>AVERAGE(G5:G162)</totalsRowFormula>
    </tableColumn>
    <tableColumn id="7" name="Criterion 1 - Number of words or length of time" totalsRowFunction="custom" dataDxfId="16436" totalsRowDxfId="16435">
      <totalsRowFormula>AVERAGE(H5:H162)</totalsRowFormula>
    </tableColumn>
    <tableColumn id="8" name="Criterion 2 - Did the item mention the name Community Legal Centres Queensland or QAILS?" totalsRowFunction="custom" dataDxfId="16434" totalsRowDxfId="16433">
      <totalsRowFormula>AVERAGE(I5:I162)</totalsRowFormula>
    </tableColumn>
    <tableColumn id="9" name="Criterion 3 - Did it include a photo?" totalsRowFunction="custom" dataDxfId="16432" totalsRowDxfId="16431">
      <totalsRowFormula>AVERAGE(J5:J162)</totalsRowFormula>
    </tableColumn>
    <tableColumn id="11" name="Reach or circulation figure" totalsRowFunction="custom" dataDxfId="16430" totalsRowDxfId="16429">
      <totalsRowFormula>AVERAGE(Table2[Reach or circulation figure])</totalsRowFormula>
    </tableColumn>
    <tableColumn id="13" name="Total Rating" totalsRowFunction="custom" dataDxfId="16428" totalsRowDxfId="16427">
      <calculatedColumnFormula>SUM(Table2[[#This Row],[Criterion 1 - Number of words or length of time]:[Criterion 3 - Did it include a photo?]])*Table2[[#This Row],[Tone - Postive / Neutral / Negative ]]</calculatedColumnFormula>
      <totalsRowFormula>AVERAGE(Table2[Total Rating])</totalsRowFormula>
    </tableColumn>
    <tableColumn id="14" name="Final Value" totalsRowFunction="custom" dataDxfId="16426" totalsRowDxfId="16425">
      <totalsRowFormula>AVERAGE(Table2[Final Value])</totalsRowFormula>
    </tableColumn>
  </tableColumns>
  <tableStyleInfo name="TableStyleLight9" showFirstColumn="0" showLastColumn="0" showRowStripes="1" showColumnStripes="0"/>
</table>
</file>

<file path=xl/tables/table2.xml><?xml version="1.0" encoding="utf-8"?>
<table xmlns="http://schemas.openxmlformats.org/spreadsheetml/2006/main" id="5" name="Table5" displayName="Table5" ref="A1:N73" totalsRowShown="0" headerRowDxfId="16424" dataDxfId="16423" tableBorderDxfId="16422">
  <autoFilter ref="A1:N73"/>
  <sortState ref="A2:O73">
    <sortCondition ref="K1:K73"/>
  </sortState>
  <tableColumns count="14">
    <tableColumn id="1" name="Date item appeared" dataDxfId="16421"/>
    <tableColumn id="2" name="Name of media outlet" dataDxfId="16420"/>
    <tableColumn id="3" name="Headline / Summary" dataDxfId="16419"/>
    <tableColumn id="4" name="Subject covered eg DV, Human Rights, Funding" dataDxfId="16418"/>
    <tableColumn id="5" name="Type of media ie TV, Radio,  internet news site" dataDxfId="16417"/>
    <tableColumn id="6" name="Which CLC staff member was quoted" dataDxfId="16416"/>
    <tableColumn id="7" name="Tone - Postive / Neutral / Negative Coverage" dataDxfId="16415"/>
    <tableColumn id="8" name="Length of time" dataDxfId="16414"/>
    <tableColumn id="9" name="Did the item mention the name Community Legal Centres Queensland or QAILS?" dataDxfId="16413"/>
    <tableColumn id="10" name="Did it include a photo?" dataDxfId="16412"/>
    <tableColumn id="11" name="Total rating" dataDxfId="16411">
      <calculatedColumnFormula>SUM(Table5[[#This Row],[Length of time]:[Did it include a photo?]])*Table5[[#This Row],[Tone - Postive / Neutral / Negative Coverage]]</calculatedColumnFormula>
    </tableColumn>
    <tableColumn id="13" name="Audience" dataDxfId="16410"/>
    <tableColumn id="15" name="Value" dataDxfId="16409">
      <calculatedColumnFormula>Table5[[#This Row],[Total rating]]*Table5[[#This Row],[Audience]]</calculatedColumnFormula>
    </tableColumn>
    <tableColumn id="14" name="Notes" dataDxfId="16408">
      <calculatedColumnFormula>SUM(Table2[[#This Row],[Criterion 1 - Number of words or length of time]:[Criterion 3 - Did it include a photo?]])*Table2[[#This Row],[Tone - Postive / Neutral / Negative ]]</calculatedColumnFormula>
    </tableColumn>
  </tableColumns>
  <tableStyleInfo name="TableStyleLight9" showFirstColumn="0" showLastColumn="0" showRowStripes="1" showColumnStripes="0"/>
</table>
</file>

<file path=xl/tables/table3.xml><?xml version="1.0" encoding="utf-8"?>
<table xmlns="http://schemas.openxmlformats.org/spreadsheetml/2006/main" id="3" name="Table3" displayName="Table3" ref="A1:XFD68" totalsRowShown="0" headerRowDxfId="16407" dataDxfId="16406">
  <autoFilter ref="A1:XFD68"/>
  <sortState ref="A2:XFD69">
    <sortCondition descending="1" ref="A1:A69"/>
  </sortState>
  <tableColumns count="16384">
    <tableColumn id="1" name="Date" dataDxfId="16405"/>
    <tableColumn id="2" name="Title" dataDxfId="16404"/>
    <tableColumn id="3" name="Issued By" dataDxfId="16403"/>
    <tableColumn id="4" name="Type" dataDxfId="16402"/>
    <tableColumn id="5" name="Column1" dataDxfId="16401"/>
    <tableColumn id="6" name="Column2" dataDxfId="16400"/>
    <tableColumn id="7" name="Column3" dataDxfId="16399"/>
    <tableColumn id="8" name="Column4" dataDxfId="16398"/>
    <tableColumn id="9" name="Column5" dataDxfId="16397"/>
    <tableColumn id="10" name="Column6" dataDxfId="16396"/>
    <tableColumn id="11" name="Column7" dataDxfId="16395"/>
    <tableColumn id="12" name="Column8" dataDxfId="16394"/>
    <tableColumn id="13" name="Column9" dataDxfId="16393"/>
    <tableColumn id="14" name="Column10" dataDxfId="16392"/>
    <tableColumn id="15" name="Column11" dataDxfId="16391"/>
    <tableColumn id="16" name="Column12" dataDxfId="16390"/>
    <tableColumn id="17" name="Column13" dataDxfId="16389"/>
    <tableColumn id="18" name="Column14" dataDxfId="16388"/>
    <tableColumn id="19" name="Column15" dataDxfId="16387"/>
    <tableColumn id="20" name="Column16" dataDxfId="16386"/>
    <tableColumn id="21" name="Column17" dataDxfId="16385"/>
    <tableColumn id="22" name="Column18" dataDxfId="16384"/>
    <tableColumn id="23" name="Column19" dataDxfId="16383"/>
    <tableColumn id="24" name="Column20" dataDxfId="16382"/>
    <tableColumn id="25" name="Column21" dataDxfId="16381"/>
    <tableColumn id="26" name="Column22" dataDxfId="16380"/>
    <tableColumn id="27" name="Column23" dataDxfId="16379"/>
    <tableColumn id="28" name="Column24" dataDxfId="16378"/>
    <tableColumn id="29" name="Column25" dataDxfId="16377"/>
    <tableColumn id="30" name="Column26" dataDxfId="16376"/>
    <tableColumn id="31" name="Column27" dataDxfId="16375"/>
    <tableColumn id="32" name="Column28" dataDxfId="16374"/>
    <tableColumn id="33" name="Column29" dataDxfId="16373"/>
    <tableColumn id="34" name="Column30" dataDxfId="16372"/>
    <tableColumn id="35" name="Column31" dataDxfId="16371"/>
    <tableColumn id="36" name="Column32" dataDxfId="16370"/>
    <tableColumn id="37" name="Column33" dataDxfId="16369"/>
    <tableColumn id="38" name="Column34" dataDxfId="16368"/>
    <tableColumn id="39" name="Column35" dataDxfId="16367"/>
    <tableColumn id="40" name="Column36" dataDxfId="16366"/>
    <tableColumn id="41" name="Column37" dataDxfId="16365"/>
    <tableColumn id="42" name="Column38" dataDxfId="16364"/>
    <tableColumn id="43" name="Column39" dataDxfId="16363"/>
    <tableColumn id="44" name="Column40" dataDxfId="16362"/>
    <tableColumn id="45" name="Column41" dataDxfId="16361"/>
    <tableColumn id="46" name="Column42" dataDxfId="16360"/>
    <tableColumn id="47" name="Column43" dataDxfId="16359"/>
    <tableColumn id="48" name="Column44" dataDxfId="16358"/>
    <tableColumn id="49" name="Column45" dataDxfId="16357"/>
    <tableColumn id="50" name="Column46" dataDxfId="16356"/>
    <tableColumn id="51" name="Column47" dataDxfId="16355"/>
    <tableColumn id="52" name="Column48" dataDxfId="16354"/>
    <tableColumn id="53" name="Column49" dataDxfId="16353"/>
    <tableColumn id="54" name="Column50" dataDxfId="16352"/>
    <tableColumn id="55" name="Column51" dataDxfId="16351"/>
    <tableColumn id="56" name="Column52" dataDxfId="16350"/>
    <tableColumn id="57" name="Column53" dataDxfId="16349"/>
    <tableColumn id="58" name="Column54" dataDxfId="16348"/>
    <tableColumn id="59" name="Column55" dataDxfId="16347"/>
    <tableColumn id="60" name="Column56" dataDxfId="16346"/>
    <tableColumn id="61" name="Column57" dataDxfId="16345"/>
    <tableColumn id="62" name="Column58" dataDxfId="16344"/>
    <tableColumn id="63" name="Column59" dataDxfId="16343"/>
    <tableColumn id="64" name="Column60" dataDxfId="16342"/>
    <tableColumn id="65" name="Column61" dataDxfId="16341"/>
    <tableColumn id="66" name="Column62" dataDxfId="16340"/>
    <tableColumn id="67" name="Column63" dataDxfId="16339"/>
    <tableColumn id="68" name="Column64" dataDxfId="16338"/>
    <tableColumn id="69" name="Column65" dataDxfId="16337"/>
    <tableColumn id="70" name="Column66" dataDxfId="16336"/>
    <tableColumn id="71" name="Column67" dataDxfId="16335"/>
    <tableColumn id="72" name="Column68" dataDxfId="16334"/>
    <tableColumn id="73" name="Column69" dataDxfId="16333"/>
    <tableColumn id="74" name="Column70" dataDxfId="16332"/>
    <tableColumn id="75" name="Column71" dataDxfId="16331"/>
    <tableColumn id="76" name="Column72" dataDxfId="16330"/>
    <tableColumn id="77" name="Column73" dataDxfId="16329"/>
    <tableColumn id="78" name="Column74" dataDxfId="16328"/>
    <tableColumn id="79" name="Column75" dataDxfId="16327"/>
    <tableColumn id="80" name="Column76" dataDxfId="16326"/>
    <tableColumn id="81" name="Column77" dataDxfId="16325"/>
    <tableColumn id="82" name="Column78" dataDxfId="16324"/>
    <tableColumn id="83" name="Column79" dataDxfId="16323"/>
    <tableColumn id="84" name="Column80" dataDxfId="16322"/>
    <tableColumn id="85" name="Column81" dataDxfId="16321"/>
    <tableColumn id="86" name="Column82" dataDxfId="16320"/>
    <tableColumn id="87" name="Column83" dataDxfId="16319"/>
    <tableColumn id="88" name="Column84" dataDxfId="16318"/>
    <tableColumn id="89" name="Column85" dataDxfId="16317"/>
    <tableColumn id="90" name="Column86" dataDxfId="16316"/>
    <tableColumn id="91" name="Column87" dataDxfId="16315"/>
    <tableColumn id="92" name="Column88" dataDxfId="16314"/>
    <tableColumn id="93" name="Column89" dataDxfId="16313"/>
    <tableColumn id="94" name="Column90" dataDxfId="16312"/>
    <tableColumn id="95" name="Column91" dataDxfId="16311"/>
    <tableColumn id="96" name="Column92" dataDxfId="16310"/>
    <tableColumn id="97" name="Column93" dataDxfId="16309"/>
    <tableColumn id="98" name="Column94" dataDxfId="16308"/>
    <tableColumn id="99" name="Column95" dataDxfId="16307"/>
    <tableColumn id="100" name="Column96" dataDxfId="16306"/>
    <tableColumn id="101" name="Column97" dataDxfId="16305"/>
    <tableColumn id="102" name="Column98" dataDxfId="16304"/>
    <tableColumn id="103" name="Column99" dataDxfId="16303"/>
    <tableColumn id="104" name="Column100" dataDxfId="16302"/>
    <tableColumn id="105" name="Column101" dataDxfId="16301"/>
    <tableColumn id="106" name="Column102" dataDxfId="16300"/>
    <tableColumn id="107" name="Column103" dataDxfId="16299"/>
    <tableColumn id="108" name="Column104" dataDxfId="16298"/>
    <tableColumn id="109" name="Column105" dataDxfId="16297"/>
    <tableColumn id="110" name="Column106" dataDxfId="16296"/>
    <tableColumn id="111" name="Column107" dataDxfId="16295"/>
    <tableColumn id="112" name="Column108" dataDxfId="16294"/>
    <tableColumn id="113" name="Column109" dataDxfId="16293"/>
    <tableColumn id="114" name="Column110" dataDxfId="16292"/>
    <tableColumn id="115" name="Column111" dataDxfId="16291"/>
    <tableColumn id="116" name="Column112" dataDxfId="16290"/>
    <tableColumn id="117" name="Column113" dataDxfId="16289"/>
    <tableColumn id="118" name="Column114" dataDxfId="16288"/>
    <tableColumn id="119" name="Column115" dataDxfId="16287"/>
    <tableColumn id="120" name="Column116" dataDxfId="16286"/>
    <tableColumn id="121" name="Column117" dataDxfId="16285"/>
    <tableColumn id="122" name="Column118" dataDxfId="16284"/>
    <tableColumn id="123" name="Column119" dataDxfId="16283"/>
    <tableColumn id="124" name="Column120" dataDxfId="16282"/>
    <tableColumn id="125" name="Column121" dataDxfId="16281"/>
    <tableColumn id="126" name="Column122" dataDxfId="16280"/>
    <tableColumn id="127" name="Column123" dataDxfId="16279"/>
    <tableColumn id="128" name="Column124" dataDxfId="16278"/>
    <tableColumn id="129" name="Column125" dataDxfId="16277"/>
    <tableColumn id="130" name="Column126" dataDxfId="16276"/>
    <tableColumn id="131" name="Column127" dataDxfId="16275"/>
    <tableColumn id="132" name="Column128" dataDxfId="16274"/>
    <tableColumn id="133" name="Column129" dataDxfId="16273"/>
    <tableColumn id="134" name="Column130" dataDxfId="16272"/>
    <tableColumn id="135" name="Column131" dataDxfId="16271"/>
    <tableColumn id="136" name="Column132" dataDxfId="16270"/>
    <tableColumn id="137" name="Column133" dataDxfId="16269"/>
    <tableColumn id="138" name="Column134" dataDxfId="16268"/>
    <tableColumn id="139" name="Column135" dataDxfId="16267"/>
    <tableColumn id="140" name="Column136" dataDxfId="16266"/>
    <tableColumn id="141" name="Column137" dataDxfId="16265"/>
    <tableColumn id="142" name="Column138" dataDxfId="16264"/>
    <tableColumn id="143" name="Column139" dataDxfId="16263"/>
    <tableColumn id="144" name="Column140" dataDxfId="16262"/>
    <tableColumn id="145" name="Column141" dataDxfId="16261"/>
    <tableColumn id="146" name="Column142" dataDxfId="16260"/>
    <tableColumn id="147" name="Column143" dataDxfId="16259"/>
    <tableColumn id="148" name="Column144" dataDxfId="16258"/>
    <tableColumn id="149" name="Column145" dataDxfId="16257"/>
    <tableColumn id="150" name="Column146" dataDxfId="16256"/>
    <tableColumn id="151" name="Column147" dataDxfId="16255"/>
    <tableColumn id="152" name="Column148" dataDxfId="16254"/>
    <tableColumn id="153" name="Column149" dataDxfId="16253"/>
    <tableColumn id="154" name="Column150" dataDxfId="16252"/>
    <tableColumn id="155" name="Column151" dataDxfId="16251"/>
    <tableColumn id="156" name="Column152" dataDxfId="16250"/>
    <tableColumn id="157" name="Column153" dataDxfId="16249"/>
    <tableColumn id="158" name="Column154" dataDxfId="16248"/>
    <tableColumn id="159" name="Column155" dataDxfId="16247"/>
    <tableColumn id="160" name="Column156" dataDxfId="16246"/>
    <tableColumn id="161" name="Column157" dataDxfId="16245"/>
    <tableColumn id="162" name="Column158" dataDxfId="16244"/>
    <tableColumn id="163" name="Column159" dataDxfId="16243"/>
    <tableColumn id="164" name="Column160" dataDxfId="16242"/>
    <tableColumn id="165" name="Column161" dataDxfId="16241"/>
    <tableColumn id="166" name="Column162" dataDxfId="16240"/>
    <tableColumn id="167" name="Column163" dataDxfId="16239"/>
    <tableColumn id="168" name="Column164" dataDxfId="16238"/>
    <tableColumn id="169" name="Column165" dataDxfId="16237"/>
    <tableColumn id="170" name="Column166" dataDxfId="16236"/>
    <tableColumn id="171" name="Column167" dataDxfId="16235"/>
    <tableColumn id="172" name="Column168" dataDxfId="16234"/>
    <tableColumn id="173" name="Column169" dataDxfId="16233"/>
    <tableColumn id="174" name="Column170" dataDxfId="16232"/>
    <tableColumn id="175" name="Column171" dataDxfId="16231"/>
    <tableColumn id="176" name="Column172" dataDxfId="16230"/>
    <tableColumn id="177" name="Column173" dataDxfId="16229"/>
    <tableColumn id="178" name="Column174" dataDxfId="16228"/>
    <tableColumn id="179" name="Column175" dataDxfId="16227"/>
    <tableColumn id="180" name="Column176" dataDxfId="16226"/>
    <tableColumn id="181" name="Column177" dataDxfId="16225"/>
    <tableColumn id="182" name="Column178" dataDxfId="16224"/>
    <tableColumn id="183" name="Column179" dataDxfId="16223"/>
    <tableColumn id="184" name="Column180" dataDxfId="16222"/>
    <tableColumn id="185" name="Column181" dataDxfId="16221"/>
    <tableColumn id="186" name="Column182" dataDxfId="16220"/>
    <tableColumn id="187" name="Column183" dataDxfId="16219"/>
    <tableColumn id="188" name="Column184" dataDxfId="16218"/>
    <tableColumn id="189" name="Column185" dataDxfId="16217"/>
    <tableColumn id="190" name="Column186" dataDxfId="16216"/>
    <tableColumn id="191" name="Column187" dataDxfId="16215"/>
    <tableColumn id="192" name="Column188" dataDxfId="16214"/>
    <tableColumn id="193" name="Column189" dataDxfId="16213"/>
    <tableColumn id="194" name="Column190" dataDxfId="16212"/>
    <tableColumn id="195" name="Column191" dataDxfId="16211"/>
    <tableColumn id="196" name="Column192" dataDxfId="16210"/>
    <tableColumn id="197" name="Column193" dataDxfId="16209"/>
    <tableColumn id="198" name="Column194" dataDxfId="16208"/>
    <tableColumn id="199" name="Column195" dataDxfId="16207"/>
    <tableColumn id="200" name="Column196" dataDxfId="16206"/>
    <tableColumn id="201" name="Column197" dataDxfId="16205"/>
    <tableColumn id="202" name="Column198" dataDxfId="16204"/>
    <tableColumn id="203" name="Column199" dataDxfId="16203"/>
    <tableColumn id="204" name="Column200" dataDxfId="16202"/>
    <tableColumn id="205" name="Column201" dataDxfId="16201"/>
    <tableColumn id="206" name="Column202" dataDxfId="16200"/>
    <tableColumn id="207" name="Column203" dataDxfId="16199"/>
    <tableColumn id="208" name="Column204" dataDxfId="16198"/>
    <tableColumn id="209" name="Column205" dataDxfId="16197"/>
    <tableColumn id="210" name="Column206" dataDxfId="16196"/>
    <tableColumn id="211" name="Column207" dataDxfId="16195"/>
    <tableColumn id="212" name="Column208" dataDxfId="16194"/>
    <tableColumn id="213" name="Column209" dataDxfId="16193"/>
    <tableColumn id="214" name="Column210" dataDxfId="16192"/>
    <tableColumn id="215" name="Column211" dataDxfId="16191"/>
    <tableColumn id="216" name="Column212" dataDxfId="16190"/>
    <tableColumn id="217" name="Column213" dataDxfId="16189"/>
    <tableColumn id="218" name="Column214" dataDxfId="16188"/>
    <tableColumn id="219" name="Column215" dataDxfId="16187"/>
    <tableColumn id="220" name="Column216" dataDxfId="16186"/>
    <tableColumn id="221" name="Column217" dataDxfId="16185"/>
    <tableColumn id="222" name="Column218" dataDxfId="16184"/>
    <tableColumn id="223" name="Column219" dataDxfId="16183"/>
    <tableColumn id="224" name="Column220" dataDxfId="16182"/>
    <tableColumn id="225" name="Column221" dataDxfId="16181"/>
    <tableColumn id="226" name="Column222" dataDxfId="16180"/>
    <tableColumn id="227" name="Column223" dataDxfId="16179"/>
    <tableColumn id="228" name="Column224" dataDxfId="16178"/>
    <tableColumn id="229" name="Column225" dataDxfId="16177"/>
    <tableColumn id="230" name="Column226" dataDxfId="16176"/>
    <tableColumn id="231" name="Column227" dataDxfId="16175"/>
    <tableColumn id="232" name="Column228" dataDxfId="16174"/>
    <tableColumn id="233" name="Column229" dataDxfId="16173"/>
    <tableColumn id="234" name="Column230" dataDxfId="16172"/>
    <tableColumn id="235" name="Column231" dataDxfId="16171"/>
    <tableColumn id="236" name="Column232" dataDxfId="16170"/>
    <tableColumn id="237" name="Column233" dataDxfId="16169"/>
    <tableColumn id="238" name="Column234" dataDxfId="16168"/>
    <tableColumn id="239" name="Column235" dataDxfId="16167"/>
    <tableColumn id="240" name="Column236" dataDxfId="16166"/>
    <tableColumn id="241" name="Column237" dataDxfId="16165"/>
    <tableColumn id="242" name="Column238" dataDxfId="16164"/>
    <tableColumn id="243" name="Column239" dataDxfId="16163"/>
    <tableColumn id="244" name="Column240" dataDxfId="16162"/>
    <tableColumn id="245" name="Column241" dataDxfId="16161"/>
    <tableColumn id="246" name="Column242" dataDxfId="16160"/>
    <tableColumn id="247" name="Column243" dataDxfId="16159"/>
    <tableColumn id="248" name="Column244" dataDxfId="16158"/>
    <tableColumn id="249" name="Column245" dataDxfId="16157"/>
    <tableColumn id="250" name="Column246" dataDxfId="16156"/>
    <tableColumn id="251" name="Column247" dataDxfId="16155"/>
    <tableColumn id="252" name="Column248" dataDxfId="16154"/>
    <tableColumn id="253" name="Column249" dataDxfId="16153"/>
    <tableColumn id="254" name="Column250" dataDxfId="16152"/>
    <tableColumn id="255" name="Column251" dataDxfId="16151"/>
    <tableColumn id="256" name="Column252" dataDxfId="16150"/>
    <tableColumn id="257" name="Column253" dataDxfId="16149"/>
    <tableColumn id="258" name="Column254" dataDxfId="16148"/>
    <tableColumn id="259" name="Column255" dataDxfId="16147"/>
    <tableColumn id="260" name="Column256" dataDxfId="16146"/>
    <tableColumn id="261" name="Column257" dataDxfId="16145"/>
    <tableColumn id="262" name="Column258" dataDxfId="16144"/>
    <tableColumn id="263" name="Column259" dataDxfId="16143"/>
    <tableColumn id="264" name="Column260" dataDxfId="16142"/>
    <tableColumn id="265" name="Column261" dataDxfId="16141"/>
    <tableColumn id="266" name="Column262" dataDxfId="16140"/>
    <tableColumn id="267" name="Column263" dataDxfId="16139"/>
    <tableColumn id="268" name="Column264" dataDxfId="16138"/>
    <tableColumn id="269" name="Column265" dataDxfId="16137"/>
    <tableColumn id="270" name="Column266" dataDxfId="16136"/>
    <tableColumn id="271" name="Column267" dataDxfId="16135"/>
    <tableColumn id="272" name="Column268" dataDxfId="16134"/>
    <tableColumn id="273" name="Column269" dataDxfId="16133"/>
    <tableColumn id="274" name="Column270" dataDxfId="16132"/>
    <tableColumn id="275" name="Column271" dataDxfId="16131"/>
    <tableColumn id="276" name="Column272" dataDxfId="16130"/>
    <tableColumn id="277" name="Column273" dataDxfId="16129"/>
    <tableColumn id="278" name="Column274" dataDxfId="16128"/>
    <tableColumn id="279" name="Column275" dataDxfId="16127"/>
    <tableColumn id="280" name="Column276" dataDxfId="16126"/>
    <tableColumn id="281" name="Column277" dataDxfId="16125"/>
    <tableColumn id="282" name="Column278" dataDxfId="16124"/>
    <tableColumn id="283" name="Column279" dataDxfId="16123"/>
    <tableColumn id="284" name="Column280" dataDxfId="16122"/>
    <tableColumn id="285" name="Column281" dataDxfId="16121"/>
    <tableColumn id="286" name="Column282" dataDxfId="16120"/>
    <tableColumn id="287" name="Column283" dataDxfId="16119"/>
    <tableColumn id="288" name="Column284" dataDxfId="16118"/>
    <tableColumn id="289" name="Column285" dataDxfId="16117"/>
    <tableColumn id="290" name="Column286" dataDxfId="16116"/>
    <tableColumn id="291" name="Column287" dataDxfId="16115"/>
    <tableColumn id="292" name="Column288" dataDxfId="16114"/>
    <tableColumn id="293" name="Column289" dataDxfId="16113"/>
    <tableColumn id="294" name="Column290" dataDxfId="16112"/>
    <tableColumn id="295" name="Column291" dataDxfId="16111"/>
    <tableColumn id="296" name="Column292" dataDxfId="16110"/>
    <tableColumn id="297" name="Column293" dataDxfId="16109"/>
    <tableColumn id="298" name="Column294" dataDxfId="16108"/>
    <tableColumn id="299" name="Column295" dataDxfId="16107"/>
    <tableColumn id="300" name="Column296" dataDxfId="16106"/>
    <tableColumn id="301" name="Column297" dataDxfId="16105"/>
    <tableColumn id="302" name="Column298" dataDxfId="16104"/>
    <tableColumn id="303" name="Column299" dataDxfId="16103"/>
    <tableColumn id="304" name="Column300" dataDxfId="16102"/>
    <tableColumn id="305" name="Column301" dataDxfId="16101"/>
    <tableColumn id="306" name="Column302" dataDxfId="16100"/>
    <tableColumn id="307" name="Column303" dataDxfId="16099"/>
    <tableColumn id="308" name="Column304" dataDxfId="16098"/>
    <tableColumn id="309" name="Column305" dataDxfId="16097"/>
    <tableColumn id="310" name="Column306" dataDxfId="16096"/>
    <tableColumn id="311" name="Column307" dataDxfId="16095"/>
    <tableColumn id="312" name="Column308" dataDxfId="16094"/>
    <tableColumn id="313" name="Column309" dataDxfId="16093"/>
    <tableColumn id="314" name="Column310" dataDxfId="16092"/>
    <tableColumn id="315" name="Column311" dataDxfId="16091"/>
    <tableColumn id="316" name="Column312" dataDxfId="16090"/>
    <tableColumn id="317" name="Column313" dataDxfId="16089"/>
    <tableColumn id="318" name="Column314" dataDxfId="16088"/>
    <tableColumn id="319" name="Column315" dataDxfId="16087"/>
    <tableColumn id="320" name="Column316" dataDxfId="16086"/>
    <tableColumn id="321" name="Column317" dataDxfId="16085"/>
    <tableColumn id="322" name="Column318" dataDxfId="16084"/>
    <tableColumn id="323" name="Column319" dataDxfId="16083"/>
    <tableColumn id="324" name="Column320" dataDxfId="16082"/>
    <tableColumn id="325" name="Column321" dataDxfId="16081"/>
    <tableColumn id="326" name="Column322" dataDxfId="16080"/>
    <tableColumn id="327" name="Column323" dataDxfId="16079"/>
    <tableColumn id="328" name="Column324" dataDxfId="16078"/>
    <tableColumn id="329" name="Column325" dataDxfId="16077"/>
    <tableColumn id="330" name="Column326" dataDxfId="16076"/>
    <tableColumn id="331" name="Column327" dataDxfId="16075"/>
    <tableColumn id="332" name="Column328" dataDxfId="16074"/>
    <tableColumn id="333" name="Column329" dataDxfId="16073"/>
    <tableColumn id="334" name="Column330" dataDxfId="16072"/>
    <tableColumn id="335" name="Column331" dataDxfId="16071"/>
    <tableColumn id="336" name="Column332" dataDxfId="16070"/>
    <tableColumn id="337" name="Column333" dataDxfId="16069"/>
    <tableColumn id="338" name="Column334" dataDxfId="16068"/>
    <tableColumn id="339" name="Column335" dataDxfId="16067"/>
    <tableColumn id="340" name="Column336" dataDxfId="16066"/>
    <tableColumn id="341" name="Column337" dataDxfId="16065"/>
    <tableColumn id="342" name="Column338" dataDxfId="16064"/>
    <tableColumn id="343" name="Column339" dataDxfId="16063"/>
    <tableColumn id="344" name="Column340" dataDxfId="16062"/>
    <tableColumn id="345" name="Column341" dataDxfId="16061"/>
    <tableColumn id="346" name="Column342" dataDxfId="16060"/>
    <tableColumn id="347" name="Column343" dataDxfId="16059"/>
    <tableColumn id="348" name="Column344" dataDxfId="16058"/>
    <tableColumn id="349" name="Column345" dataDxfId="16057"/>
    <tableColumn id="350" name="Column346" dataDxfId="16056"/>
    <tableColumn id="351" name="Column347" dataDxfId="16055"/>
    <tableColumn id="352" name="Column348" dataDxfId="16054"/>
    <tableColumn id="353" name="Column349" dataDxfId="16053"/>
    <tableColumn id="354" name="Column350" dataDxfId="16052"/>
    <tableColumn id="355" name="Column351" dataDxfId="16051"/>
    <tableColumn id="356" name="Column352" dataDxfId="16050"/>
    <tableColumn id="357" name="Column353" dataDxfId="16049"/>
    <tableColumn id="358" name="Column354" dataDxfId="16048"/>
    <tableColumn id="359" name="Column355" dataDxfId="16047"/>
    <tableColumn id="360" name="Column356" dataDxfId="16046"/>
    <tableColumn id="361" name="Column357" dataDxfId="16045"/>
    <tableColumn id="362" name="Column358" dataDxfId="16044"/>
    <tableColumn id="363" name="Column359" dataDxfId="16043"/>
    <tableColumn id="364" name="Column360" dataDxfId="16042"/>
    <tableColumn id="365" name="Column361" dataDxfId="16041"/>
    <tableColumn id="366" name="Column362" dataDxfId="16040"/>
    <tableColumn id="367" name="Column363" dataDxfId="16039"/>
    <tableColumn id="368" name="Column364" dataDxfId="16038"/>
    <tableColumn id="369" name="Column365" dataDxfId="16037"/>
    <tableColumn id="370" name="Column366" dataDxfId="16036"/>
    <tableColumn id="371" name="Column367" dataDxfId="16035"/>
    <tableColumn id="372" name="Column368" dataDxfId="16034"/>
    <tableColumn id="373" name="Column369" dataDxfId="16033"/>
    <tableColumn id="374" name="Column370" dataDxfId="16032"/>
    <tableColumn id="375" name="Column371" dataDxfId="16031"/>
    <tableColumn id="376" name="Column372" dataDxfId="16030"/>
    <tableColumn id="377" name="Column373" dataDxfId="16029"/>
    <tableColumn id="378" name="Column374" dataDxfId="16028"/>
    <tableColumn id="379" name="Column375" dataDxfId="16027"/>
    <tableColumn id="380" name="Column376" dataDxfId="16026"/>
    <tableColumn id="381" name="Column377" dataDxfId="16025"/>
    <tableColumn id="382" name="Column378" dataDxfId="16024"/>
    <tableColumn id="383" name="Column379" dataDxfId="16023"/>
    <tableColumn id="384" name="Column380" dataDxfId="16022"/>
    <tableColumn id="385" name="Column381" dataDxfId="16021"/>
    <tableColumn id="386" name="Column382" dataDxfId="16020"/>
    <tableColumn id="387" name="Column383" dataDxfId="16019"/>
    <tableColumn id="388" name="Column384" dataDxfId="16018"/>
    <tableColumn id="389" name="Column385" dataDxfId="16017"/>
    <tableColumn id="390" name="Column386" dataDxfId="16016"/>
    <tableColumn id="391" name="Column387" dataDxfId="16015"/>
    <tableColumn id="392" name="Column388" dataDxfId="16014"/>
    <tableColumn id="393" name="Column389" dataDxfId="16013"/>
    <tableColumn id="394" name="Column390" dataDxfId="16012"/>
    <tableColumn id="395" name="Column391" dataDxfId="16011"/>
    <tableColumn id="396" name="Column392" dataDxfId="16010"/>
    <tableColumn id="397" name="Column393" dataDxfId="16009"/>
    <tableColumn id="398" name="Column394" dataDxfId="16008"/>
    <tableColumn id="399" name="Column395" dataDxfId="16007"/>
    <tableColumn id="400" name="Column396" dataDxfId="16006"/>
    <tableColumn id="401" name="Column397" dataDxfId="16005"/>
    <tableColumn id="402" name="Column398" dataDxfId="16004"/>
    <tableColumn id="403" name="Column399" dataDxfId="16003"/>
    <tableColumn id="404" name="Column400" dataDxfId="16002"/>
    <tableColumn id="405" name="Column401" dataDxfId="16001"/>
    <tableColumn id="406" name="Column402" dataDxfId="16000"/>
    <tableColumn id="407" name="Column403" dataDxfId="15999"/>
    <tableColumn id="408" name="Column404" dataDxfId="15998"/>
    <tableColumn id="409" name="Column405" dataDxfId="15997"/>
    <tableColumn id="410" name="Column406" dataDxfId="15996"/>
    <tableColumn id="411" name="Column407" dataDxfId="15995"/>
    <tableColumn id="412" name="Column408" dataDxfId="15994"/>
    <tableColumn id="413" name="Column409" dataDxfId="15993"/>
    <tableColumn id="414" name="Column410" dataDxfId="15992"/>
    <tableColumn id="415" name="Column411" dataDxfId="15991"/>
    <tableColumn id="416" name="Column412" dataDxfId="15990"/>
    <tableColumn id="417" name="Column413" dataDxfId="15989"/>
    <tableColumn id="418" name="Column414" dataDxfId="15988"/>
    <tableColumn id="419" name="Column415" dataDxfId="15987"/>
    <tableColumn id="420" name="Column416" dataDxfId="15986"/>
    <tableColumn id="421" name="Column417" dataDxfId="15985"/>
    <tableColumn id="422" name="Column418" dataDxfId="15984"/>
    <tableColumn id="423" name="Column419" dataDxfId="15983"/>
    <tableColumn id="424" name="Column420" dataDxfId="15982"/>
    <tableColumn id="425" name="Column421" dataDxfId="15981"/>
    <tableColumn id="426" name="Column422" dataDxfId="15980"/>
    <tableColumn id="427" name="Column423" dataDxfId="15979"/>
    <tableColumn id="428" name="Column424" dataDxfId="15978"/>
    <tableColumn id="429" name="Column425" dataDxfId="15977"/>
    <tableColumn id="430" name="Column426" dataDxfId="15976"/>
    <tableColumn id="431" name="Column427" dataDxfId="15975"/>
    <tableColumn id="432" name="Column428" dataDxfId="15974"/>
    <tableColumn id="433" name="Column429" dataDxfId="15973"/>
    <tableColumn id="434" name="Column430" dataDxfId="15972"/>
    <tableColumn id="435" name="Column431" dataDxfId="15971"/>
    <tableColumn id="436" name="Column432" dataDxfId="15970"/>
    <tableColumn id="437" name="Column433" dataDxfId="15969"/>
    <tableColumn id="438" name="Column434" dataDxfId="15968"/>
    <tableColumn id="439" name="Column435" dataDxfId="15967"/>
    <tableColumn id="440" name="Column436" dataDxfId="15966"/>
    <tableColumn id="441" name="Column437" dataDxfId="15965"/>
    <tableColumn id="442" name="Column438" dataDxfId="15964"/>
    <tableColumn id="443" name="Column439" dataDxfId="15963"/>
    <tableColumn id="444" name="Column440" dataDxfId="15962"/>
    <tableColumn id="445" name="Column441" dataDxfId="15961"/>
    <tableColumn id="446" name="Column442" dataDxfId="15960"/>
    <tableColumn id="447" name="Column443" dataDxfId="15959"/>
    <tableColumn id="448" name="Column444" dataDxfId="15958"/>
    <tableColumn id="449" name="Column445" dataDxfId="15957"/>
    <tableColumn id="450" name="Column446" dataDxfId="15956"/>
    <tableColumn id="451" name="Column447" dataDxfId="15955"/>
    <tableColumn id="452" name="Column448" dataDxfId="15954"/>
    <tableColumn id="453" name="Column449" dataDxfId="15953"/>
    <tableColumn id="454" name="Column450" dataDxfId="15952"/>
    <tableColumn id="455" name="Column451" dataDxfId="15951"/>
    <tableColumn id="456" name="Column452" dataDxfId="15950"/>
    <tableColumn id="457" name="Column453" dataDxfId="15949"/>
    <tableColumn id="458" name="Column454" dataDxfId="15948"/>
    <tableColumn id="459" name="Column455" dataDxfId="15947"/>
    <tableColumn id="460" name="Column456" dataDxfId="15946"/>
    <tableColumn id="461" name="Column457" dataDxfId="15945"/>
    <tableColumn id="462" name="Column458" dataDxfId="15944"/>
    <tableColumn id="463" name="Column459" dataDxfId="15943"/>
    <tableColumn id="464" name="Column460" dataDxfId="15942"/>
    <tableColumn id="465" name="Column461" dataDxfId="15941"/>
    <tableColumn id="466" name="Column462" dataDxfId="15940"/>
    <tableColumn id="467" name="Column463" dataDxfId="15939"/>
    <tableColumn id="468" name="Column464" dataDxfId="15938"/>
    <tableColumn id="469" name="Column465" dataDxfId="15937"/>
    <tableColumn id="470" name="Column466" dataDxfId="15936"/>
    <tableColumn id="471" name="Column467" dataDxfId="15935"/>
    <tableColumn id="472" name="Column468" dataDxfId="15934"/>
    <tableColumn id="473" name="Column469" dataDxfId="15933"/>
    <tableColumn id="474" name="Column470" dataDxfId="15932"/>
    <tableColumn id="475" name="Column471" dataDxfId="15931"/>
    <tableColumn id="476" name="Column472" dataDxfId="15930"/>
    <tableColumn id="477" name="Column473" dataDxfId="15929"/>
    <tableColumn id="478" name="Column474" dataDxfId="15928"/>
    <tableColumn id="479" name="Column475" dataDxfId="15927"/>
    <tableColumn id="480" name="Column476" dataDxfId="15926"/>
    <tableColumn id="481" name="Column477" dataDxfId="15925"/>
    <tableColumn id="482" name="Column478" dataDxfId="15924"/>
    <tableColumn id="483" name="Column479" dataDxfId="15923"/>
    <tableColumn id="484" name="Column480" dataDxfId="15922"/>
    <tableColumn id="485" name="Column481" dataDxfId="15921"/>
    <tableColumn id="486" name="Column482" dataDxfId="15920"/>
    <tableColumn id="487" name="Column483" dataDxfId="15919"/>
    <tableColumn id="488" name="Column484" dataDxfId="15918"/>
    <tableColumn id="489" name="Column485" dataDxfId="15917"/>
    <tableColumn id="490" name="Column486" dataDxfId="15916"/>
    <tableColumn id="491" name="Column487" dataDxfId="15915"/>
    <tableColumn id="492" name="Column488" dataDxfId="15914"/>
    <tableColumn id="493" name="Column489" dataDxfId="15913"/>
    <tableColumn id="494" name="Column490" dataDxfId="15912"/>
    <tableColumn id="495" name="Column491" dataDxfId="15911"/>
    <tableColumn id="496" name="Column492" dataDxfId="15910"/>
    <tableColumn id="497" name="Column493" dataDxfId="15909"/>
    <tableColumn id="498" name="Column494" dataDxfId="15908"/>
    <tableColumn id="499" name="Column495" dataDxfId="15907"/>
    <tableColumn id="500" name="Column496" dataDxfId="15906"/>
    <tableColumn id="501" name="Column497" dataDxfId="15905"/>
    <tableColumn id="502" name="Column498" dataDxfId="15904"/>
    <tableColumn id="503" name="Column499" dataDxfId="15903"/>
    <tableColumn id="504" name="Column500" dataDxfId="15902"/>
    <tableColumn id="505" name="Column501" dataDxfId="15901"/>
    <tableColumn id="506" name="Column502" dataDxfId="15900"/>
    <tableColumn id="507" name="Column503" dataDxfId="15899"/>
    <tableColumn id="508" name="Column504" dataDxfId="15898"/>
    <tableColumn id="509" name="Column505" dataDxfId="15897"/>
    <tableColumn id="510" name="Column506" dataDxfId="15896"/>
    <tableColumn id="511" name="Column507" dataDxfId="15895"/>
    <tableColumn id="512" name="Column508" dataDxfId="15894"/>
    <tableColumn id="513" name="Column509" dataDxfId="15893"/>
    <tableColumn id="514" name="Column510" dataDxfId="15892"/>
    <tableColumn id="515" name="Column511" dataDxfId="15891"/>
    <tableColumn id="516" name="Column512" dataDxfId="15890"/>
    <tableColumn id="517" name="Column513" dataDxfId="15889"/>
    <tableColumn id="518" name="Column514" dataDxfId="15888"/>
    <tableColumn id="519" name="Column515" dataDxfId="15887"/>
    <tableColumn id="520" name="Column516" dataDxfId="15886"/>
    <tableColumn id="521" name="Column517" dataDxfId="15885"/>
    <tableColumn id="522" name="Column518" dataDxfId="15884"/>
    <tableColumn id="523" name="Column519" dataDxfId="15883"/>
    <tableColumn id="524" name="Column520" dataDxfId="15882"/>
    <tableColumn id="525" name="Column521" dataDxfId="15881"/>
    <tableColumn id="526" name="Column522" dataDxfId="15880"/>
    <tableColumn id="527" name="Column523" dataDxfId="15879"/>
    <tableColumn id="528" name="Column524" dataDxfId="15878"/>
    <tableColumn id="529" name="Column525" dataDxfId="15877"/>
    <tableColumn id="530" name="Column526" dataDxfId="15876"/>
    <tableColumn id="531" name="Column527" dataDxfId="15875"/>
    <tableColumn id="532" name="Column528" dataDxfId="15874"/>
    <tableColumn id="533" name="Column529" dataDxfId="15873"/>
    <tableColumn id="534" name="Column530" dataDxfId="15872"/>
    <tableColumn id="535" name="Column531" dataDxfId="15871"/>
    <tableColumn id="536" name="Column532" dataDxfId="15870"/>
    <tableColumn id="537" name="Column533" dataDxfId="15869"/>
    <tableColumn id="538" name="Column534" dataDxfId="15868"/>
    <tableColumn id="539" name="Column535" dataDxfId="15867"/>
    <tableColumn id="540" name="Column536" dataDxfId="15866"/>
    <tableColumn id="541" name="Column537" dataDxfId="15865"/>
    <tableColumn id="542" name="Column538" dataDxfId="15864"/>
    <tableColumn id="543" name="Column539" dataDxfId="15863"/>
    <tableColumn id="544" name="Column540" dataDxfId="15862"/>
    <tableColumn id="545" name="Column541" dataDxfId="15861"/>
    <tableColumn id="546" name="Column542" dataDxfId="15860"/>
    <tableColumn id="547" name="Column543" dataDxfId="15859"/>
    <tableColumn id="548" name="Column544" dataDxfId="15858"/>
    <tableColumn id="549" name="Column545" dataDxfId="15857"/>
    <tableColumn id="550" name="Column546" dataDxfId="15856"/>
    <tableColumn id="551" name="Column547" dataDxfId="15855"/>
    <tableColumn id="552" name="Column548" dataDxfId="15854"/>
    <tableColumn id="553" name="Column549" dataDxfId="15853"/>
    <tableColumn id="554" name="Column550" dataDxfId="15852"/>
    <tableColumn id="555" name="Column551" dataDxfId="15851"/>
    <tableColumn id="556" name="Column552" dataDxfId="15850"/>
    <tableColumn id="557" name="Column553" dataDxfId="15849"/>
    <tableColumn id="558" name="Column554" dataDxfId="15848"/>
    <tableColumn id="559" name="Column555" dataDxfId="15847"/>
    <tableColumn id="560" name="Column556" dataDxfId="15846"/>
    <tableColumn id="561" name="Column557" dataDxfId="15845"/>
    <tableColumn id="562" name="Column558" dataDxfId="15844"/>
    <tableColumn id="563" name="Column559" dataDxfId="15843"/>
    <tableColumn id="564" name="Column560" dataDxfId="15842"/>
    <tableColumn id="565" name="Column561" dataDxfId="15841"/>
    <tableColumn id="566" name="Column562" dataDxfId="15840"/>
    <tableColumn id="567" name="Column563" dataDxfId="15839"/>
    <tableColumn id="568" name="Column564" dataDxfId="15838"/>
    <tableColumn id="569" name="Column565" dataDxfId="15837"/>
    <tableColumn id="570" name="Column566" dataDxfId="15836"/>
    <tableColumn id="571" name="Column567" dataDxfId="15835"/>
    <tableColumn id="572" name="Column568" dataDxfId="15834"/>
    <tableColumn id="573" name="Column569" dataDxfId="15833"/>
    <tableColumn id="574" name="Column570" dataDxfId="15832"/>
    <tableColumn id="575" name="Column571" dataDxfId="15831"/>
    <tableColumn id="576" name="Column572" dataDxfId="15830"/>
    <tableColumn id="577" name="Column573" dataDxfId="15829"/>
    <tableColumn id="578" name="Column574" dataDxfId="15828"/>
    <tableColumn id="579" name="Column575" dataDxfId="15827"/>
    <tableColumn id="580" name="Column576" dataDxfId="15826"/>
    <tableColumn id="581" name="Column577" dataDxfId="15825"/>
    <tableColumn id="582" name="Column578" dataDxfId="15824"/>
    <tableColumn id="583" name="Column579" dataDxfId="15823"/>
    <tableColumn id="584" name="Column580" dataDxfId="15822"/>
    <tableColumn id="585" name="Column581" dataDxfId="15821"/>
    <tableColumn id="586" name="Column582" dataDxfId="15820"/>
    <tableColumn id="587" name="Column583" dataDxfId="15819"/>
    <tableColumn id="588" name="Column584" dataDxfId="15818"/>
    <tableColumn id="589" name="Column585" dataDxfId="15817"/>
    <tableColumn id="590" name="Column586" dataDxfId="15816"/>
    <tableColumn id="591" name="Column587" dataDxfId="15815"/>
    <tableColumn id="592" name="Column588" dataDxfId="15814"/>
    <tableColumn id="593" name="Column589" dataDxfId="15813"/>
    <tableColumn id="594" name="Column590" dataDxfId="15812"/>
    <tableColumn id="595" name="Column591" dataDxfId="15811"/>
    <tableColumn id="596" name="Column592" dataDxfId="15810"/>
    <tableColumn id="597" name="Column593" dataDxfId="15809"/>
    <tableColumn id="598" name="Column594" dataDxfId="15808"/>
    <tableColumn id="599" name="Column595" dataDxfId="15807"/>
    <tableColumn id="600" name="Column596" dataDxfId="15806"/>
    <tableColumn id="601" name="Column597" dataDxfId="15805"/>
    <tableColumn id="602" name="Column598" dataDxfId="15804"/>
    <tableColumn id="603" name="Column599" dataDxfId="15803"/>
    <tableColumn id="604" name="Column600" dataDxfId="15802"/>
    <tableColumn id="605" name="Column601" dataDxfId="15801"/>
    <tableColumn id="606" name="Column602" dataDxfId="15800"/>
    <tableColumn id="607" name="Column603" dataDxfId="15799"/>
    <tableColumn id="608" name="Column604" dataDxfId="15798"/>
    <tableColumn id="609" name="Column605" dataDxfId="15797"/>
    <tableColumn id="610" name="Column606" dataDxfId="15796"/>
    <tableColumn id="611" name="Column607" dataDxfId="15795"/>
    <tableColumn id="612" name="Column608" dataDxfId="15794"/>
    <tableColumn id="613" name="Column609" dataDxfId="15793"/>
    <tableColumn id="614" name="Column610" dataDxfId="15792"/>
    <tableColumn id="615" name="Column611" dataDxfId="15791"/>
    <tableColumn id="616" name="Column612" dataDxfId="15790"/>
    <tableColumn id="617" name="Column613" dataDxfId="15789"/>
    <tableColumn id="618" name="Column614" dataDxfId="15788"/>
    <tableColumn id="619" name="Column615" dataDxfId="15787"/>
    <tableColumn id="620" name="Column616" dataDxfId="15786"/>
    <tableColumn id="621" name="Column617" dataDxfId="15785"/>
    <tableColumn id="622" name="Column618" dataDxfId="15784"/>
    <tableColumn id="623" name="Column619" dataDxfId="15783"/>
    <tableColumn id="624" name="Column620" dataDxfId="15782"/>
    <tableColumn id="625" name="Column621" dataDxfId="15781"/>
    <tableColumn id="626" name="Column622" dataDxfId="15780"/>
    <tableColumn id="627" name="Column623" dataDxfId="15779"/>
    <tableColumn id="628" name="Column624" dataDxfId="15778"/>
    <tableColumn id="629" name="Column625" dataDxfId="15777"/>
    <tableColumn id="630" name="Column626" dataDxfId="15776"/>
    <tableColumn id="631" name="Column627" dataDxfId="15775"/>
    <tableColumn id="632" name="Column628" dataDxfId="15774"/>
    <tableColumn id="633" name="Column629" dataDxfId="15773"/>
    <tableColumn id="634" name="Column630" dataDxfId="15772"/>
    <tableColumn id="635" name="Column631" dataDxfId="15771"/>
    <tableColumn id="636" name="Column632" dataDxfId="15770"/>
    <tableColumn id="637" name="Column633" dataDxfId="15769"/>
    <tableColumn id="638" name="Column634" dataDxfId="15768"/>
    <tableColumn id="639" name="Column635" dataDxfId="15767"/>
    <tableColumn id="640" name="Column636" dataDxfId="15766"/>
    <tableColumn id="641" name="Column637" dataDxfId="15765"/>
    <tableColumn id="642" name="Column638" dataDxfId="15764"/>
    <tableColumn id="643" name="Column639" dataDxfId="15763"/>
    <tableColumn id="644" name="Column640" dataDxfId="15762"/>
    <tableColumn id="645" name="Column641" dataDxfId="15761"/>
    <tableColumn id="646" name="Column642" dataDxfId="15760"/>
    <tableColumn id="647" name="Column643" dataDxfId="15759"/>
    <tableColumn id="648" name="Column644" dataDxfId="15758"/>
    <tableColumn id="649" name="Column645" dataDxfId="15757"/>
    <tableColumn id="650" name="Column646" dataDxfId="15756"/>
    <tableColumn id="651" name="Column647" dataDxfId="15755"/>
    <tableColumn id="652" name="Column648" dataDxfId="15754"/>
    <tableColumn id="653" name="Column649" dataDxfId="15753"/>
    <tableColumn id="654" name="Column650" dataDxfId="15752"/>
    <tableColumn id="655" name="Column651" dataDxfId="15751"/>
    <tableColumn id="656" name="Column652" dataDxfId="15750"/>
    <tableColumn id="657" name="Column653" dataDxfId="15749"/>
    <tableColumn id="658" name="Column654" dataDxfId="15748"/>
    <tableColumn id="659" name="Column655" dataDxfId="15747"/>
    <tableColumn id="660" name="Column656" dataDxfId="15746"/>
    <tableColumn id="661" name="Column657" dataDxfId="15745"/>
    <tableColumn id="662" name="Column658" dataDxfId="15744"/>
    <tableColumn id="663" name="Column659" dataDxfId="15743"/>
    <tableColumn id="664" name="Column660" dataDxfId="15742"/>
    <tableColumn id="665" name="Column661" dataDxfId="15741"/>
    <tableColumn id="666" name="Column662" dataDxfId="15740"/>
    <tableColumn id="667" name="Column663" dataDxfId="15739"/>
    <tableColumn id="668" name="Column664" dataDxfId="15738"/>
    <tableColumn id="669" name="Column665" dataDxfId="15737"/>
    <tableColumn id="670" name="Column666" dataDxfId="15736"/>
    <tableColumn id="671" name="Column667" dataDxfId="15735"/>
    <tableColumn id="672" name="Column668" dataDxfId="15734"/>
    <tableColumn id="673" name="Column669" dataDxfId="15733"/>
    <tableColumn id="674" name="Column670" dataDxfId="15732"/>
    <tableColumn id="675" name="Column671" dataDxfId="15731"/>
    <tableColumn id="676" name="Column672" dataDxfId="15730"/>
    <tableColumn id="677" name="Column673" dataDxfId="15729"/>
    <tableColumn id="678" name="Column674" dataDxfId="15728"/>
    <tableColumn id="679" name="Column675" dataDxfId="15727"/>
    <tableColumn id="680" name="Column676" dataDxfId="15726"/>
    <tableColumn id="681" name="Column677" dataDxfId="15725"/>
    <tableColumn id="682" name="Column678" dataDxfId="15724"/>
    <tableColumn id="683" name="Column679" dataDxfId="15723"/>
    <tableColumn id="684" name="Column680" dataDxfId="15722"/>
    <tableColumn id="685" name="Column681" dataDxfId="15721"/>
    <tableColumn id="686" name="Column682" dataDxfId="15720"/>
    <tableColumn id="687" name="Column683" dataDxfId="15719"/>
    <tableColumn id="688" name="Column684" dataDxfId="15718"/>
    <tableColumn id="689" name="Column685" dataDxfId="15717"/>
    <tableColumn id="690" name="Column686" dataDxfId="15716"/>
    <tableColumn id="691" name="Column687" dataDxfId="15715"/>
    <tableColumn id="692" name="Column688" dataDxfId="15714"/>
    <tableColumn id="693" name="Column689" dataDxfId="15713"/>
    <tableColumn id="694" name="Column690" dataDxfId="15712"/>
    <tableColumn id="695" name="Column691" dataDxfId="15711"/>
    <tableColumn id="696" name="Column692" dataDxfId="15710"/>
    <tableColumn id="697" name="Column693" dataDxfId="15709"/>
    <tableColumn id="698" name="Column694" dataDxfId="15708"/>
    <tableColumn id="699" name="Column695" dataDxfId="15707"/>
    <tableColumn id="700" name="Column696" dataDxfId="15706"/>
    <tableColumn id="701" name="Column697" dataDxfId="15705"/>
    <tableColumn id="702" name="Column698" dataDxfId="15704"/>
    <tableColumn id="703" name="Column699" dataDxfId="15703"/>
    <tableColumn id="704" name="Column700" dataDxfId="15702"/>
    <tableColumn id="705" name="Column701" dataDxfId="15701"/>
    <tableColumn id="706" name="Column702" dataDxfId="15700"/>
    <tableColumn id="707" name="Column703" dataDxfId="15699"/>
    <tableColumn id="708" name="Column704" dataDxfId="15698"/>
    <tableColumn id="709" name="Column705" dataDxfId="15697"/>
    <tableColumn id="710" name="Column706" dataDxfId="15696"/>
    <tableColumn id="711" name="Column707" dataDxfId="15695"/>
    <tableColumn id="712" name="Column708" dataDxfId="15694"/>
    <tableColumn id="713" name="Column709" dataDxfId="15693"/>
    <tableColumn id="714" name="Column710" dataDxfId="15692"/>
    <tableColumn id="715" name="Column711" dataDxfId="15691"/>
    <tableColumn id="716" name="Column712" dataDxfId="15690"/>
    <tableColumn id="717" name="Column713" dataDxfId="15689"/>
    <tableColumn id="718" name="Column714" dataDxfId="15688"/>
    <tableColumn id="719" name="Column715" dataDxfId="15687"/>
    <tableColumn id="720" name="Column716" dataDxfId="15686"/>
    <tableColumn id="721" name="Column717" dataDxfId="15685"/>
    <tableColumn id="722" name="Column718" dataDxfId="15684"/>
    <tableColumn id="723" name="Column719" dataDxfId="15683"/>
    <tableColumn id="724" name="Column720" dataDxfId="15682"/>
    <tableColumn id="725" name="Column721" dataDxfId="15681"/>
    <tableColumn id="726" name="Column722" dataDxfId="15680"/>
    <tableColumn id="727" name="Column723" dataDxfId="15679"/>
    <tableColumn id="728" name="Column724" dataDxfId="15678"/>
    <tableColumn id="729" name="Column725" dataDxfId="15677"/>
    <tableColumn id="730" name="Column726" dataDxfId="15676"/>
    <tableColumn id="731" name="Column727" dataDxfId="15675"/>
    <tableColumn id="732" name="Column728" dataDxfId="15674"/>
    <tableColumn id="733" name="Column729" dataDxfId="15673"/>
    <tableColumn id="734" name="Column730" dataDxfId="15672"/>
    <tableColumn id="735" name="Column731" dataDxfId="15671"/>
    <tableColumn id="736" name="Column732" dataDxfId="15670"/>
    <tableColumn id="737" name="Column733" dataDxfId="15669"/>
    <tableColumn id="738" name="Column734" dataDxfId="15668"/>
    <tableColumn id="739" name="Column735" dataDxfId="15667"/>
    <tableColumn id="740" name="Column736" dataDxfId="15666"/>
    <tableColumn id="741" name="Column737" dataDxfId="15665"/>
    <tableColumn id="742" name="Column738" dataDxfId="15664"/>
    <tableColumn id="743" name="Column739" dataDxfId="15663"/>
    <tableColumn id="744" name="Column740" dataDxfId="15662"/>
    <tableColumn id="745" name="Column741" dataDxfId="15661"/>
    <tableColumn id="746" name="Column742" dataDxfId="15660"/>
    <tableColumn id="747" name="Column743" dataDxfId="15659"/>
    <tableColumn id="748" name="Column744" dataDxfId="15658"/>
    <tableColumn id="749" name="Column745" dataDxfId="15657"/>
    <tableColumn id="750" name="Column746" dataDxfId="15656"/>
    <tableColumn id="751" name="Column747" dataDxfId="15655"/>
    <tableColumn id="752" name="Column748" dataDxfId="15654"/>
    <tableColumn id="753" name="Column749" dataDxfId="15653"/>
    <tableColumn id="754" name="Column750" dataDxfId="15652"/>
    <tableColumn id="755" name="Column751" dataDxfId="15651"/>
    <tableColumn id="756" name="Column752" dataDxfId="15650"/>
    <tableColumn id="757" name="Column753" dataDxfId="15649"/>
    <tableColumn id="758" name="Column754" dataDxfId="15648"/>
    <tableColumn id="759" name="Column755" dataDxfId="15647"/>
    <tableColumn id="760" name="Column756" dataDxfId="15646"/>
    <tableColumn id="761" name="Column757" dataDxfId="15645"/>
    <tableColumn id="762" name="Column758" dataDxfId="15644"/>
    <tableColumn id="763" name="Column759" dataDxfId="15643"/>
    <tableColumn id="764" name="Column760" dataDxfId="15642"/>
    <tableColumn id="765" name="Column761" dataDxfId="15641"/>
    <tableColumn id="766" name="Column762" dataDxfId="15640"/>
    <tableColumn id="767" name="Column763" dataDxfId="15639"/>
    <tableColumn id="768" name="Column764" dataDxfId="15638"/>
    <tableColumn id="769" name="Column765" dataDxfId="15637"/>
    <tableColumn id="770" name="Column766" dataDxfId="15636"/>
    <tableColumn id="771" name="Column767" dataDxfId="15635"/>
    <tableColumn id="772" name="Column768" dataDxfId="15634"/>
    <tableColumn id="773" name="Column769" dataDxfId="15633"/>
    <tableColumn id="774" name="Column770" dataDxfId="15632"/>
    <tableColumn id="775" name="Column771" dataDxfId="15631"/>
    <tableColumn id="776" name="Column772" dataDxfId="15630"/>
    <tableColumn id="777" name="Column773" dataDxfId="15629"/>
    <tableColumn id="778" name="Column774" dataDxfId="15628"/>
    <tableColumn id="779" name="Column775" dataDxfId="15627"/>
    <tableColumn id="780" name="Column776" dataDxfId="15626"/>
    <tableColumn id="781" name="Column777" dataDxfId="15625"/>
    <tableColumn id="782" name="Column778" dataDxfId="15624"/>
    <tableColumn id="783" name="Column779" dataDxfId="15623"/>
    <tableColumn id="784" name="Column780" dataDxfId="15622"/>
    <tableColumn id="785" name="Column781" dataDxfId="15621"/>
    <tableColumn id="786" name="Column782" dataDxfId="15620"/>
    <tableColumn id="787" name="Column783" dataDxfId="15619"/>
    <tableColumn id="788" name="Column784" dataDxfId="15618"/>
    <tableColumn id="789" name="Column785" dataDxfId="15617"/>
    <tableColumn id="790" name="Column786" dataDxfId="15616"/>
    <tableColumn id="791" name="Column787" dataDxfId="15615"/>
    <tableColumn id="792" name="Column788" dataDxfId="15614"/>
    <tableColumn id="793" name="Column789" dataDxfId="15613"/>
    <tableColumn id="794" name="Column790" dataDxfId="15612"/>
    <tableColumn id="795" name="Column791" dataDxfId="15611"/>
    <tableColumn id="796" name="Column792" dataDxfId="15610"/>
    <tableColumn id="797" name="Column793" dataDxfId="15609"/>
    <tableColumn id="798" name="Column794" dataDxfId="15608"/>
    <tableColumn id="799" name="Column795" dataDxfId="15607"/>
    <tableColumn id="800" name="Column796" dataDxfId="15606"/>
    <tableColumn id="801" name="Column797" dataDxfId="15605"/>
    <tableColumn id="802" name="Column798" dataDxfId="15604"/>
    <tableColumn id="803" name="Column799" dataDxfId="15603"/>
    <tableColumn id="804" name="Column800" dataDxfId="15602"/>
    <tableColumn id="805" name="Column801" dataDxfId="15601"/>
    <tableColumn id="806" name="Column802" dataDxfId="15600"/>
    <tableColumn id="807" name="Column803" dataDxfId="15599"/>
    <tableColumn id="808" name="Column804" dataDxfId="15598"/>
    <tableColumn id="809" name="Column805" dataDxfId="15597"/>
    <tableColumn id="810" name="Column806" dataDxfId="15596"/>
    <tableColumn id="811" name="Column807" dataDxfId="15595"/>
    <tableColumn id="812" name="Column808" dataDxfId="15594"/>
    <tableColumn id="813" name="Column809" dataDxfId="15593"/>
    <tableColumn id="814" name="Column810" dataDxfId="15592"/>
    <tableColumn id="815" name="Column811" dataDxfId="15591"/>
    <tableColumn id="816" name="Column812" dataDxfId="15590"/>
    <tableColumn id="817" name="Column813" dataDxfId="15589"/>
    <tableColumn id="818" name="Column814" dataDxfId="15588"/>
    <tableColumn id="819" name="Column815" dataDxfId="15587"/>
    <tableColumn id="820" name="Column816" dataDxfId="15586"/>
    <tableColumn id="821" name="Column817" dataDxfId="15585"/>
    <tableColumn id="822" name="Column818" dataDxfId="15584"/>
    <tableColumn id="823" name="Column819" dataDxfId="15583"/>
    <tableColumn id="824" name="Column820" dataDxfId="15582"/>
    <tableColumn id="825" name="Column821" dataDxfId="15581"/>
    <tableColumn id="826" name="Column822" dataDxfId="15580"/>
    <tableColumn id="827" name="Column823" dataDxfId="15579"/>
    <tableColumn id="828" name="Column824" dataDxfId="15578"/>
    <tableColumn id="829" name="Column825" dataDxfId="15577"/>
    <tableColumn id="830" name="Column826" dataDxfId="15576"/>
    <tableColumn id="831" name="Column827" dataDxfId="15575"/>
    <tableColumn id="832" name="Column828" dataDxfId="15574"/>
    <tableColumn id="833" name="Column829" dataDxfId="15573"/>
    <tableColumn id="834" name="Column830" dataDxfId="15572"/>
    <tableColumn id="835" name="Column831" dataDxfId="15571"/>
    <tableColumn id="836" name="Column832" dataDxfId="15570"/>
    <tableColumn id="837" name="Column833" dataDxfId="15569"/>
    <tableColumn id="838" name="Column834" dataDxfId="15568"/>
    <tableColumn id="839" name="Column835" dataDxfId="15567"/>
    <tableColumn id="840" name="Column836" dataDxfId="15566"/>
    <tableColumn id="841" name="Column837" dataDxfId="15565"/>
    <tableColumn id="842" name="Column838" dataDxfId="15564"/>
    <tableColumn id="843" name="Column839" dataDxfId="15563"/>
    <tableColumn id="844" name="Column840" dataDxfId="15562"/>
    <tableColumn id="845" name="Column841" dataDxfId="15561"/>
    <tableColumn id="846" name="Column842" dataDxfId="15560"/>
    <tableColumn id="847" name="Column843" dataDxfId="15559"/>
    <tableColumn id="848" name="Column844" dataDxfId="15558"/>
    <tableColumn id="849" name="Column845" dataDxfId="15557"/>
    <tableColumn id="850" name="Column846" dataDxfId="15556"/>
    <tableColumn id="851" name="Column847" dataDxfId="15555"/>
    <tableColumn id="852" name="Column848" dataDxfId="15554"/>
    <tableColumn id="853" name="Column849" dataDxfId="15553"/>
    <tableColumn id="854" name="Column850" dataDxfId="15552"/>
    <tableColumn id="855" name="Column851" dataDxfId="15551"/>
    <tableColumn id="856" name="Column852" dataDxfId="15550"/>
    <tableColumn id="857" name="Column853" dataDxfId="15549"/>
    <tableColumn id="858" name="Column854" dataDxfId="15548"/>
    <tableColumn id="859" name="Column855" dataDxfId="15547"/>
    <tableColumn id="860" name="Column856" dataDxfId="15546"/>
    <tableColumn id="861" name="Column857" dataDxfId="15545"/>
    <tableColumn id="862" name="Column858" dataDxfId="15544"/>
    <tableColumn id="863" name="Column859" dataDxfId="15543"/>
    <tableColumn id="864" name="Column860" dataDxfId="15542"/>
    <tableColumn id="865" name="Column861" dataDxfId="15541"/>
    <tableColumn id="866" name="Column862" dataDxfId="15540"/>
    <tableColumn id="867" name="Column863" dataDxfId="15539"/>
    <tableColumn id="868" name="Column864" dataDxfId="15538"/>
    <tableColumn id="869" name="Column865" dataDxfId="15537"/>
    <tableColumn id="870" name="Column866" dataDxfId="15536"/>
    <tableColumn id="871" name="Column867" dataDxfId="15535"/>
    <tableColumn id="872" name="Column868" dataDxfId="15534"/>
    <tableColumn id="873" name="Column869" dataDxfId="15533"/>
    <tableColumn id="874" name="Column870" dataDxfId="15532"/>
    <tableColumn id="875" name="Column871" dataDxfId="15531"/>
    <tableColumn id="876" name="Column872" dataDxfId="15530"/>
    <tableColumn id="877" name="Column873" dataDxfId="15529"/>
    <tableColumn id="878" name="Column874" dataDxfId="15528"/>
    <tableColumn id="879" name="Column875" dataDxfId="15527"/>
    <tableColumn id="880" name="Column876" dataDxfId="15526"/>
    <tableColumn id="881" name="Column877" dataDxfId="15525"/>
    <tableColumn id="882" name="Column878" dataDxfId="15524"/>
    <tableColumn id="883" name="Column879" dataDxfId="15523"/>
    <tableColumn id="884" name="Column880" dataDxfId="15522"/>
    <tableColumn id="885" name="Column881" dataDxfId="15521"/>
    <tableColumn id="886" name="Column882" dataDxfId="15520"/>
    <tableColumn id="887" name="Column883" dataDxfId="15519"/>
    <tableColumn id="888" name="Column884" dataDxfId="15518"/>
    <tableColumn id="889" name="Column885" dataDxfId="15517"/>
    <tableColumn id="890" name="Column886" dataDxfId="15516"/>
    <tableColumn id="891" name="Column887" dataDxfId="15515"/>
    <tableColumn id="892" name="Column888" dataDxfId="15514"/>
    <tableColumn id="893" name="Column889" dataDxfId="15513"/>
    <tableColumn id="894" name="Column890" dataDxfId="15512"/>
    <tableColumn id="895" name="Column891" dataDxfId="15511"/>
    <tableColumn id="896" name="Column892" dataDxfId="15510"/>
    <tableColumn id="897" name="Column893" dataDxfId="15509"/>
    <tableColumn id="898" name="Column894" dataDxfId="15508"/>
    <tableColumn id="899" name="Column895" dataDxfId="15507"/>
    <tableColumn id="900" name="Column896" dataDxfId="15506"/>
    <tableColumn id="901" name="Column897" dataDxfId="15505"/>
    <tableColumn id="902" name="Column898" dataDxfId="15504"/>
    <tableColumn id="903" name="Column899" dataDxfId="15503"/>
    <tableColumn id="904" name="Column900" dataDxfId="15502"/>
    <tableColumn id="905" name="Column901" dataDxfId="15501"/>
    <tableColumn id="906" name="Column902" dataDxfId="15500"/>
    <tableColumn id="907" name="Column903" dataDxfId="15499"/>
    <tableColumn id="908" name="Column904" dataDxfId="15498"/>
    <tableColumn id="909" name="Column905" dataDxfId="15497"/>
    <tableColumn id="910" name="Column906" dataDxfId="15496"/>
    <tableColumn id="911" name="Column907" dataDxfId="15495"/>
    <tableColumn id="912" name="Column908" dataDxfId="15494"/>
    <tableColumn id="913" name="Column909" dataDxfId="15493"/>
    <tableColumn id="914" name="Column910" dataDxfId="15492"/>
    <tableColumn id="915" name="Column911" dataDxfId="15491"/>
    <tableColumn id="916" name="Column912" dataDxfId="15490"/>
    <tableColumn id="917" name="Column913" dataDxfId="15489"/>
    <tableColumn id="918" name="Column914" dataDxfId="15488"/>
    <tableColumn id="919" name="Column915" dataDxfId="15487"/>
    <tableColumn id="920" name="Column916" dataDxfId="15486"/>
    <tableColumn id="921" name="Column917" dataDxfId="15485"/>
    <tableColumn id="922" name="Column918" dataDxfId="15484"/>
    <tableColumn id="923" name="Column919" dataDxfId="15483"/>
    <tableColumn id="924" name="Column920" dataDxfId="15482"/>
    <tableColumn id="925" name="Column921" dataDxfId="15481"/>
    <tableColumn id="926" name="Column922" dataDxfId="15480"/>
    <tableColumn id="927" name="Column923" dataDxfId="15479"/>
    <tableColumn id="928" name="Column924" dataDxfId="15478"/>
    <tableColumn id="929" name="Column925" dataDxfId="15477"/>
    <tableColumn id="930" name="Column926" dataDxfId="15476"/>
    <tableColumn id="931" name="Column927" dataDxfId="15475"/>
    <tableColumn id="932" name="Column928" dataDxfId="15474"/>
    <tableColumn id="933" name="Column929" dataDxfId="15473"/>
    <tableColumn id="934" name="Column930" dataDxfId="15472"/>
    <tableColumn id="935" name="Column931" dataDxfId="15471"/>
    <tableColumn id="936" name="Column932" dataDxfId="15470"/>
    <tableColumn id="937" name="Column933" dataDxfId="15469"/>
    <tableColumn id="938" name="Column934" dataDxfId="15468"/>
    <tableColumn id="939" name="Column935" dataDxfId="15467"/>
    <tableColumn id="940" name="Column936" dataDxfId="15466"/>
    <tableColumn id="941" name="Column937" dataDxfId="15465"/>
    <tableColumn id="942" name="Column938" dataDxfId="15464"/>
    <tableColumn id="943" name="Column939" dataDxfId="15463"/>
    <tableColumn id="944" name="Column940" dataDxfId="15462"/>
    <tableColumn id="945" name="Column941" dataDxfId="15461"/>
    <tableColumn id="946" name="Column942" dataDxfId="15460"/>
    <tableColumn id="947" name="Column943" dataDxfId="15459"/>
    <tableColumn id="948" name="Column944" dataDxfId="15458"/>
    <tableColumn id="949" name="Column945" dataDxfId="15457"/>
    <tableColumn id="950" name="Column946" dataDxfId="15456"/>
    <tableColumn id="951" name="Column947" dataDxfId="15455"/>
    <tableColumn id="952" name="Column948" dataDxfId="15454"/>
    <tableColumn id="953" name="Column949" dataDxfId="15453"/>
    <tableColumn id="954" name="Column950" dataDxfId="15452"/>
    <tableColumn id="955" name="Column951" dataDxfId="15451"/>
    <tableColumn id="956" name="Column952" dataDxfId="15450"/>
    <tableColumn id="957" name="Column953" dataDxfId="15449"/>
    <tableColumn id="958" name="Column954" dataDxfId="15448"/>
    <tableColumn id="959" name="Column955" dataDxfId="15447"/>
    <tableColumn id="960" name="Column956" dataDxfId="15446"/>
    <tableColumn id="961" name="Column957" dataDxfId="15445"/>
    <tableColumn id="962" name="Column958" dataDxfId="15444"/>
    <tableColumn id="963" name="Column959" dataDxfId="15443"/>
    <tableColumn id="964" name="Column960" dataDxfId="15442"/>
    <tableColumn id="965" name="Column961" dataDxfId="15441"/>
    <tableColumn id="966" name="Column962" dataDxfId="15440"/>
    <tableColumn id="967" name="Column963" dataDxfId="15439"/>
    <tableColumn id="968" name="Column964" dataDxfId="15438"/>
    <tableColumn id="969" name="Column965" dataDxfId="15437"/>
    <tableColumn id="970" name="Column966" dataDxfId="15436"/>
    <tableColumn id="971" name="Column967" dataDxfId="15435"/>
    <tableColumn id="972" name="Column968" dataDxfId="15434"/>
    <tableColumn id="973" name="Column969" dataDxfId="15433"/>
    <tableColumn id="974" name="Column970" dataDxfId="15432"/>
    <tableColumn id="975" name="Column971" dataDxfId="15431"/>
    <tableColumn id="976" name="Column972" dataDxfId="15430"/>
    <tableColumn id="977" name="Column973" dataDxfId="15429"/>
    <tableColumn id="978" name="Column974" dataDxfId="15428"/>
    <tableColumn id="979" name="Column975" dataDxfId="15427"/>
    <tableColumn id="980" name="Column976" dataDxfId="15426"/>
    <tableColumn id="981" name="Column977" dataDxfId="15425"/>
    <tableColumn id="982" name="Column978" dataDxfId="15424"/>
    <tableColumn id="983" name="Column979" dataDxfId="15423"/>
    <tableColumn id="984" name="Column980" dataDxfId="15422"/>
    <tableColumn id="985" name="Column981" dataDxfId="15421"/>
    <tableColumn id="986" name="Column982" dataDxfId="15420"/>
    <tableColumn id="987" name="Column983" dataDxfId="15419"/>
    <tableColumn id="988" name="Column984" dataDxfId="15418"/>
    <tableColumn id="989" name="Column985" dataDxfId="15417"/>
    <tableColumn id="990" name="Column986" dataDxfId="15416"/>
    <tableColumn id="991" name="Column987" dataDxfId="15415"/>
    <tableColumn id="992" name="Column988" dataDxfId="15414"/>
    <tableColumn id="993" name="Column989" dataDxfId="15413"/>
    <tableColumn id="994" name="Column990" dataDxfId="15412"/>
    <tableColumn id="995" name="Column991" dataDxfId="15411"/>
    <tableColumn id="996" name="Column992" dataDxfId="15410"/>
    <tableColumn id="997" name="Column993" dataDxfId="15409"/>
    <tableColumn id="998" name="Column994" dataDxfId="15408"/>
    <tableColumn id="999" name="Column995" dataDxfId="15407"/>
    <tableColumn id="1000" name="Column996" dataDxfId="15406"/>
    <tableColumn id="1001" name="Column997" dataDxfId="15405"/>
    <tableColumn id="1002" name="Column998" dataDxfId="15404"/>
    <tableColumn id="1003" name="Column999" dataDxfId="15403"/>
    <tableColumn id="1004" name="Column1000" dataDxfId="15402"/>
    <tableColumn id="1005" name="Column1001" dataDxfId="15401"/>
    <tableColumn id="1006" name="Column1002" dataDxfId="15400"/>
    <tableColumn id="1007" name="Column1003" dataDxfId="15399"/>
    <tableColumn id="1008" name="Column1004" dataDxfId="15398"/>
    <tableColumn id="1009" name="Column1005" dataDxfId="15397"/>
    <tableColumn id="1010" name="Column1006" dataDxfId="15396"/>
    <tableColumn id="1011" name="Column1007" dataDxfId="15395"/>
    <tableColumn id="1012" name="Column1008" dataDxfId="15394"/>
    <tableColumn id="1013" name="Column1009" dataDxfId="15393"/>
    <tableColumn id="1014" name="Column1010" dataDxfId="15392"/>
    <tableColumn id="1015" name="Column1011" dataDxfId="15391"/>
    <tableColumn id="1016" name="Column1012" dataDxfId="15390"/>
    <tableColumn id="1017" name="Column1013" dataDxfId="15389"/>
    <tableColumn id="1018" name="Column1014" dataDxfId="15388"/>
    <tableColumn id="1019" name="Column1015" dataDxfId="15387"/>
    <tableColumn id="1020" name="Column1016" dataDxfId="15386"/>
    <tableColumn id="1021" name="Column1017" dataDxfId="15385"/>
    <tableColumn id="1022" name="Column1018" dataDxfId="15384"/>
    <tableColumn id="1023" name="Column1019" dataDxfId="15383"/>
    <tableColumn id="1024" name="Column1020" dataDxfId="15382"/>
    <tableColumn id="1025" name="Column1021" dataDxfId="15381"/>
    <tableColumn id="1026" name="Column1022" dataDxfId="15380"/>
    <tableColumn id="1027" name="Column1023" dataDxfId="15379"/>
    <tableColumn id="1028" name="Column1024" dataDxfId="15378"/>
    <tableColumn id="1029" name="Column1025" dataDxfId="15377"/>
    <tableColumn id="1030" name="Column1026" dataDxfId="15376"/>
    <tableColumn id="1031" name="Column1027" dataDxfId="15375"/>
    <tableColumn id="1032" name="Column1028" dataDxfId="15374"/>
    <tableColumn id="1033" name="Column1029" dataDxfId="15373"/>
    <tableColumn id="1034" name="Column1030" dataDxfId="15372"/>
    <tableColumn id="1035" name="Column1031" dataDxfId="15371"/>
    <tableColumn id="1036" name="Column1032" dataDxfId="15370"/>
    <tableColumn id="1037" name="Column1033" dataDxfId="15369"/>
    <tableColumn id="1038" name="Column1034" dataDxfId="15368"/>
    <tableColumn id="1039" name="Column1035" dataDxfId="15367"/>
    <tableColumn id="1040" name="Column1036" dataDxfId="15366"/>
    <tableColumn id="1041" name="Column1037" dataDxfId="15365"/>
    <tableColumn id="1042" name="Column1038" dataDxfId="15364"/>
    <tableColumn id="1043" name="Column1039" dataDxfId="15363"/>
    <tableColumn id="1044" name="Column1040" dataDxfId="15362"/>
    <tableColumn id="1045" name="Column1041" dataDxfId="15361"/>
    <tableColumn id="1046" name="Column1042" dataDxfId="15360"/>
    <tableColumn id="1047" name="Column1043" dataDxfId="15359"/>
    <tableColumn id="1048" name="Column1044" dataDxfId="15358"/>
    <tableColumn id="1049" name="Column1045" dataDxfId="15357"/>
    <tableColumn id="1050" name="Column1046" dataDxfId="15356"/>
    <tableColumn id="1051" name="Column1047" dataDxfId="15355"/>
    <tableColumn id="1052" name="Column1048" dataDxfId="15354"/>
    <tableColumn id="1053" name="Column1049" dataDxfId="15353"/>
    <tableColumn id="1054" name="Column1050" dataDxfId="15352"/>
    <tableColumn id="1055" name="Column1051" dataDxfId="15351"/>
    <tableColumn id="1056" name="Column1052" dataDxfId="15350"/>
    <tableColumn id="1057" name="Column1053" dataDxfId="15349"/>
    <tableColumn id="1058" name="Column1054" dataDxfId="15348"/>
    <tableColumn id="1059" name="Column1055" dataDxfId="15347"/>
    <tableColumn id="1060" name="Column1056" dataDxfId="15346"/>
    <tableColumn id="1061" name="Column1057" dataDxfId="15345"/>
    <tableColumn id="1062" name="Column1058" dataDxfId="15344"/>
    <tableColumn id="1063" name="Column1059" dataDxfId="15343"/>
    <tableColumn id="1064" name="Column1060" dataDxfId="15342"/>
    <tableColumn id="1065" name="Column1061" dataDxfId="15341"/>
    <tableColumn id="1066" name="Column1062" dataDxfId="15340"/>
    <tableColumn id="1067" name="Column1063" dataDxfId="15339"/>
    <tableColumn id="1068" name="Column1064" dataDxfId="15338"/>
    <tableColumn id="1069" name="Column1065" dataDxfId="15337"/>
    <tableColumn id="1070" name="Column1066" dataDxfId="15336"/>
    <tableColumn id="1071" name="Column1067" dataDxfId="15335"/>
    <tableColumn id="1072" name="Column1068" dataDxfId="15334"/>
    <tableColumn id="1073" name="Column1069" dataDxfId="15333"/>
    <tableColumn id="1074" name="Column1070" dataDxfId="15332"/>
    <tableColumn id="1075" name="Column1071" dataDxfId="15331"/>
    <tableColumn id="1076" name="Column1072" dataDxfId="15330"/>
    <tableColumn id="1077" name="Column1073" dataDxfId="15329"/>
    <tableColumn id="1078" name="Column1074" dataDxfId="15328"/>
    <tableColumn id="1079" name="Column1075" dataDxfId="15327"/>
    <tableColumn id="1080" name="Column1076" dataDxfId="15326"/>
    <tableColumn id="1081" name="Column1077" dataDxfId="15325"/>
    <tableColumn id="1082" name="Column1078" dataDxfId="15324"/>
    <tableColumn id="1083" name="Column1079" dataDxfId="15323"/>
    <tableColumn id="1084" name="Column1080" dataDxfId="15322"/>
    <tableColumn id="1085" name="Column1081" dataDxfId="15321"/>
    <tableColumn id="1086" name="Column1082" dataDxfId="15320"/>
    <tableColumn id="1087" name="Column1083" dataDxfId="15319"/>
    <tableColumn id="1088" name="Column1084" dataDxfId="15318"/>
    <tableColumn id="1089" name="Column1085" dataDxfId="15317"/>
    <tableColumn id="1090" name="Column1086" dataDxfId="15316"/>
    <tableColumn id="1091" name="Column1087" dataDxfId="15315"/>
    <tableColumn id="1092" name="Column1088" dataDxfId="15314"/>
    <tableColumn id="1093" name="Column1089" dataDxfId="15313"/>
    <tableColumn id="1094" name="Column1090" dataDxfId="15312"/>
    <tableColumn id="1095" name="Column1091" dataDxfId="15311"/>
    <tableColumn id="1096" name="Column1092" dataDxfId="15310"/>
    <tableColumn id="1097" name="Column1093" dataDxfId="15309"/>
    <tableColumn id="1098" name="Column1094" dataDxfId="15308"/>
    <tableColumn id="1099" name="Column1095" dataDxfId="15307"/>
    <tableColumn id="1100" name="Column1096" dataDxfId="15306"/>
    <tableColumn id="1101" name="Column1097" dataDxfId="15305"/>
    <tableColumn id="1102" name="Column1098" dataDxfId="15304"/>
    <tableColumn id="1103" name="Column1099" dataDxfId="15303"/>
    <tableColumn id="1104" name="Column1100" dataDxfId="15302"/>
    <tableColumn id="1105" name="Column1101" dataDxfId="15301"/>
    <tableColumn id="1106" name="Column1102" dataDxfId="15300"/>
    <tableColumn id="1107" name="Column1103" dataDxfId="15299"/>
    <tableColumn id="1108" name="Column1104" dataDxfId="15298"/>
    <tableColumn id="1109" name="Column1105" dataDxfId="15297"/>
    <tableColumn id="1110" name="Column1106" dataDxfId="15296"/>
    <tableColumn id="1111" name="Column1107" dataDxfId="15295"/>
    <tableColumn id="1112" name="Column1108" dataDxfId="15294"/>
    <tableColumn id="1113" name="Column1109" dataDxfId="15293"/>
    <tableColumn id="1114" name="Column1110" dataDxfId="15292"/>
    <tableColumn id="1115" name="Column1111" dataDxfId="15291"/>
    <tableColumn id="1116" name="Column1112" dataDxfId="15290"/>
    <tableColumn id="1117" name="Column1113" dataDxfId="15289"/>
    <tableColumn id="1118" name="Column1114" dataDxfId="15288"/>
    <tableColumn id="1119" name="Column1115" dataDxfId="15287"/>
    <tableColumn id="1120" name="Column1116" dataDxfId="15286"/>
    <tableColumn id="1121" name="Column1117" dataDxfId="15285"/>
    <tableColumn id="1122" name="Column1118" dataDxfId="15284"/>
    <tableColumn id="1123" name="Column1119" dataDxfId="15283"/>
    <tableColumn id="1124" name="Column1120" dataDxfId="15282"/>
    <tableColumn id="1125" name="Column1121" dataDxfId="15281"/>
    <tableColumn id="1126" name="Column1122" dataDxfId="15280"/>
    <tableColumn id="1127" name="Column1123" dataDxfId="15279"/>
    <tableColumn id="1128" name="Column1124" dataDxfId="15278"/>
    <tableColumn id="1129" name="Column1125" dataDxfId="15277"/>
    <tableColumn id="1130" name="Column1126" dataDxfId="15276"/>
    <tableColumn id="1131" name="Column1127" dataDxfId="15275"/>
    <tableColumn id="1132" name="Column1128" dataDxfId="15274"/>
    <tableColumn id="1133" name="Column1129" dataDxfId="15273"/>
    <tableColumn id="1134" name="Column1130" dataDxfId="15272"/>
    <tableColumn id="1135" name="Column1131" dataDxfId="15271"/>
    <tableColumn id="1136" name="Column1132" dataDxfId="15270"/>
    <tableColumn id="1137" name="Column1133" dataDxfId="15269"/>
    <tableColumn id="1138" name="Column1134" dataDxfId="15268"/>
    <tableColumn id="1139" name="Column1135" dataDxfId="15267"/>
    <tableColumn id="1140" name="Column1136" dataDxfId="15266"/>
    <tableColumn id="1141" name="Column1137" dataDxfId="15265"/>
    <tableColumn id="1142" name="Column1138" dataDxfId="15264"/>
    <tableColumn id="1143" name="Column1139" dataDxfId="15263"/>
    <tableColumn id="1144" name="Column1140" dataDxfId="15262"/>
    <tableColumn id="1145" name="Column1141" dataDxfId="15261"/>
    <tableColumn id="1146" name="Column1142" dataDxfId="15260"/>
    <tableColumn id="1147" name="Column1143" dataDxfId="15259"/>
    <tableColumn id="1148" name="Column1144" dataDxfId="15258"/>
    <tableColumn id="1149" name="Column1145" dataDxfId="15257"/>
    <tableColumn id="1150" name="Column1146" dataDxfId="15256"/>
    <tableColumn id="1151" name="Column1147" dataDxfId="15255"/>
    <tableColumn id="1152" name="Column1148" dataDxfId="15254"/>
    <tableColumn id="1153" name="Column1149" dataDxfId="15253"/>
    <tableColumn id="1154" name="Column1150" dataDxfId="15252"/>
    <tableColumn id="1155" name="Column1151" dataDxfId="15251"/>
    <tableColumn id="1156" name="Column1152" dataDxfId="15250"/>
    <tableColumn id="1157" name="Column1153" dataDxfId="15249"/>
    <tableColumn id="1158" name="Column1154" dataDxfId="15248"/>
    <tableColumn id="1159" name="Column1155" dataDxfId="15247"/>
    <tableColumn id="1160" name="Column1156" dataDxfId="15246"/>
    <tableColumn id="1161" name="Column1157" dataDxfId="15245"/>
    <tableColumn id="1162" name="Column1158" dataDxfId="15244"/>
    <tableColumn id="1163" name="Column1159" dataDxfId="15243"/>
    <tableColumn id="1164" name="Column1160" dataDxfId="15242"/>
    <tableColumn id="1165" name="Column1161" dataDxfId="15241"/>
    <tableColumn id="1166" name="Column1162" dataDxfId="15240"/>
    <tableColumn id="1167" name="Column1163" dataDxfId="15239"/>
    <tableColumn id="1168" name="Column1164" dataDxfId="15238"/>
    <tableColumn id="1169" name="Column1165" dataDxfId="15237"/>
    <tableColumn id="1170" name="Column1166" dataDxfId="15236"/>
    <tableColumn id="1171" name="Column1167" dataDxfId="15235"/>
    <tableColumn id="1172" name="Column1168" dataDxfId="15234"/>
    <tableColumn id="1173" name="Column1169" dataDxfId="15233"/>
    <tableColumn id="1174" name="Column1170" dataDxfId="15232"/>
    <tableColumn id="1175" name="Column1171" dataDxfId="15231"/>
    <tableColumn id="1176" name="Column1172" dataDxfId="15230"/>
    <tableColumn id="1177" name="Column1173" dataDxfId="15229"/>
    <tableColumn id="1178" name="Column1174" dataDxfId="15228"/>
    <tableColumn id="1179" name="Column1175" dataDxfId="15227"/>
    <tableColumn id="1180" name="Column1176" dataDxfId="15226"/>
    <tableColumn id="1181" name="Column1177" dataDxfId="15225"/>
    <tableColumn id="1182" name="Column1178" dataDxfId="15224"/>
    <tableColumn id="1183" name="Column1179" dataDxfId="15223"/>
    <tableColumn id="1184" name="Column1180" dataDxfId="15222"/>
    <tableColumn id="1185" name="Column1181" dataDxfId="15221"/>
    <tableColumn id="1186" name="Column1182" dataDxfId="15220"/>
    <tableColumn id="1187" name="Column1183" dataDxfId="15219"/>
    <tableColumn id="1188" name="Column1184" dataDxfId="15218"/>
    <tableColumn id="1189" name="Column1185" dataDxfId="15217"/>
    <tableColumn id="1190" name="Column1186" dataDxfId="15216"/>
    <tableColumn id="1191" name="Column1187" dataDxfId="15215"/>
    <tableColumn id="1192" name="Column1188" dataDxfId="15214"/>
    <tableColumn id="1193" name="Column1189" dataDxfId="15213"/>
    <tableColumn id="1194" name="Column1190" dataDxfId="15212"/>
    <tableColumn id="1195" name="Column1191" dataDxfId="15211"/>
    <tableColumn id="1196" name="Column1192" dataDxfId="15210"/>
    <tableColumn id="1197" name="Column1193" dataDxfId="15209"/>
    <tableColumn id="1198" name="Column1194" dataDxfId="15208"/>
    <tableColumn id="1199" name="Column1195" dataDxfId="15207"/>
    <tableColumn id="1200" name="Column1196" dataDxfId="15206"/>
    <tableColumn id="1201" name="Column1197" dataDxfId="15205"/>
    <tableColumn id="1202" name="Column1198" dataDxfId="15204"/>
    <tableColumn id="1203" name="Column1199" dataDxfId="15203"/>
    <tableColumn id="1204" name="Column1200" dataDxfId="15202"/>
    <tableColumn id="1205" name="Column1201" dataDxfId="15201"/>
    <tableColumn id="1206" name="Column1202" dataDxfId="15200"/>
    <tableColumn id="1207" name="Column1203" dataDxfId="15199"/>
    <tableColumn id="1208" name="Column1204" dataDxfId="15198"/>
    <tableColumn id="1209" name="Column1205" dataDxfId="15197"/>
    <tableColumn id="1210" name="Column1206" dataDxfId="15196"/>
    <tableColumn id="1211" name="Column1207" dataDxfId="15195"/>
    <tableColumn id="1212" name="Column1208" dataDxfId="15194"/>
    <tableColumn id="1213" name="Column1209" dataDxfId="15193"/>
    <tableColumn id="1214" name="Column1210" dataDxfId="15192"/>
    <tableColumn id="1215" name="Column1211" dataDxfId="15191"/>
    <tableColumn id="1216" name="Column1212" dataDxfId="15190"/>
    <tableColumn id="1217" name="Column1213" dataDxfId="15189"/>
    <tableColumn id="1218" name="Column1214" dataDxfId="15188"/>
    <tableColumn id="1219" name="Column1215" dataDxfId="15187"/>
    <tableColumn id="1220" name="Column1216" dataDxfId="15186"/>
    <tableColumn id="1221" name="Column1217" dataDxfId="15185"/>
    <tableColumn id="1222" name="Column1218" dataDxfId="15184"/>
    <tableColumn id="1223" name="Column1219" dataDxfId="15183"/>
    <tableColumn id="1224" name="Column1220" dataDxfId="15182"/>
    <tableColumn id="1225" name="Column1221" dataDxfId="15181"/>
    <tableColumn id="1226" name="Column1222" dataDxfId="15180"/>
    <tableColumn id="1227" name="Column1223" dataDxfId="15179"/>
    <tableColumn id="1228" name="Column1224" dataDxfId="15178"/>
    <tableColumn id="1229" name="Column1225" dataDxfId="15177"/>
    <tableColumn id="1230" name="Column1226" dataDxfId="15176"/>
    <tableColumn id="1231" name="Column1227" dataDxfId="15175"/>
    <tableColumn id="1232" name="Column1228" dataDxfId="15174"/>
    <tableColumn id="1233" name="Column1229" dataDxfId="15173"/>
    <tableColumn id="1234" name="Column1230" dataDxfId="15172"/>
    <tableColumn id="1235" name="Column1231" dataDxfId="15171"/>
    <tableColumn id="1236" name="Column1232" dataDxfId="15170"/>
    <tableColumn id="1237" name="Column1233" dataDxfId="15169"/>
    <tableColumn id="1238" name="Column1234" dataDxfId="15168"/>
    <tableColumn id="1239" name="Column1235" dataDxfId="15167"/>
    <tableColumn id="1240" name="Column1236" dataDxfId="15166"/>
    <tableColumn id="1241" name="Column1237" dataDxfId="15165"/>
    <tableColumn id="1242" name="Column1238" dataDxfId="15164"/>
    <tableColumn id="1243" name="Column1239" dataDxfId="15163"/>
    <tableColumn id="1244" name="Column1240" dataDxfId="15162"/>
    <tableColumn id="1245" name="Column1241" dataDxfId="15161"/>
    <tableColumn id="1246" name="Column1242" dataDxfId="15160"/>
    <tableColumn id="1247" name="Column1243" dataDxfId="15159"/>
    <tableColumn id="1248" name="Column1244" dataDxfId="15158"/>
    <tableColumn id="1249" name="Column1245" dataDxfId="15157"/>
    <tableColumn id="1250" name="Column1246" dataDxfId="15156"/>
    <tableColumn id="1251" name="Column1247" dataDxfId="15155"/>
    <tableColumn id="1252" name="Column1248" dataDxfId="15154"/>
    <tableColumn id="1253" name="Column1249" dataDxfId="15153"/>
    <tableColumn id="1254" name="Column1250" dataDxfId="15152"/>
    <tableColumn id="1255" name="Column1251" dataDxfId="15151"/>
    <tableColumn id="1256" name="Column1252" dataDxfId="15150"/>
    <tableColumn id="1257" name="Column1253" dataDxfId="15149"/>
    <tableColumn id="1258" name="Column1254" dataDxfId="15148"/>
    <tableColumn id="1259" name="Column1255" dataDxfId="15147"/>
    <tableColumn id="1260" name="Column1256" dataDxfId="15146"/>
    <tableColumn id="1261" name="Column1257" dataDxfId="15145"/>
    <tableColumn id="1262" name="Column1258" dataDxfId="15144"/>
    <tableColumn id="1263" name="Column1259" dataDxfId="15143"/>
    <tableColumn id="1264" name="Column1260" dataDxfId="15142"/>
    <tableColumn id="1265" name="Column1261" dataDxfId="15141"/>
    <tableColumn id="1266" name="Column1262" dataDxfId="15140"/>
    <tableColumn id="1267" name="Column1263" dataDxfId="15139"/>
    <tableColumn id="1268" name="Column1264" dataDxfId="15138"/>
    <tableColumn id="1269" name="Column1265" dataDxfId="15137"/>
    <tableColumn id="1270" name="Column1266" dataDxfId="15136"/>
    <tableColumn id="1271" name="Column1267" dataDxfId="15135"/>
    <tableColumn id="1272" name="Column1268" dataDxfId="15134"/>
    <tableColumn id="1273" name="Column1269" dataDxfId="15133"/>
    <tableColumn id="1274" name="Column1270" dataDxfId="15132"/>
    <tableColumn id="1275" name="Column1271" dataDxfId="15131"/>
    <tableColumn id="1276" name="Column1272" dataDxfId="15130"/>
    <tableColumn id="1277" name="Column1273" dataDxfId="15129"/>
    <tableColumn id="1278" name="Column1274" dataDxfId="15128"/>
    <tableColumn id="1279" name="Column1275" dataDxfId="15127"/>
    <tableColumn id="1280" name="Column1276" dataDxfId="15126"/>
    <tableColumn id="1281" name="Column1277" dataDxfId="15125"/>
    <tableColumn id="1282" name="Column1278" dataDxfId="15124"/>
    <tableColumn id="1283" name="Column1279" dataDxfId="15123"/>
    <tableColumn id="1284" name="Column1280" dataDxfId="15122"/>
    <tableColumn id="1285" name="Column1281" dataDxfId="15121"/>
    <tableColumn id="1286" name="Column1282" dataDxfId="15120"/>
    <tableColumn id="1287" name="Column1283" dataDxfId="15119"/>
    <tableColumn id="1288" name="Column1284" dataDxfId="15118"/>
    <tableColumn id="1289" name="Column1285" dataDxfId="15117"/>
    <tableColumn id="1290" name="Column1286" dataDxfId="15116"/>
    <tableColumn id="1291" name="Column1287" dataDxfId="15115"/>
    <tableColumn id="1292" name="Column1288" dataDxfId="15114"/>
    <tableColumn id="1293" name="Column1289" dataDxfId="15113"/>
    <tableColumn id="1294" name="Column1290" dataDxfId="15112"/>
    <tableColumn id="1295" name="Column1291" dataDxfId="15111"/>
    <tableColumn id="1296" name="Column1292" dataDxfId="15110"/>
    <tableColumn id="1297" name="Column1293" dataDxfId="15109"/>
    <tableColumn id="1298" name="Column1294" dataDxfId="15108"/>
    <tableColumn id="1299" name="Column1295" dataDxfId="15107"/>
    <tableColumn id="1300" name="Column1296" dataDxfId="15106"/>
    <tableColumn id="1301" name="Column1297" dataDxfId="15105"/>
    <tableColumn id="1302" name="Column1298" dataDxfId="15104"/>
    <tableColumn id="1303" name="Column1299" dataDxfId="15103"/>
    <tableColumn id="1304" name="Column1300" dataDxfId="15102"/>
    <tableColumn id="1305" name="Column1301" dataDxfId="15101"/>
    <tableColumn id="1306" name="Column1302" dataDxfId="15100"/>
    <tableColumn id="1307" name="Column1303" dataDxfId="15099"/>
    <tableColumn id="1308" name="Column1304" dataDxfId="15098"/>
    <tableColumn id="1309" name="Column1305" dataDxfId="15097"/>
    <tableColumn id="1310" name="Column1306" dataDxfId="15096"/>
    <tableColumn id="1311" name="Column1307" dataDxfId="15095"/>
    <tableColumn id="1312" name="Column1308" dataDxfId="15094"/>
    <tableColumn id="1313" name="Column1309" dataDxfId="15093"/>
    <tableColumn id="1314" name="Column1310" dataDxfId="15092"/>
    <tableColumn id="1315" name="Column1311" dataDxfId="15091"/>
    <tableColumn id="1316" name="Column1312" dataDxfId="15090"/>
    <tableColumn id="1317" name="Column1313" dataDxfId="15089"/>
    <tableColumn id="1318" name="Column1314" dataDxfId="15088"/>
    <tableColumn id="1319" name="Column1315" dataDxfId="15087"/>
    <tableColumn id="1320" name="Column1316" dataDxfId="15086"/>
    <tableColumn id="1321" name="Column1317" dataDxfId="15085"/>
    <tableColumn id="1322" name="Column1318" dataDxfId="15084"/>
    <tableColumn id="1323" name="Column1319" dataDxfId="15083"/>
    <tableColumn id="1324" name="Column1320" dataDxfId="15082"/>
    <tableColumn id="1325" name="Column1321" dataDxfId="15081"/>
    <tableColumn id="1326" name="Column1322" dataDxfId="15080"/>
    <tableColumn id="1327" name="Column1323" dataDxfId="15079"/>
    <tableColumn id="1328" name="Column1324" dataDxfId="15078"/>
    <tableColumn id="1329" name="Column1325" dataDxfId="15077"/>
    <tableColumn id="1330" name="Column1326" dataDxfId="15076"/>
    <tableColumn id="1331" name="Column1327" dataDxfId="15075"/>
    <tableColumn id="1332" name="Column1328" dataDxfId="15074"/>
    <tableColumn id="1333" name="Column1329" dataDxfId="15073"/>
    <tableColumn id="1334" name="Column1330" dataDxfId="15072"/>
    <tableColumn id="1335" name="Column1331" dataDxfId="15071"/>
    <tableColumn id="1336" name="Column1332" dataDxfId="15070"/>
    <tableColumn id="1337" name="Column1333" dataDxfId="15069"/>
    <tableColumn id="1338" name="Column1334" dataDxfId="15068"/>
    <tableColumn id="1339" name="Column1335" dataDxfId="15067"/>
    <tableColumn id="1340" name="Column1336" dataDxfId="15066"/>
    <tableColumn id="1341" name="Column1337" dataDxfId="15065"/>
    <tableColumn id="1342" name="Column1338" dataDxfId="15064"/>
    <tableColumn id="1343" name="Column1339" dataDxfId="15063"/>
    <tableColumn id="1344" name="Column1340" dataDxfId="15062"/>
    <tableColumn id="1345" name="Column1341" dataDxfId="15061"/>
    <tableColumn id="1346" name="Column1342" dataDxfId="15060"/>
    <tableColumn id="1347" name="Column1343" dataDxfId="15059"/>
    <tableColumn id="1348" name="Column1344" dataDxfId="15058"/>
    <tableColumn id="1349" name="Column1345" dataDxfId="15057"/>
    <tableColumn id="1350" name="Column1346" dataDxfId="15056"/>
    <tableColumn id="1351" name="Column1347" dataDxfId="15055"/>
    <tableColumn id="1352" name="Column1348" dataDxfId="15054"/>
    <tableColumn id="1353" name="Column1349" dataDxfId="15053"/>
    <tableColumn id="1354" name="Column1350" dataDxfId="15052"/>
    <tableColumn id="1355" name="Column1351" dataDxfId="15051"/>
    <tableColumn id="1356" name="Column1352" dataDxfId="15050"/>
    <tableColumn id="1357" name="Column1353" dataDxfId="15049"/>
    <tableColumn id="1358" name="Column1354" dataDxfId="15048"/>
    <tableColumn id="1359" name="Column1355" dataDxfId="15047"/>
    <tableColumn id="1360" name="Column1356" dataDxfId="15046"/>
    <tableColumn id="1361" name="Column1357" dataDxfId="15045"/>
    <tableColumn id="1362" name="Column1358" dataDxfId="15044"/>
    <tableColumn id="1363" name="Column1359" dataDxfId="15043"/>
    <tableColumn id="1364" name="Column1360" dataDxfId="15042"/>
    <tableColumn id="1365" name="Column1361" dataDxfId="15041"/>
    <tableColumn id="1366" name="Column1362" dataDxfId="15040"/>
    <tableColumn id="1367" name="Column1363" dataDxfId="15039"/>
    <tableColumn id="1368" name="Column1364" dataDxfId="15038"/>
    <tableColumn id="1369" name="Column1365" dataDxfId="15037"/>
    <tableColumn id="1370" name="Column1366" dataDxfId="15036"/>
    <tableColumn id="1371" name="Column1367" dataDxfId="15035"/>
    <tableColumn id="1372" name="Column1368" dataDxfId="15034"/>
    <tableColumn id="1373" name="Column1369" dataDxfId="15033"/>
    <tableColumn id="1374" name="Column1370" dataDxfId="15032"/>
    <tableColumn id="1375" name="Column1371" dataDxfId="15031"/>
    <tableColumn id="1376" name="Column1372" dataDxfId="15030"/>
    <tableColumn id="1377" name="Column1373" dataDxfId="15029"/>
    <tableColumn id="1378" name="Column1374" dataDxfId="15028"/>
    <tableColumn id="1379" name="Column1375" dataDxfId="15027"/>
    <tableColumn id="1380" name="Column1376" dataDxfId="15026"/>
    <tableColumn id="1381" name="Column1377" dataDxfId="15025"/>
    <tableColumn id="1382" name="Column1378" dataDxfId="15024"/>
    <tableColumn id="1383" name="Column1379" dataDxfId="15023"/>
    <tableColumn id="1384" name="Column1380" dataDxfId="15022"/>
    <tableColumn id="1385" name="Column1381" dataDxfId="15021"/>
    <tableColumn id="1386" name="Column1382" dataDxfId="15020"/>
    <tableColumn id="1387" name="Column1383" dataDxfId="15019"/>
    <tableColumn id="1388" name="Column1384" dataDxfId="15018"/>
    <tableColumn id="1389" name="Column1385" dataDxfId="15017"/>
    <tableColumn id="1390" name="Column1386" dataDxfId="15016"/>
    <tableColumn id="1391" name="Column1387" dataDxfId="15015"/>
    <tableColumn id="1392" name="Column1388" dataDxfId="15014"/>
    <tableColumn id="1393" name="Column1389" dataDxfId="15013"/>
    <tableColumn id="1394" name="Column1390" dataDxfId="15012"/>
    <tableColumn id="1395" name="Column1391" dataDxfId="15011"/>
    <tableColumn id="1396" name="Column1392" dataDxfId="15010"/>
    <tableColumn id="1397" name="Column1393" dataDxfId="15009"/>
    <tableColumn id="1398" name="Column1394" dataDxfId="15008"/>
    <tableColumn id="1399" name="Column1395" dataDxfId="15007"/>
    <tableColumn id="1400" name="Column1396" dataDxfId="15006"/>
    <tableColumn id="1401" name="Column1397" dataDxfId="15005"/>
    <tableColumn id="1402" name="Column1398" dataDxfId="15004"/>
    <tableColumn id="1403" name="Column1399" dataDxfId="15003"/>
    <tableColumn id="1404" name="Column1400" dataDxfId="15002"/>
    <tableColumn id="1405" name="Column1401" dataDxfId="15001"/>
    <tableColumn id="1406" name="Column1402" dataDxfId="15000"/>
    <tableColumn id="1407" name="Column1403" dataDxfId="14999"/>
    <tableColumn id="1408" name="Column1404" dataDxfId="14998"/>
    <tableColumn id="1409" name="Column1405" dataDxfId="14997"/>
    <tableColumn id="1410" name="Column1406" dataDxfId="14996"/>
    <tableColumn id="1411" name="Column1407" dataDxfId="14995"/>
    <tableColumn id="1412" name="Column1408" dataDxfId="14994"/>
    <tableColumn id="1413" name="Column1409" dataDxfId="14993"/>
    <tableColumn id="1414" name="Column1410" dataDxfId="14992"/>
    <tableColumn id="1415" name="Column1411" dataDxfId="14991"/>
    <tableColumn id="1416" name="Column1412" dataDxfId="14990"/>
    <tableColumn id="1417" name="Column1413" dataDxfId="14989"/>
    <tableColumn id="1418" name="Column1414" dataDxfId="14988"/>
    <tableColumn id="1419" name="Column1415" dataDxfId="14987"/>
    <tableColumn id="1420" name="Column1416" dataDxfId="14986"/>
    <tableColumn id="1421" name="Column1417" dataDxfId="14985"/>
    <tableColumn id="1422" name="Column1418" dataDxfId="14984"/>
    <tableColumn id="1423" name="Column1419" dataDxfId="14983"/>
    <tableColumn id="1424" name="Column1420" dataDxfId="14982"/>
    <tableColumn id="1425" name="Column1421" dataDxfId="14981"/>
    <tableColumn id="1426" name="Column1422" dataDxfId="14980"/>
    <tableColumn id="1427" name="Column1423" dataDxfId="14979"/>
    <tableColumn id="1428" name="Column1424" dataDxfId="14978"/>
    <tableColumn id="1429" name="Column1425" dataDxfId="14977"/>
    <tableColumn id="1430" name="Column1426" dataDxfId="14976"/>
    <tableColumn id="1431" name="Column1427" dataDxfId="14975"/>
    <tableColumn id="1432" name="Column1428" dataDxfId="14974"/>
    <tableColumn id="1433" name="Column1429" dataDxfId="14973"/>
    <tableColumn id="1434" name="Column1430" dataDxfId="14972"/>
    <tableColumn id="1435" name="Column1431" dataDxfId="14971"/>
    <tableColumn id="1436" name="Column1432" dataDxfId="14970"/>
    <tableColumn id="1437" name="Column1433" dataDxfId="14969"/>
    <tableColumn id="1438" name="Column1434" dataDxfId="14968"/>
    <tableColumn id="1439" name="Column1435" dataDxfId="14967"/>
    <tableColumn id="1440" name="Column1436" dataDxfId="14966"/>
    <tableColumn id="1441" name="Column1437" dataDxfId="14965"/>
    <tableColumn id="1442" name="Column1438" dataDxfId="14964"/>
    <tableColumn id="1443" name="Column1439" dataDxfId="14963"/>
    <tableColumn id="1444" name="Column1440" dataDxfId="14962"/>
    <tableColumn id="1445" name="Column1441" dataDxfId="14961"/>
    <tableColumn id="1446" name="Column1442" dataDxfId="14960"/>
    <tableColumn id="1447" name="Column1443" dataDxfId="14959"/>
    <tableColumn id="1448" name="Column1444" dataDxfId="14958"/>
    <tableColumn id="1449" name="Column1445" dataDxfId="14957"/>
    <tableColumn id="1450" name="Column1446" dataDxfId="14956"/>
    <tableColumn id="1451" name="Column1447" dataDxfId="14955"/>
    <tableColumn id="1452" name="Column1448" dataDxfId="14954"/>
    <tableColumn id="1453" name="Column1449" dataDxfId="14953"/>
    <tableColumn id="1454" name="Column1450" dataDxfId="14952"/>
    <tableColumn id="1455" name="Column1451" dataDxfId="14951"/>
    <tableColumn id="1456" name="Column1452" dataDxfId="14950"/>
    <tableColumn id="1457" name="Column1453" dataDxfId="14949"/>
    <tableColumn id="1458" name="Column1454" dataDxfId="14948"/>
    <tableColumn id="1459" name="Column1455" dataDxfId="14947"/>
    <tableColumn id="1460" name="Column1456" dataDxfId="14946"/>
    <tableColumn id="1461" name="Column1457" dataDxfId="14945"/>
    <tableColumn id="1462" name="Column1458" dataDxfId="14944"/>
    <tableColumn id="1463" name="Column1459" dataDxfId="14943"/>
    <tableColumn id="1464" name="Column1460" dataDxfId="14942"/>
    <tableColumn id="1465" name="Column1461" dataDxfId="14941"/>
    <tableColumn id="1466" name="Column1462" dataDxfId="14940"/>
    <tableColumn id="1467" name="Column1463" dataDxfId="14939"/>
    <tableColumn id="1468" name="Column1464" dataDxfId="14938"/>
    <tableColumn id="1469" name="Column1465" dataDxfId="14937"/>
    <tableColumn id="1470" name="Column1466" dataDxfId="14936"/>
    <tableColumn id="1471" name="Column1467" dataDxfId="14935"/>
    <tableColumn id="1472" name="Column1468" dataDxfId="14934"/>
    <tableColumn id="1473" name="Column1469" dataDxfId="14933"/>
    <tableColumn id="1474" name="Column1470" dataDxfId="14932"/>
    <tableColumn id="1475" name="Column1471" dataDxfId="14931"/>
    <tableColumn id="1476" name="Column1472" dataDxfId="14930"/>
    <tableColumn id="1477" name="Column1473" dataDxfId="14929"/>
    <tableColumn id="1478" name="Column1474" dataDxfId="14928"/>
    <tableColumn id="1479" name="Column1475" dataDxfId="14927"/>
    <tableColumn id="1480" name="Column1476" dataDxfId="14926"/>
    <tableColumn id="1481" name="Column1477" dataDxfId="14925"/>
    <tableColumn id="1482" name="Column1478" dataDxfId="14924"/>
    <tableColumn id="1483" name="Column1479" dataDxfId="14923"/>
    <tableColumn id="1484" name="Column1480" dataDxfId="14922"/>
    <tableColumn id="1485" name="Column1481" dataDxfId="14921"/>
    <tableColumn id="1486" name="Column1482" dataDxfId="14920"/>
    <tableColumn id="1487" name="Column1483" dataDxfId="14919"/>
    <tableColumn id="1488" name="Column1484" dataDxfId="14918"/>
    <tableColumn id="1489" name="Column1485" dataDxfId="14917"/>
    <tableColumn id="1490" name="Column1486" dataDxfId="14916"/>
    <tableColumn id="1491" name="Column1487" dataDxfId="14915"/>
    <tableColumn id="1492" name="Column1488" dataDxfId="14914"/>
    <tableColumn id="1493" name="Column1489" dataDxfId="14913"/>
    <tableColumn id="1494" name="Column1490" dataDxfId="14912"/>
    <tableColumn id="1495" name="Column1491" dataDxfId="14911"/>
    <tableColumn id="1496" name="Column1492" dataDxfId="14910"/>
    <tableColumn id="1497" name="Column1493" dataDxfId="14909"/>
    <tableColumn id="1498" name="Column1494" dataDxfId="14908"/>
    <tableColumn id="1499" name="Column1495" dataDxfId="14907"/>
    <tableColumn id="1500" name="Column1496" dataDxfId="14906"/>
    <tableColumn id="1501" name="Column1497" dataDxfId="14905"/>
    <tableColumn id="1502" name="Column1498" dataDxfId="14904"/>
    <tableColumn id="1503" name="Column1499" dataDxfId="14903"/>
    <tableColumn id="1504" name="Column1500" dataDxfId="14902"/>
    <tableColumn id="1505" name="Column1501" dataDxfId="14901"/>
    <tableColumn id="1506" name="Column1502" dataDxfId="14900"/>
    <tableColumn id="1507" name="Column1503" dataDxfId="14899"/>
    <tableColumn id="1508" name="Column1504" dataDxfId="14898"/>
    <tableColumn id="1509" name="Column1505" dataDxfId="14897"/>
    <tableColumn id="1510" name="Column1506" dataDxfId="14896"/>
    <tableColumn id="1511" name="Column1507" dataDxfId="14895"/>
    <tableColumn id="1512" name="Column1508" dataDxfId="14894"/>
    <tableColumn id="1513" name="Column1509" dataDxfId="14893"/>
    <tableColumn id="1514" name="Column1510" dataDxfId="14892"/>
    <tableColumn id="1515" name="Column1511" dataDxfId="14891"/>
    <tableColumn id="1516" name="Column1512" dataDxfId="14890"/>
    <tableColumn id="1517" name="Column1513" dataDxfId="14889"/>
    <tableColumn id="1518" name="Column1514" dataDxfId="14888"/>
    <tableColumn id="1519" name="Column1515" dataDxfId="14887"/>
    <tableColumn id="1520" name="Column1516" dataDxfId="14886"/>
    <tableColumn id="1521" name="Column1517" dataDxfId="14885"/>
    <tableColumn id="1522" name="Column1518" dataDxfId="14884"/>
    <tableColumn id="1523" name="Column1519" dataDxfId="14883"/>
    <tableColumn id="1524" name="Column1520" dataDxfId="14882"/>
    <tableColumn id="1525" name="Column1521" dataDxfId="14881"/>
    <tableColumn id="1526" name="Column1522" dataDxfId="14880"/>
    <tableColumn id="1527" name="Column1523" dataDxfId="14879"/>
    <tableColumn id="1528" name="Column1524" dataDxfId="14878"/>
    <tableColumn id="1529" name="Column1525" dataDxfId="14877"/>
    <tableColumn id="1530" name="Column1526" dataDxfId="14876"/>
    <tableColumn id="1531" name="Column1527" dataDxfId="14875"/>
    <tableColumn id="1532" name="Column1528" dataDxfId="14874"/>
    <tableColumn id="1533" name="Column1529" dataDxfId="14873"/>
    <tableColumn id="1534" name="Column1530" dataDxfId="14872"/>
    <tableColumn id="1535" name="Column1531" dataDxfId="14871"/>
    <tableColumn id="1536" name="Column1532" dataDxfId="14870"/>
    <tableColumn id="1537" name="Column1533" dataDxfId="14869"/>
    <tableColumn id="1538" name="Column1534" dataDxfId="14868"/>
    <tableColumn id="1539" name="Column1535" dataDxfId="14867"/>
    <tableColumn id="1540" name="Column1536" dataDxfId="14866"/>
    <tableColumn id="1541" name="Column1537" dataDxfId="14865"/>
    <tableColumn id="1542" name="Column1538" dataDxfId="14864"/>
    <tableColumn id="1543" name="Column1539" dataDxfId="14863"/>
    <tableColumn id="1544" name="Column1540" dataDxfId="14862"/>
    <tableColumn id="1545" name="Column1541" dataDxfId="14861"/>
    <tableColumn id="1546" name="Column1542" dataDxfId="14860"/>
    <tableColumn id="1547" name="Column1543" dataDxfId="14859"/>
    <tableColumn id="1548" name="Column1544" dataDxfId="14858"/>
    <tableColumn id="1549" name="Column1545" dataDxfId="14857"/>
    <tableColumn id="1550" name="Column1546" dataDxfId="14856"/>
    <tableColumn id="1551" name="Column1547" dataDxfId="14855"/>
    <tableColumn id="1552" name="Column1548" dataDxfId="14854"/>
    <tableColumn id="1553" name="Column1549" dataDxfId="14853"/>
    <tableColumn id="1554" name="Column1550" dataDxfId="14852"/>
    <tableColumn id="1555" name="Column1551" dataDxfId="14851"/>
    <tableColumn id="1556" name="Column1552" dataDxfId="14850"/>
    <tableColumn id="1557" name="Column1553" dataDxfId="14849"/>
    <tableColumn id="1558" name="Column1554" dataDxfId="14848"/>
    <tableColumn id="1559" name="Column1555" dataDxfId="14847"/>
    <tableColumn id="1560" name="Column1556" dataDxfId="14846"/>
    <tableColumn id="1561" name="Column1557" dataDxfId="14845"/>
    <tableColumn id="1562" name="Column1558" dataDxfId="14844"/>
    <tableColumn id="1563" name="Column1559" dataDxfId="14843"/>
    <tableColumn id="1564" name="Column1560" dataDxfId="14842"/>
    <tableColumn id="1565" name="Column1561" dataDxfId="14841"/>
    <tableColumn id="1566" name="Column1562" dataDxfId="14840"/>
    <tableColumn id="1567" name="Column1563" dataDxfId="14839"/>
    <tableColumn id="1568" name="Column1564" dataDxfId="14838"/>
    <tableColumn id="1569" name="Column1565" dataDxfId="14837"/>
    <tableColumn id="1570" name="Column1566" dataDxfId="14836"/>
    <tableColumn id="1571" name="Column1567" dataDxfId="14835"/>
    <tableColumn id="1572" name="Column1568" dataDxfId="14834"/>
    <tableColumn id="1573" name="Column1569" dataDxfId="14833"/>
    <tableColumn id="1574" name="Column1570" dataDxfId="14832"/>
    <tableColumn id="1575" name="Column1571" dataDxfId="14831"/>
    <tableColumn id="1576" name="Column1572" dataDxfId="14830"/>
    <tableColumn id="1577" name="Column1573" dataDxfId="14829"/>
    <tableColumn id="1578" name="Column1574" dataDxfId="14828"/>
    <tableColumn id="1579" name="Column1575" dataDxfId="14827"/>
    <tableColumn id="1580" name="Column1576" dataDxfId="14826"/>
    <tableColumn id="1581" name="Column1577" dataDxfId="14825"/>
    <tableColumn id="1582" name="Column1578" dataDxfId="14824"/>
    <tableColumn id="1583" name="Column1579" dataDxfId="14823"/>
    <tableColumn id="1584" name="Column1580" dataDxfId="14822"/>
    <tableColumn id="1585" name="Column1581" dataDxfId="14821"/>
    <tableColumn id="1586" name="Column1582" dataDxfId="14820"/>
    <tableColumn id="1587" name="Column1583" dataDxfId="14819"/>
    <tableColumn id="1588" name="Column1584" dataDxfId="14818"/>
    <tableColumn id="1589" name="Column1585" dataDxfId="14817"/>
    <tableColumn id="1590" name="Column1586" dataDxfId="14816"/>
    <tableColumn id="1591" name="Column1587" dataDxfId="14815"/>
    <tableColumn id="1592" name="Column1588" dataDxfId="14814"/>
    <tableColumn id="1593" name="Column1589" dataDxfId="14813"/>
    <tableColumn id="1594" name="Column1590" dataDxfId="14812"/>
    <tableColumn id="1595" name="Column1591" dataDxfId="14811"/>
    <tableColumn id="1596" name="Column1592" dataDxfId="14810"/>
    <tableColumn id="1597" name="Column1593" dataDxfId="14809"/>
    <tableColumn id="1598" name="Column1594" dataDxfId="14808"/>
    <tableColumn id="1599" name="Column1595" dataDxfId="14807"/>
    <tableColumn id="1600" name="Column1596" dataDxfId="14806"/>
    <tableColumn id="1601" name="Column1597" dataDxfId="14805"/>
    <tableColumn id="1602" name="Column1598" dataDxfId="14804"/>
    <tableColumn id="1603" name="Column1599" dataDxfId="14803"/>
    <tableColumn id="1604" name="Column1600" dataDxfId="14802"/>
    <tableColumn id="1605" name="Column1601" dataDxfId="14801"/>
    <tableColumn id="1606" name="Column1602" dataDxfId="14800"/>
    <tableColumn id="1607" name="Column1603" dataDxfId="14799"/>
    <tableColumn id="1608" name="Column1604" dataDxfId="14798"/>
    <tableColumn id="1609" name="Column1605" dataDxfId="14797"/>
    <tableColumn id="1610" name="Column1606" dataDxfId="14796"/>
    <tableColumn id="1611" name="Column1607" dataDxfId="14795"/>
    <tableColumn id="1612" name="Column1608" dataDxfId="14794"/>
    <tableColumn id="1613" name="Column1609" dataDxfId="14793"/>
    <tableColumn id="1614" name="Column1610" dataDxfId="14792"/>
    <tableColumn id="1615" name="Column1611" dataDxfId="14791"/>
    <tableColumn id="1616" name="Column1612" dataDxfId="14790"/>
    <tableColumn id="1617" name="Column1613" dataDxfId="14789"/>
    <tableColumn id="1618" name="Column1614" dataDxfId="14788"/>
    <tableColumn id="1619" name="Column1615" dataDxfId="14787"/>
    <tableColumn id="1620" name="Column1616" dataDxfId="14786"/>
    <tableColumn id="1621" name="Column1617" dataDxfId="14785"/>
    <tableColumn id="1622" name="Column1618" dataDxfId="14784"/>
    <tableColumn id="1623" name="Column1619" dataDxfId="14783"/>
    <tableColumn id="1624" name="Column1620" dataDxfId="14782"/>
    <tableColumn id="1625" name="Column1621" dataDxfId="14781"/>
    <tableColumn id="1626" name="Column1622" dataDxfId="14780"/>
    <tableColumn id="1627" name="Column1623" dataDxfId="14779"/>
    <tableColumn id="1628" name="Column1624" dataDxfId="14778"/>
    <tableColumn id="1629" name="Column1625" dataDxfId="14777"/>
    <tableColumn id="1630" name="Column1626" dataDxfId="14776"/>
    <tableColumn id="1631" name="Column1627" dataDxfId="14775"/>
    <tableColumn id="1632" name="Column1628" dataDxfId="14774"/>
    <tableColumn id="1633" name="Column1629" dataDxfId="14773"/>
    <tableColumn id="1634" name="Column1630" dataDxfId="14772"/>
    <tableColumn id="1635" name="Column1631" dataDxfId="14771"/>
    <tableColumn id="1636" name="Column1632" dataDxfId="14770"/>
    <tableColumn id="1637" name="Column1633" dataDxfId="14769"/>
    <tableColumn id="1638" name="Column1634" dataDxfId="14768"/>
    <tableColumn id="1639" name="Column1635" dataDxfId="14767"/>
    <tableColumn id="1640" name="Column1636" dataDxfId="14766"/>
    <tableColumn id="1641" name="Column1637" dataDxfId="14765"/>
    <tableColumn id="1642" name="Column1638" dataDxfId="14764"/>
    <tableColumn id="1643" name="Column1639" dataDxfId="14763"/>
    <tableColumn id="1644" name="Column1640" dataDxfId="14762"/>
    <tableColumn id="1645" name="Column1641" dataDxfId="14761"/>
    <tableColumn id="1646" name="Column1642" dataDxfId="14760"/>
    <tableColumn id="1647" name="Column1643" dataDxfId="14759"/>
    <tableColumn id="1648" name="Column1644" dataDxfId="14758"/>
    <tableColumn id="1649" name="Column1645" dataDxfId="14757"/>
    <tableColumn id="1650" name="Column1646" dataDxfId="14756"/>
    <tableColumn id="1651" name="Column1647" dataDxfId="14755"/>
    <tableColumn id="1652" name="Column1648" dataDxfId="14754"/>
    <tableColumn id="1653" name="Column1649" dataDxfId="14753"/>
    <tableColumn id="1654" name="Column1650" dataDxfId="14752"/>
    <tableColumn id="1655" name="Column1651" dataDxfId="14751"/>
    <tableColumn id="1656" name="Column1652" dataDxfId="14750"/>
    <tableColumn id="1657" name="Column1653" dataDxfId="14749"/>
    <tableColumn id="1658" name="Column1654" dataDxfId="14748"/>
    <tableColumn id="1659" name="Column1655" dataDxfId="14747"/>
    <tableColumn id="1660" name="Column1656" dataDxfId="14746"/>
    <tableColumn id="1661" name="Column1657" dataDxfId="14745"/>
    <tableColumn id="1662" name="Column1658" dataDxfId="14744"/>
    <tableColumn id="1663" name="Column1659" dataDxfId="14743"/>
    <tableColumn id="1664" name="Column1660" dataDxfId="14742"/>
    <tableColumn id="1665" name="Column1661" dataDxfId="14741"/>
    <tableColumn id="1666" name="Column1662" dataDxfId="14740"/>
    <tableColumn id="1667" name="Column1663" dataDxfId="14739"/>
    <tableColumn id="1668" name="Column1664" dataDxfId="14738"/>
    <tableColumn id="1669" name="Column1665" dataDxfId="14737"/>
    <tableColumn id="1670" name="Column1666" dataDxfId="14736"/>
    <tableColumn id="1671" name="Column1667" dataDxfId="14735"/>
    <tableColumn id="1672" name="Column1668" dataDxfId="14734"/>
    <tableColumn id="1673" name="Column1669" dataDxfId="14733"/>
    <tableColumn id="1674" name="Column1670" dataDxfId="14732"/>
    <tableColumn id="1675" name="Column1671" dataDxfId="14731"/>
    <tableColumn id="1676" name="Column1672" dataDxfId="14730"/>
    <tableColumn id="1677" name="Column1673" dataDxfId="14729"/>
    <tableColumn id="1678" name="Column1674" dataDxfId="14728"/>
    <tableColumn id="1679" name="Column1675" dataDxfId="14727"/>
    <tableColumn id="1680" name="Column1676" dataDxfId="14726"/>
    <tableColumn id="1681" name="Column1677" dataDxfId="14725"/>
    <tableColumn id="1682" name="Column1678" dataDxfId="14724"/>
    <tableColumn id="1683" name="Column1679" dataDxfId="14723"/>
    <tableColumn id="1684" name="Column1680" dataDxfId="14722"/>
    <tableColumn id="1685" name="Column1681" dataDxfId="14721"/>
    <tableColumn id="1686" name="Column1682" dataDxfId="14720"/>
    <tableColumn id="1687" name="Column1683" dataDxfId="14719"/>
    <tableColumn id="1688" name="Column1684" dataDxfId="14718"/>
    <tableColumn id="1689" name="Column1685" dataDxfId="14717"/>
    <tableColumn id="1690" name="Column1686" dataDxfId="14716"/>
    <tableColumn id="1691" name="Column1687" dataDxfId="14715"/>
    <tableColumn id="1692" name="Column1688" dataDxfId="14714"/>
    <tableColumn id="1693" name="Column1689" dataDxfId="14713"/>
    <tableColumn id="1694" name="Column1690" dataDxfId="14712"/>
    <tableColumn id="1695" name="Column1691" dataDxfId="14711"/>
    <tableColumn id="1696" name="Column1692" dataDxfId="14710"/>
    <tableColumn id="1697" name="Column1693" dataDxfId="14709"/>
    <tableColumn id="1698" name="Column1694" dataDxfId="14708"/>
    <tableColumn id="1699" name="Column1695" dataDxfId="14707"/>
    <tableColumn id="1700" name="Column1696" dataDxfId="14706"/>
    <tableColumn id="1701" name="Column1697" dataDxfId="14705"/>
    <tableColumn id="1702" name="Column1698" dataDxfId="14704"/>
    <tableColumn id="1703" name="Column1699" dataDxfId="14703"/>
    <tableColumn id="1704" name="Column1700" dataDxfId="14702"/>
    <tableColumn id="1705" name="Column1701" dataDxfId="14701"/>
    <tableColumn id="1706" name="Column1702" dataDxfId="14700"/>
    <tableColumn id="1707" name="Column1703" dataDxfId="14699"/>
    <tableColumn id="1708" name="Column1704" dataDxfId="14698"/>
    <tableColumn id="1709" name="Column1705" dataDxfId="14697"/>
    <tableColumn id="1710" name="Column1706" dataDxfId="14696"/>
    <tableColumn id="1711" name="Column1707" dataDxfId="14695"/>
    <tableColumn id="1712" name="Column1708" dataDxfId="14694"/>
    <tableColumn id="1713" name="Column1709" dataDxfId="14693"/>
    <tableColumn id="1714" name="Column1710" dataDxfId="14692"/>
    <tableColumn id="1715" name="Column1711" dataDxfId="14691"/>
    <tableColumn id="1716" name="Column1712" dataDxfId="14690"/>
    <tableColumn id="1717" name="Column1713" dataDxfId="14689"/>
    <tableColumn id="1718" name="Column1714" dataDxfId="14688"/>
    <tableColumn id="1719" name="Column1715" dataDxfId="14687"/>
    <tableColumn id="1720" name="Column1716" dataDxfId="14686"/>
    <tableColumn id="1721" name="Column1717" dataDxfId="14685"/>
    <tableColumn id="1722" name="Column1718" dataDxfId="14684"/>
    <tableColumn id="1723" name="Column1719" dataDxfId="14683"/>
    <tableColumn id="1724" name="Column1720" dataDxfId="14682"/>
    <tableColumn id="1725" name="Column1721" dataDxfId="14681"/>
    <tableColumn id="1726" name="Column1722" dataDxfId="14680"/>
    <tableColumn id="1727" name="Column1723" dataDxfId="14679"/>
    <tableColumn id="1728" name="Column1724" dataDxfId="14678"/>
    <tableColumn id="1729" name="Column1725" dataDxfId="14677"/>
    <tableColumn id="1730" name="Column1726" dataDxfId="14676"/>
    <tableColumn id="1731" name="Column1727" dataDxfId="14675"/>
    <tableColumn id="1732" name="Column1728" dataDxfId="14674"/>
    <tableColumn id="1733" name="Column1729" dataDxfId="14673"/>
    <tableColumn id="1734" name="Column1730" dataDxfId="14672"/>
    <tableColumn id="1735" name="Column1731" dataDxfId="14671"/>
    <tableColumn id="1736" name="Column1732" dataDxfId="14670"/>
    <tableColumn id="1737" name="Column1733" dataDxfId="14669"/>
    <tableColumn id="1738" name="Column1734" dataDxfId="14668"/>
    <tableColumn id="1739" name="Column1735" dataDxfId="14667"/>
    <tableColumn id="1740" name="Column1736" dataDxfId="14666"/>
    <tableColumn id="1741" name="Column1737" dataDxfId="14665"/>
    <tableColumn id="1742" name="Column1738" dataDxfId="14664"/>
    <tableColumn id="1743" name="Column1739" dataDxfId="14663"/>
    <tableColumn id="1744" name="Column1740" dataDxfId="14662"/>
    <tableColumn id="1745" name="Column1741" dataDxfId="14661"/>
    <tableColumn id="1746" name="Column1742" dataDxfId="14660"/>
    <tableColumn id="1747" name="Column1743" dataDxfId="14659"/>
    <tableColumn id="1748" name="Column1744" dataDxfId="14658"/>
    <tableColumn id="1749" name="Column1745" dataDxfId="14657"/>
    <tableColumn id="1750" name="Column1746" dataDxfId="14656"/>
    <tableColumn id="1751" name="Column1747" dataDxfId="14655"/>
    <tableColumn id="1752" name="Column1748" dataDxfId="14654"/>
    <tableColumn id="1753" name="Column1749" dataDxfId="14653"/>
    <tableColumn id="1754" name="Column1750" dataDxfId="14652"/>
    <tableColumn id="1755" name="Column1751" dataDxfId="14651"/>
    <tableColumn id="1756" name="Column1752" dataDxfId="14650"/>
    <tableColumn id="1757" name="Column1753" dataDxfId="14649"/>
    <tableColumn id="1758" name="Column1754" dataDxfId="14648"/>
    <tableColumn id="1759" name="Column1755" dataDxfId="14647"/>
    <tableColumn id="1760" name="Column1756" dataDxfId="14646"/>
    <tableColumn id="1761" name="Column1757" dataDxfId="14645"/>
    <tableColumn id="1762" name="Column1758" dataDxfId="14644"/>
    <tableColumn id="1763" name="Column1759" dataDxfId="14643"/>
    <tableColumn id="1764" name="Column1760" dataDxfId="14642"/>
    <tableColumn id="1765" name="Column1761" dataDxfId="14641"/>
    <tableColumn id="1766" name="Column1762" dataDxfId="14640"/>
    <tableColumn id="1767" name="Column1763" dataDxfId="14639"/>
    <tableColumn id="1768" name="Column1764" dataDxfId="14638"/>
    <tableColumn id="1769" name="Column1765" dataDxfId="14637"/>
    <tableColumn id="1770" name="Column1766" dataDxfId="14636"/>
    <tableColumn id="1771" name="Column1767" dataDxfId="14635"/>
    <tableColumn id="1772" name="Column1768" dataDxfId="14634"/>
    <tableColumn id="1773" name="Column1769" dataDxfId="14633"/>
    <tableColumn id="1774" name="Column1770" dataDxfId="14632"/>
    <tableColumn id="1775" name="Column1771" dataDxfId="14631"/>
    <tableColumn id="1776" name="Column1772" dataDxfId="14630"/>
    <tableColumn id="1777" name="Column1773" dataDxfId="14629"/>
    <tableColumn id="1778" name="Column1774" dataDxfId="14628"/>
    <tableColumn id="1779" name="Column1775" dataDxfId="14627"/>
    <tableColumn id="1780" name="Column1776" dataDxfId="14626"/>
    <tableColumn id="1781" name="Column1777" dataDxfId="14625"/>
    <tableColumn id="1782" name="Column1778" dataDxfId="14624"/>
    <tableColumn id="1783" name="Column1779" dataDxfId="14623"/>
    <tableColumn id="1784" name="Column1780" dataDxfId="14622"/>
    <tableColumn id="1785" name="Column1781" dataDxfId="14621"/>
    <tableColumn id="1786" name="Column1782" dataDxfId="14620"/>
    <tableColumn id="1787" name="Column1783" dataDxfId="14619"/>
    <tableColumn id="1788" name="Column1784" dataDxfId="14618"/>
    <tableColumn id="1789" name="Column1785" dataDxfId="14617"/>
    <tableColumn id="1790" name="Column1786" dataDxfId="14616"/>
    <tableColumn id="1791" name="Column1787" dataDxfId="14615"/>
    <tableColumn id="1792" name="Column1788" dataDxfId="14614"/>
    <tableColumn id="1793" name="Column1789" dataDxfId="14613"/>
    <tableColumn id="1794" name="Column1790" dataDxfId="14612"/>
    <tableColumn id="1795" name="Column1791" dataDxfId="14611"/>
    <tableColumn id="1796" name="Column1792" dataDxfId="14610"/>
    <tableColumn id="1797" name="Column1793" dataDxfId="14609"/>
    <tableColumn id="1798" name="Column1794" dataDxfId="14608"/>
    <tableColumn id="1799" name="Column1795" dataDxfId="14607"/>
    <tableColumn id="1800" name="Column1796" dataDxfId="14606"/>
    <tableColumn id="1801" name="Column1797" dataDxfId="14605"/>
    <tableColumn id="1802" name="Column1798" dataDxfId="14604"/>
    <tableColumn id="1803" name="Column1799" dataDxfId="14603"/>
    <tableColumn id="1804" name="Column1800" dataDxfId="14602"/>
    <tableColumn id="1805" name="Column1801" dataDxfId="14601"/>
    <tableColumn id="1806" name="Column1802" dataDxfId="14600"/>
    <tableColumn id="1807" name="Column1803" dataDxfId="14599"/>
    <tableColumn id="1808" name="Column1804" dataDxfId="14598"/>
    <tableColumn id="1809" name="Column1805" dataDxfId="14597"/>
    <tableColumn id="1810" name="Column1806" dataDxfId="14596"/>
    <tableColumn id="1811" name="Column1807" dataDxfId="14595"/>
    <tableColumn id="1812" name="Column1808" dataDxfId="14594"/>
    <tableColumn id="1813" name="Column1809" dataDxfId="14593"/>
    <tableColumn id="1814" name="Column1810" dataDxfId="14592"/>
    <tableColumn id="1815" name="Column1811" dataDxfId="14591"/>
    <tableColumn id="1816" name="Column1812" dataDxfId="14590"/>
    <tableColumn id="1817" name="Column1813" dataDxfId="14589"/>
    <tableColumn id="1818" name="Column1814" dataDxfId="14588"/>
    <tableColumn id="1819" name="Column1815" dataDxfId="14587"/>
    <tableColumn id="1820" name="Column1816" dataDxfId="14586"/>
    <tableColumn id="1821" name="Column1817" dataDxfId="14585"/>
    <tableColumn id="1822" name="Column1818" dataDxfId="14584"/>
    <tableColumn id="1823" name="Column1819" dataDxfId="14583"/>
    <tableColumn id="1824" name="Column1820" dataDxfId="14582"/>
    <tableColumn id="1825" name="Column1821" dataDxfId="14581"/>
    <tableColumn id="1826" name="Column1822" dataDxfId="14580"/>
    <tableColumn id="1827" name="Column1823" dataDxfId="14579"/>
    <tableColumn id="1828" name="Column1824" dataDxfId="14578"/>
    <tableColumn id="1829" name="Column1825" dataDxfId="14577"/>
    <tableColumn id="1830" name="Column1826" dataDxfId="14576"/>
    <tableColumn id="1831" name="Column1827" dataDxfId="14575"/>
    <tableColumn id="1832" name="Column1828" dataDxfId="14574"/>
    <tableColumn id="1833" name="Column1829" dataDxfId="14573"/>
    <tableColumn id="1834" name="Column1830" dataDxfId="14572"/>
    <tableColumn id="1835" name="Column1831" dataDxfId="14571"/>
    <tableColumn id="1836" name="Column1832" dataDxfId="14570"/>
    <tableColumn id="1837" name="Column1833" dataDxfId="14569"/>
    <tableColumn id="1838" name="Column1834" dataDxfId="14568"/>
    <tableColumn id="1839" name="Column1835" dataDxfId="14567"/>
    <tableColumn id="1840" name="Column1836" dataDxfId="14566"/>
    <tableColumn id="1841" name="Column1837" dataDxfId="14565"/>
    <tableColumn id="1842" name="Column1838" dataDxfId="14564"/>
    <tableColumn id="1843" name="Column1839" dataDxfId="14563"/>
    <tableColumn id="1844" name="Column1840" dataDxfId="14562"/>
    <tableColumn id="1845" name="Column1841" dataDxfId="14561"/>
    <tableColumn id="1846" name="Column1842" dataDxfId="14560"/>
    <tableColumn id="1847" name="Column1843" dataDxfId="14559"/>
    <tableColumn id="1848" name="Column1844" dataDxfId="14558"/>
    <tableColumn id="1849" name="Column1845" dataDxfId="14557"/>
    <tableColumn id="1850" name="Column1846" dataDxfId="14556"/>
    <tableColumn id="1851" name="Column1847" dataDxfId="14555"/>
    <tableColumn id="1852" name="Column1848" dataDxfId="14554"/>
    <tableColumn id="1853" name="Column1849" dataDxfId="14553"/>
    <tableColumn id="1854" name="Column1850" dataDxfId="14552"/>
    <tableColumn id="1855" name="Column1851" dataDxfId="14551"/>
    <tableColumn id="1856" name="Column1852" dataDxfId="14550"/>
    <tableColumn id="1857" name="Column1853" dataDxfId="14549"/>
    <tableColumn id="1858" name="Column1854" dataDxfId="14548"/>
    <tableColumn id="1859" name="Column1855" dataDxfId="14547"/>
    <tableColumn id="1860" name="Column1856" dataDxfId="14546"/>
    <tableColumn id="1861" name="Column1857" dataDxfId="14545"/>
    <tableColumn id="1862" name="Column1858" dataDxfId="14544"/>
    <tableColumn id="1863" name="Column1859" dataDxfId="14543"/>
    <tableColumn id="1864" name="Column1860" dataDxfId="14542"/>
    <tableColumn id="1865" name="Column1861" dataDxfId="14541"/>
    <tableColumn id="1866" name="Column1862" dataDxfId="14540"/>
    <tableColumn id="1867" name="Column1863" dataDxfId="14539"/>
    <tableColumn id="1868" name="Column1864" dataDxfId="14538"/>
    <tableColumn id="1869" name="Column1865" dataDxfId="14537"/>
    <tableColumn id="1870" name="Column1866" dataDxfId="14536"/>
    <tableColumn id="1871" name="Column1867" dataDxfId="14535"/>
    <tableColumn id="1872" name="Column1868" dataDxfId="14534"/>
    <tableColumn id="1873" name="Column1869" dataDxfId="14533"/>
    <tableColumn id="1874" name="Column1870" dataDxfId="14532"/>
    <tableColumn id="1875" name="Column1871" dataDxfId="14531"/>
    <tableColumn id="1876" name="Column1872" dataDxfId="14530"/>
    <tableColumn id="1877" name="Column1873" dataDxfId="14529"/>
    <tableColumn id="1878" name="Column1874" dataDxfId="14528"/>
    <tableColumn id="1879" name="Column1875" dataDxfId="14527"/>
    <tableColumn id="1880" name="Column1876" dataDxfId="14526"/>
    <tableColumn id="1881" name="Column1877" dataDxfId="14525"/>
    <tableColumn id="1882" name="Column1878" dataDxfId="14524"/>
    <tableColumn id="1883" name="Column1879" dataDxfId="14523"/>
    <tableColumn id="1884" name="Column1880" dataDxfId="14522"/>
    <tableColumn id="1885" name="Column1881" dataDxfId="14521"/>
    <tableColumn id="1886" name="Column1882" dataDxfId="14520"/>
    <tableColumn id="1887" name="Column1883" dataDxfId="14519"/>
    <tableColumn id="1888" name="Column1884" dataDxfId="14518"/>
    <tableColumn id="1889" name="Column1885" dataDxfId="14517"/>
    <tableColumn id="1890" name="Column1886" dataDxfId="14516"/>
    <tableColumn id="1891" name="Column1887" dataDxfId="14515"/>
    <tableColumn id="1892" name="Column1888" dataDxfId="14514"/>
    <tableColumn id="1893" name="Column1889" dataDxfId="14513"/>
    <tableColumn id="1894" name="Column1890" dataDxfId="14512"/>
    <tableColumn id="1895" name="Column1891" dataDxfId="14511"/>
    <tableColumn id="1896" name="Column1892" dataDxfId="14510"/>
    <tableColumn id="1897" name="Column1893" dataDxfId="14509"/>
    <tableColumn id="1898" name="Column1894" dataDxfId="14508"/>
    <tableColumn id="1899" name="Column1895" dataDxfId="14507"/>
    <tableColumn id="1900" name="Column1896" dataDxfId="14506"/>
    <tableColumn id="1901" name="Column1897" dataDxfId="14505"/>
    <tableColumn id="1902" name="Column1898" dataDxfId="14504"/>
    <tableColumn id="1903" name="Column1899" dataDxfId="14503"/>
    <tableColumn id="1904" name="Column1900" dataDxfId="14502"/>
    <tableColumn id="1905" name="Column1901" dataDxfId="14501"/>
    <tableColumn id="1906" name="Column1902" dataDxfId="14500"/>
    <tableColumn id="1907" name="Column1903" dataDxfId="14499"/>
    <tableColumn id="1908" name="Column1904" dataDxfId="14498"/>
    <tableColumn id="1909" name="Column1905" dataDxfId="14497"/>
    <tableColumn id="1910" name="Column1906" dataDxfId="14496"/>
    <tableColumn id="1911" name="Column1907" dataDxfId="14495"/>
    <tableColumn id="1912" name="Column1908" dataDxfId="14494"/>
    <tableColumn id="1913" name="Column1909" dataDxfId="14493"/>
    <tableColumn id="1914" name="Column1910" dataDxfId="14492"/>
    <tableColumn id="1915" name="Column1911" dataDxfId="14491"/>
    <tableColumn id="1916" name="Column1912" dataDxfId="14490"/>
    <tableColumn id="1917" name="Column1913" dataDxfId="14489"/>
    <tableColumn id="1918" name="Column1914" dataDxfId="14488"/>
    <tableColumn id="1919" name="Column1915" dataDxfId="14487"/>
    <tableColumn id="1920" name="Column1916" dataDxfId="14486"/>
    <tableColumn id="1921" name="Column1917" dataDxfId="14485"/>
    <tableColumn id="1922" name="Column1918" dataDxfId="14484"/>
    <tableColumn id="1923" name="Column1919" dataDxfId="14483"/>
    <tableColumn id="1924" name="Column1920" dataDxfId="14482"/>
    <tableColumn id="1925" name="Column1921" dataDxfId="14481"/>
    <tableColumn id="1926" name="Column1922" dataDxfId="14480"/>
    <tableColumn id="1927" name="Column1923" dataDxfId="14479"/>
    <tableColumn id="1928" name="Column1924" dataDxfId="14478"/>
    <tableColumn id="1929" name="Column1925" dataDxfId="14477"/>
    <tableColumn id="1930" name="Column1926" dataDxfId="14476"/>
    <tableColumn id="1931" name="Column1927" dataDxfId="14475"/>
    <tableColumn id="1932" name="Column1928" dataDxfId="14474"/>
    <tableColumn id="1933" name="Column1929" dataDxfId="14473"/>
    <tableColumn id="1934" name="Column1930" dataDxfId="14472"/>
    <tableColumn id="1935" name="Column1931" dataDxfId="14471"/>
    <tableColumn id="1936" name="Column1932" dataDxfId="14470"/>
    <tableColumn id="1937" name="Column1933" dataDxfId="14469"/>
    <tableColumn id="1938" name="Column1934" dataDxfId="14468"/>
    <tableColumn id="1939" name="Column1935" dataDxfId="14467"/>
    <tableColumn id="1940" name="Column1936" dataDxfId="14466"/>
    <tableColumn id="1941" name="Column1937" dataDxfId="14465"/>
    <tableColumn id="1942" name="Column1938" dataDxfId="14464"/>
    <tableColumn id="1943" name="Column1939" dataDxfId="14463"/>
    <tableColumn id="1944" name="Column1940" dataDxfId="14462"/>
    <tableColumn id="1945" name="Column1941" dataDxfId="14461"/>
    <tableColumn id="1946" name="Column1942" dataDxfId="14460"/>
    <tableColumn id="1947" name="Column1943" dataDxfId="14459"/>
    <tableColumn id="1948" name="Column1944" dataDxfId="14458"/>
    <tableColumn id="1949" name="Column1945" dataDxfId="14457"/>
    <tableColumn id="1950" name="Column1946" dataDxfId="14456"/>
    <tableColumn id="1951" name="Column1947" dataDxfId="14455"/>
    <tableColumn id="1952" name="Column1948" dataDxfId="14454"/>
    <tableColumn id="1953" name="Column1949" dataDxfId="14453"/>
    <tableColumn id="1954" name="Column1950" dataDxfId="14452"/>
    <tableColumn id="1955" name="Column1951" dataDxfId="14451"/>
    <tableColumn id="1956" name="Column1952" dataDxfId="14450"/>
    <tableColumn id="1957" name="Column1953" dataDxfId="14449"/>
    <tableColumn id="1958" name="Column1954" dataDxfId="14448"/>
    <tableColumn id="1959" name="Column1955" dataDxfId="14447"/>
    <tableColumn id="1960" name="Column1956" dataDxfId="14446"/>
    <tableColumn id="1961" name="Column1957" dataDxfId="14445"/>
    <tableColumn id="1962" name="Column1958" dataDxfId="14444"/>
    <tableColumn id="1963" name="Column1959" dataDxfId="14443"/>
    <tableColumn id="1964" name="Column1960" dataDxfId="14442"/>
    <tableColumn id="1965" name="Column1961" dataDxfId="14441"/>
    <tableColumn id="1966" name="Column1962" dataDxfId="14440"/>
    <tableColumn id="1967" name="Column1963" dataDxfId="14439"/>
    <tableColumn id="1968" name="Column1964" dataDxfId="14438"/>
    <tableColumn id="1969" name="Column1965" dataDxfId="14437"/>
    <tableColumn id="1970" name="Column1966" dataDxfId="14436"/>
    <tableColumn id="1971" name="Column1967" dataDxfId="14435"/>
    <tableColumn id="1972" name="Column1968" dataDxfId="14434"/>
    <tableColumn id="1973" name="Column1969" dataDxfId="14433"/>
    <tableColumn id="1974" name="Column1970" dataDxfId="14432"/>
    <tableColumn id="1975" name="Column1971" dataDxfId="14431"/>
    <tableColumn id="1976" name="Column1972" dataDxfId="14430"/>
    <tableColumn id="1977" name="Column1973" dataDxfId="14429"/>
    <tableColumn id="1978" name="Column1974" dataDxfId="14428"/>
    <tableColumn id="1979" name="Column1975" dataDxfId="14427"/>
    <tableColumn id="1980" name="Column1976" dataDxfId="14426"/>
    <tableColumn id="1981" name="Column1977" dataDxfId="14425"/>
    <tableColumn id="1982" name="Column1978" dataDxfId="14424"/>
    <tableColumn id="1983" name="Column1979" dataDxfId="14423"/>
    <tableColumn id="1984" name="Column1980" dataDxfId="14422"/>
    <tableColumn id="1985" name="Column1981" dataDxfId="14421"/>
    <tableColumn id="1986" name="Column1982" dataDxfId="14420"/>
    <tableColumn id="1987" name="Column1983" dataDxfId="14419"/>
    <tableColumn id="1988" name="Column1984" dataDxfId="14418"/>
    <tableColumn id="1989" name="Column1985" dataDxfId="14417"/>
    <tableColumn id="1990" name="Column1986" dataDxfId="14416"/>
    <tableColumn id="1991" name="Column1987" dataDxfId="14415"/>
    <tableColumn id="1992" name="Column1988" dataDxfId="14414"/>
    <tableColumn id="1993" name="Column1989" dataDxfId="14413"/>
    <tableColumn id="1994" name="Column1990" dataDxfId="14412"/>
    <tableColumn id="1995" name="Column1991" dataDxfId="14411"/>
    <tableColumn id="1996" name="Column1992" dataDxfId="14410"/>
    <tableColumn id="1997" name="Column1993" dataDxfId="14409"/>
    <tableColumn id="1998" name="Column1994" dataDxfId="14408"/>
    <tableColumn id="1999" name="Column1995" dataDxfId="14407"/>
    <tableColumn id="2000" name="Column1996" dataDxfId="14406"/>
    <tableColumn id="2001" name="Column1997" dataDxfId="14405"/>
    <tableColumn id="2002" name="Column1998" dataDxfId="14404"/>
    <tableColumn id="2003" name="Column1999" dataDxfId="14403"/>
    <tableColumn id="2004" name="Column2000" dataDxfId="14402"/>
    <tableColumn id="2005" name="Column2001" dataDxfId="14401"/>
    <tableColumn id="2006" name="Column2002" dataDxfId="14400"/>
    <tableColumn id="2007" name="Column2003" dataDxfId="14399"/>
    <tableColumn id="2008" name="Column2004" dataDxfId="14398"/>
    <tableColumn id="2009" name="Column2005" dataDxfId="14397"/>
    <tableColumn id="2010" name="Column2006" dataDxfId="14396"/>
    <tableColumn id="2011" name="Column2007" dataDxfId="14395"/>
    <tableColumn id="2012" name="Column2008" dataDxfId="14394"/>
    <tableColumn id="2013" name="Column2009" dataDxfId="14393"/>
    <tableColumn id="2014" name="Column2010" dataDxfId="14392"/>
    <tableColumn id="2015" name="Column2011" dataDxfId="14391"/>
    <tableColumn id="2016" name="Column2012" dataDxfId="14390"/>
    <tableColumn id="2017" name="Column2013" dataDxfId="14389"/>
    <tableColumn id="2018" name="Column2014" dataDxfId="14388"/>
    <tableColumn id="2019" name="Column2015" dataDxfId="14387"/>
    <tableColumn id="2020" name="Column2016" dataDxfId="14386"/>
    <tableColumn id="2021" name="Column2017" dataDxfId="14385"/>
    <tableColumn id="2022" name="Column2018" dataDxfId="14384"/>
    <tableColumn id="2023" name="Column2019" dataDxfId="14383"/>
    <tableColumn id="2024" name="Column2020" dataDxfId="14382"/>
    <tableColumn id="2025" name="Column2021" dataDxfId="14381"/>
    <tableColumn id="2026" name="Column2022" dataDxfId="14380"/>
    <tableColumn id="2027" name="Column2023" dataDxfId="14379"/>
    <tableColumn id="2028" name="Column2024" dataDxfId="14378"/>
    <tableColumn id="2029" name="Column2025" dataDxfId="14377"/>
    <tableColumn id="2030" name="Column2026" dataDxfId="14376"/>
    <tableColumn id="2031" name="Column2027" dataDxfId="14375"/>
    <tableColumn id="2032" name="Column2028" dataDxfId="14374"/>
    <tableColumn id="2033" name="Column2029" dataDxfId="14373"/>
    <tableColumn id="2034" name="Column2030" dataDxfId="14372"/>
    <tableColumn id="2035" name="Column2031" dataDxfId="14371"/>
    <tableColumn id="2036" name="Column2032" dataDxfId="14370"/>
    <tableColumn id="2037" name="Column2033" dataDxfId="14369"/>
    <tableColumn id="2038" name="Column2034" dataDxfId="14368"/>
    <tableColumn id="2039" name="Column2035" dataDxfId="14367"/>
    <tableColumn id="2040" name="Column2036" dataDxfId="14366"/>
    <tableColumn id="2041" name="Column2037" dataDxfId="14365"/>
    <tableColumn id="2042" name="Column2038" dataDxfId="14364"/>
    <tableColumn id="2043" name="Column2039" dataDxfId="14363"/>
    <tableColumn id="2044" name="Column2040" dataDxfId="14362"/>
    <tableColumn id="2045" name="Column2041" dataDxfId="14361"/>
    <tableColumn id="2046" name="Column2042" dataDxfId="14360"/>
    <tableColumn id="2047" name="Column2043" dataDxfId="14359"/>
    <tableColumn id="2048" name="Column2044" dataDxfId="14358"/>
    <tableColumn id="2049" name="Column2045" dataDxfId="14357"/>
    <tableColumn id="2050" name="Column2046" dataDxfId="14356"/>
    <tableColumn id="2051" name="Column2047" dataDxfId="14355"/>
    <tableColumn id="2052" name="Column2048" dataDxfId="14354"/>
    <tableColumn id="2053" name="Column2049" dataDxfId="14353"/>
    <tableColumn id="2054" name="Column2050" dataDxfId="14352"/>
    <tableColumn id="2055" name="Column2051" dataDxfId="14351"/>
    <tableColumn id="2056" name="Column2052" dataDxfId="14350"/>
    <tableColumn id="2057" name="Column2053" dataDxfId="14349"/>
    <tableColumn id="2058" name="Column2054" dataDxfId="14348"/>
    <tableColumn id="2059" name="Column2055" dataDxfId="14347"/>
    <tableColumn id="2060" name="Column2056" dataDxfId="14346"/>
    <tableColumn id="2061" name="Column2057" dataDxfId="14345"/>
    <tableColumn id="2062" name="Column2058" dataDxfId="14344"/>
    <tableColumn id="2063" name="Column2059" dataDxfId="14343"/>
    <tableColumn id="2064" name="Column2060" dataDxfId="14342"/>
    <tableColumn id="2065" name="Column2061" dataDxfId="14341"/>
    <tableColumn id="2066" name="Column2062" dataDxfId="14340"/>
    <tableColumn id="2067" name="Column2063" dataDxfId="14339"/>
    <tableColumn id="2068" name="Column2064" dataDxfId="14338"/>
    <tableColumn id="2069" name="Column2065" dataDxfId="14337"/>
    <tableColumn id="2070" name="Column2066" dataDxfId="14336"/>
    <tableColumn id="2071" name="Column2067" dataDxfId="14335"/>
    <tableColumn id="2072" name="Column2068" dataDxfId="14334"/>
    <tableColumn id="2073" name="Column2069" dataDxfId="14333"/>
    <tableColumn id="2074" name="Column2070" dataDxfId="14332"/>
    <tableColumn id="2075" name="Column2071" dataDxfId="14331"/>
    <tableColumn id="2076" name="Column2072" dataDxfId="14330"/>
    <tableColumn id="2077" name="Column2073" dataDxfId="14329"/>
    <tableColumn id="2078" name="Column2074" dataDxfId="14328"/>
    <tableColumn id="2079" name="Column2075" dataDxfId="14327"/>
    <tableColumn id="2080" name="Column2076" dataDxfId="14326"/>
    <tableColumn id="2081" name="Column2077" dataDxfId="14325"/>
    <tableColumn id="2082" name="Column2078" dataDxfId="14324"/>
    <tableColumn id="2083" name="Column2079" dataDxfId="14323"/>
    <tableColumn id="2084" name="Column2080" dataDxfId="14322"/>
    <tableColumn id="2085" name="Column2081" dataDxfId="14321"/>
    <tableColumn id="2086" name="Column2082" dataDxfId="14320"/>
    <tableColumn id="2087" name="Column2083" dataDxfId="14319"/>
    <tableColumn id="2088" name="Column2084" dataDxfId="14318"/>
    <tableColumn id="2089" name="Column2085" dataDxfId="14317"/>
    <tableColumn id="2090" name="Column2086" dataDxfId="14316"/>
    <tableColumn id="2091" name="Column2087" dataDxfId="14315"/>
    <tableColumn id="2092" name="Column2088" dataDxfId="14314"/>
    <tableColumn id="2093" name="Column2089" dataDxfId="14313"/>
    <tableColumn id="2094" name="Column2090" dataDxfId="14312"/>
    <tableColumn id="2095" name="Column2091" dataDxfId="14311"/>
    <tableColumn id="2096" name="Column2092" dataDxfId="14310"/>
    <tableColumn id="2097" name="Column2093" dataDxfId="14309"/>
    <tableColumn id="2098" name="Column2094" dataDxfId="14308"/>
    <tableColumn id="2099" name="Column2095" dataDxfId="14307"/>
    <tableColumn id="2100" name="Column2096" dataDxfId="14306"/>
    <tableColumn id="2101" name="Column2097" dataDxfId="14305"/>
    <tableColumn id="2102" name="Column2098" dataDxfId="14304"/>
    <tableColumn id="2103" name="Column2099" dataDxfId="14303"/>
    <tableColumn id="2104" name="Column2100" dataDxfId="14302"/>
    <tableColumn id="2105" name="Column2101" dataDxfId="14301"/>
    <tableColumn id="2106" name="Column2102" dataDxfId="14300"/>
    <tableColumn id="2107" name="Column2103" dataDxfId="14299"/>
    <tableColumn id="2108" name="Column2104" dataDxfId="14298"/>
    <tableColumn id="2109" name="Column2105" dataDxfId="14297"/>
    <tableColumn id="2110" name="Column2106" dataDxfId="14296"/>
    <tableColumn id="2111" name="Column2107" dataDxfId="14295"/>
    <tableColumn id="2112" name="Column2108" dataDxfId="14294"/>
    <tableColumn id="2113" name="Column2109" dataDxfId="14293"/>
    <tableColumn id="2114" name="Column2110" dataDxfId="14292"/>
    <tableColumn id="2115" name="Column2111" dataDxfId="14291"/>
    <tableColumn id="2116" name="Column2112" dataDxfId="14290"/>
    <tableColumn id="2117" name="Column2113" dataDxfId="14289"/>
    <tableColumn id="2118" name="Column2114" dataDxfId="14288"/>
    <tableColumn id="2119" name="Column2115" dataDxfId="14287"/>
    <tableColumn id="2120" name="Column2116" dataDxfId="14286"/>
    <tableColumn id="2121" name="Column2117" dataDxfId="14285"/>
    <tableColumn id="2122" name="Column2118" dataDxfId="14284"/>
    <tableColumn id="2123" name="Column2119" dataDxfId="14283"/>
    <tableColumn id="2124" name="Column2120" dataDxfId="14282"/>
    <tableColumn id="2125" name="Column2121" dataDxfId="14281"/>
    <tableColumn id="2126" name="Column2122" dataDxfId="14280"/>
    <tableColumn id="2127" name="Column2123" dataDxfId="14279"/>
    <tableColumn id="2128" name="Column2124" dataDxfId="14278"/>
    <tableColumn id="2129" name="Column2125" dataDxfId="14277"/>
    <tableColumn id="2130" name="Column2126" dataDxfId="14276"/>
    <tableColumn id="2131" name="Column2127" dataDxfId="14275"/>
    <tableColumn id="2132" name="Column2128" dataDxfId="14274"/>
    <tableColumn id="2133" name="Column2129" dataDxfId="14273"/>
    <tableColumn id="2134" name="Column2130" dataDxfId="14272"/>
    <tableColumn id="2135" name="Column2131" dataDxfId="14271"/>
    <tableColumn id="2136" name="Column2132" dataDxfId="14270"/>
    <tableColumn id="2137" name="Column2133" dataDxfId="14269"/>
    <tableColumn id="2138" name="Column2134" dataDxfId="14268"/>
    <tableColumn id="2139" name="Column2135" dataDxfId="14267"/>
    <tableColumn id="2140" name="Column2136" dataDxfId="14266"/>
    <tableColumn id="2141" name="Column2137" dataDxfId="14265"/>
    <tableColumn id="2142" name="Column2138" dataDxfId="14264"/>
    <tableColumn id="2143" name="Column2139" dataDxfId="14263"/>
    <tableColumn id="2144" name="Column2140" dataDxfId="14262"/>
    <tableColumn id="2145" name="Column2141" dataDxfId="14261"/>
    <tableColumn id="2146" name="Column2142" dataDxfId="14260"/>
    <tableColumn id="2147" name="Column2143" dataDxfId="14259"/>
    <tableColumn id="2148" name="Column2144" dataDxfId="14258"/>
    <tableColumn id="2149" name="Column2145" dataDxfId="14257"/>
    <tableColumn id="2150" name="Column2146" dataDxfId="14256"/>
    <tableColumn id="2151" name="Column2147" dataDxfId="14255"/>
    <tableColumn id="2152" name="Column2148" dataDxfId="14254"/>
    <tableColumn id="2153" name="Column2149" dataDxfId="14253"/>
    <tableColumn id="2154" name="Column2150" dataDxfId="14252"/>
    <tableColumn id="2155" name="Column2151" dataDxfId="14251"/>
    <tableColumn id="2156" name="Column2152" dataDxfId="14250"/>
    <tableColumn id="2157" name="Column2153" dataDxfId="14249"/>
    <tableColumn id="2158" name="Column2154" dataDxfId="14248"/>
    <tableColumn id="2159" name="Column2155" dataDxfId="14247"/>
    <tableColumn id="2160" name="Column2156" dataDxfId="14246"/>
    <tableColumn id="2161" name="Column2157" dataDxfId="14245"/>
    <tableColumn id="2162" name="Column2158" dataDxfId="14244"/>
    <tableColumn id="2163" name="Column2159" dataDxfId="14243"/>
    <tableColumn id="2164" name="Column2160" dataDxfId="14242"/>
    <tableColumn id="2165" name="Column2161" dataDxfId="14241"/>
    <tableColumn id="2166" name="Column2162" dataDxfId="14240"/>
    <tableColumn id="2167" name="Column2163" dataDxfId="14239"/>
    <tableColumn id="2168" name="Column2164" dataDxfId="14238"/>
    <tableColumn id="2169" name="Column2165" dataDxfId="14237"/>
    <tableColumn id="2170" name="Column2166" dataDxfId="14236"/>
    <tableColumn id="2171" name="Column2167" dataDxfId="14235"/>
    <tableColumn id="2172" name="Column2168" dataDxfId="14234"/>
    <tableColumn id="2173" name="Column2169" dataDxfId="14233"/>
    <tableColumn id="2174" name="Column2170" dataDxfId="14232"/>
    <tableColumn id="2175" name="Column2171" dataDxfId="14231"/>
    <tableColumn id="2176" name="Column2172" dataDxfId="14230"/>
    <tableColumn id="2177" name="Column2173" dataDxfId="14229"/>
    <tableColumn id="2178" name="Column2174" dataDxfId="14228"/>
    <tableColumn id="2179" name="Column2175" dataDxfId="14227"/>
    <tableColumn id="2180" name="Column2176" dataDxfId="14226"/>
    <tableColumn id="2181" name="Column2177" dataDxfId="14225"/>
    <tableColumn id="2182" name="Column2178" dataDxfId="14224"/>
    <tableColumn id="2183" name="Column2179" dataDxfId="14223"/>
    <tableColumn id="2184" name="Column2180" dataDxfId="14222"/>
    <tableColumn id="2185" name="Column2181" dataDxfId="14221"/>
    <tableColumn id="2186" name="Column2182" dataDxfId="14220"/>
    <tableColumn id="2187" name="Column2183" dataDxfId="14219"/>
    <tableColumn id="2188" name="Column2184" dataDxfId="14218"/>
    <tableColumn id="2189" name="Column2185" dataDxfId="14217"/>
    <tableColumn id="2190" name="Column2186" dataDxfId="14216"/>
    <tableColumn id="2191" name="Column2187" dataDxfId="14215"/>
    <tableColumn id="2192" name="Column2188" dataDxfId="14214"/>
    <tableColumn id="2193" name="Column2189" dataDxfId="14213"/>
    <tableColumn id="2194" name="Column2190" dataDxfId="14212"/>
    <tableColumn id="2195" name="Column2191" dataDxfId="14211"/>
    <tableColumn id="2196" name="Column2192" dataDxfId="14210"/>
    <tableColumn id="2197" name="Column2193" dataDxfId="14209"/>
    <tableColumn id="2198" name="Column2194" dataDxfId="14208"/>
    <tableColumn id="2199" name="Column2195" dataDxfId="14207"/>
    <tableColumn id="2200" name="Column2196" dataDxfId="14206"/>
    <tableColumn id="2201" name="Column2197" dataDxfId="14205"/>
    <tableColumn id="2202" name="Column2198" dataDxfId="14204"/>
    <tableColumn id="2203" name="Column2199" dataDxfId="14203"/>
    <tableColumn id="2204" name="Column2200" dataDxfId="14202"/>
    <tableColumn id="2205" name="Column2201" dataDxfId="14201"/>
    <tableColumn id="2206" name="Column2202" dataDxfId="14200"/>
    <tableColumn id="2207" name="Column2203" dataDxfId="14199"/>
    <tableColumn id="2208" name="Column2204" dataDxfId="14198"/>
    <tableColumn id="2209" name="Column2205" dataDxfId="14197"/>
    <tableColumn id="2210" name="Column2206" dataDxfId="14196"/>
    <tableColumn id="2211" name="Column2207" dataDxfId="14195"/>
    <tableColumn id="2212" name="Column2208" dataDxfId="14194"/>
    <tableColumn id="2213" name="Column2209" dataDxfId="14193"/>
    <tableColumn id="2214" name="Column2210" dataDxfId="14192"/>
    <tableColumn id="2215" name="Column2211" dataDxfId="14191"/>
    <tableColumn id="2216" name="Column2212" dataDxfId="14190"/>
    <tableColumn id="2217" name="Column2213" dataDxfId="14189"/>
    <tableColumn id="2218" name="Column2214" dataDxfId="14188"/>
    <tableColumn id="2219" name="Column2215" dataDxfId="14187"/>
    <tableColumn id="2220" name="Column2216" dataDxfId="14186"/>
    <tableColumn id="2221" name="Column2217" dataDxfId="14185"/>
    <tableColumn id="2222" name="Column2218" dataDxfId="14184"/>
    <tableColumn id="2223" name="Column2219" dataDxfId="14183"/>
    <tableColumn id="2224" name="Column2220" dataDxfId="14182"/>
    <tableColumn id="2225" name="Column2221" dataDxfId="14181"/>
    <tableColumn id="2226" name="Column2222" dataDxfId="14180"/>
    <tableColumn id="2227" name="Column2223" dataDxfId="14179"/>
    <tableColumn id="2228" name="Column2224" dataDxfId="14178"/>
    <tableColumn id="2229" name="Column2225" dataDxfId="14177"/>
    <tableColumn id="2230" name="Column2226" dataDxfId="14176"/>
    <tableColumn id="2231" name="Column2227" dataDxfId="14175"/>
    <tableColumn id="2232" name="Column2228" dataDxfId="14174"/>
    <tableColumn id="2233" name="Column2229" dataDxfId="14173"/>
    <tableColumn id="2234" name="Column2230" dataDxfId="14172"/>
    <tableColumn id="2235" name="Column2231" dataDxfId="14171"/>
    <tableColumn id="2236" name="Column2232" dataDxfId="14170"/>
    <tableColumn id="2237" name="Column2233" dataDxfId="14169"/>
    <tableColumn id="2238" name="Column2234" dataDxfId="14168"/>
    <tableColumn id="2239" name="Column2235" dataDxfId="14167"/>
    <tableColumn id="2240" name="Column2236" dataDxfId="14166"/>
    <tableColumn id="2241" name="Column2237" dataDxfId="14165"/>
    <tableColumn id="2242" name="Column2238" dataDxfId="14164"/>
    <tableColumn id="2243" name="Column2239" dataDxfId="14163"/>
    <tableColumn id="2244" name="Column2240" dataDxfId="14162"/>
    <tableColumn id="2245" name="Column2241" dataDxfId="14161"/>
    <tableColumn id="2246" name="Column2242" dataDxfId="14160"/>
    <tableColumn id="2247" name="Column2243" dataDxfId="14159"/>
    <tableColumn id="2248" name="Column2244" dataDxfId="14158"/>
    <tableColumn id="2249" name="Column2245" dataDxfId="14157"/>
    <tableColumn id="2250" name="Column2246" dataDxfId="14156"/>
    <tableColumn id="2251" name="Column2247" dataDxfId="14155"/>
    <tableColumn id="2252" name="Column2248" dataDxfId="14154"/>
    <tableColumn id="2253" name="Column2249" dataDxfId="14153"/>
    <tableColumn id="2254" name="Column2250" dataDxfId="14152"/>
    <tableColumn id="2255" name="Column2251" dataDxfId="14151"/>
    <tableColumn id="2256" name="Column2252" dataDxfId="14150"/>
    <tableColumn id="2257" name="Column2253" dataDxfId="14149"/>
    <tableColumn id="2258" name="Column2254" dataDxfId="14148"/>
    <tableColumn id="2259" name="Column2255" dataDxfId="14147"/>
    <tableColumn id="2260" name="Column2256" dataDxfId="14146"/>
    <tableColumn id="2261" name="Column2257" dataDxfId="14145"/>
    <tableColumn id="2262" name="Column2258" dataDxfId="14144"/>
    <tableColumn id="2263" name="Column2259" dataDxfId="14143"/>
    <tableColumn id="2264" name="Column2260" dataDxfId="14142"/>
    <tableColumn id="2265" name="Column2261" dataDxfId="14141"/>
    <tableColumn id="2266" name="Column2262" dataDxfId="14140"/>
    <tableColumn id="2267" name="Column2263" dataDxfId="14139"/>
    <tableColumn id="2268" name="Column2264" dataDxfId="14138"/>
    <tableColumn id="2269" name="Column2265" dataDxfId="14137"/>
    <tableColumn id="2270" name="Column2266" dataDxfId="14136"/>
    <tableColumn id="2271" name="Column2267" dataDxfId="14135"/>
    <tableColumn id="2272" name="Column2268" dataDxfId="14134"/>
    <tableColumn id="2273" name="Column2269" dataDxfId="14133"/>
    <tableColumn id="2274" name="Column2270" dataDxfId="14132"/>
    <tableColumn id="2275" name="Column2271" dataDxfId="14131"/>
    <tableColumn id="2276" name="Column2272" dataDxfId="14130"/>
    <tableColumn id="2277" name="Column2273" dataDxfId="14129"/>
    <tableColumn id="2278" name="Column2274" dataDxfId="14128"/>
    <tableColumn id="2279" name="Column2275" dataDxfId="14127"/>
    <tableColumn id="2280" name="Column2276" dataDxfId="14126"/>
    <tableColumn id="2281" name="Column2277" dataDxfId="14125"/>
    <tableColumn id="2282" name="Column2278" dataDxfId="14124"/>
    <tableColumn id="2283" name="Column2279" dataDxfId="14123"/>
    <tableColumn id="2284" name="Column2280" dataDxfId="14122"/>
    <tableColumn id="2285" name="Column2281" dataDxfId="14121"/>
    <tableColumn id="2286" name="Column2282" dataDxfId="14120"/>
    <tableColumn id="2287" name="Column2283" dataDxfId="14119"/>
    <tableColumn id="2288" name="Column2284" dataDxfId="14118"/>
    <tableColumn id="2289" name="Column2285" dataDxfId="14117"/>
    <tableColumn id="2290" name="Column2286" dataDxfId="14116"/>
    <tableColumn id="2291" name="Column2287" dataDxfId="14115"/>
    <tableColumn id="2292" name="Column2288" dataDxfId="14114"/>
    <tableColumn id="2293" name="Column2289" dataDxfId="14113"/>
    <tableColumn id="2294" name="Column2290" dataDxfId="14112"/>
    <tableColumn id="2295" name="Column2291" dataDxfId="14111"/>
    <tableColumn id="2296" name="Column2292" dataDxfId="14110"/>
    <tableColumn id="2297" name="Column2293" dataDxfId="14109"/>
    <tableColumn id="2298" name="Column2294" dataDxfId="14108"/>
    <tableColumn id="2299" name="Column2295" dataDxfId="14107"/>
    <tableColumn id="2300" name="Column2296" dataDxfId="14106"/>
    <tableColumn id="2301" name="Column2297" dataDxfId="14105"/>
    <tableColumn id="2302" name="Column2298" dataDxfId="14104"/>
    <tableColumn id="2303" name="Column2299" dataDxfId="14103"/>
    <tableColumn id="2304" name="Column2300" dataDxfId="14102"/>
    <tableColumn id="2305" name="Column2301" dataDxfId="14101"/>
    <tableColumn id="2306" name="Column2302" dataDxfId="14100"/>
    <tableColumn id="2307" name="Column2303" dataDxfId="14099"/>
    <tableColumn id="2308" name="Column2304" dataDxfId="14098"/>
    <tableColumn id="2309" name="Column2305" dataDxfId="14097"/>
    <tableColumn id="2310" name="Column2306" dataDxfId="14096"/>
    <tableColumn id="2311" name="Column2307" dataDxfId="14095"/>
    <tableColumn id="2312" name="Column2308" dataDxfId="14094"/>
    <tableColumn id="2313" name="Column2309" dataDxfId="14093"/>
    <tableColumn id="2314" name="Column2310" dataDxfId="14092"/>
    <tableColumn id="2315" name="Column2311" dataDxfId="14091"/>
    <tableColumn id="2316" name="Column2312" dataDxfId="14090"/>
    <tableColumn id="2317" name="Column2313" dataDxfId="14089"/>
    <tableColumn id="2318" name="Column2314" dataDxfId="14088"/>
    <tableColumn id="2319" name="Column2315" dataDxfId="14087"/>
    <tableColumn id="2320" name="Column2316" dataDxfId="14086"/>
    <tableColumn id="2321" name="Column2317" dataDxfId="14085"/>
    <tableColumn id="2322" name="Column2318" dataDxfId="14084"/>
    <tableColumn id="2323" name="Column2319" dataDxfId="14083"/>
    <tableColumn id="2324" name="Column2320" dataDxfId="14082"/>
    <tableColumn id="2325" name="Column2321" dataDxfId="14081"/>
    <tableColumn id="2326" name="Column2322" dataDxfId="14080"/>
    <tableColumn id="2327" name="Column2323" dataDxfId="14079"/>
    <tableColumn id="2328" name="Column2324" dataDxfId="14078"/>
    <tableColumn id="2329" name="Column2325" dataDxfId="14077"/>
    <tableColumn id="2330" name="Column2326" dataDxfId="14076"/>
    <tableColumn id="2331" name="Column2327" dataDxfId="14075"/>
    <tableColumn id="2332" name="Column2328" dataDxfId="14074"/>
    <tableColumn id="2333" name="Column2329" dataDxfId="14073"/>
    <tableColumn id="2334" name="Column2330" dataDxfId="14072"/>
    <tableColumn id="2335" name="Column2331" dataDxfId="14071"/>
    <tableColumn id="2336" name="Column2332" dataDxfId="14070"/>
    <tableColumn id="2337" name="Column2333" dataDxfId="14069"/>
    <tableColumn id="2338" name="Column2334" dataDxfId="14068"/>
    <tableColumn id="2339" name="Column2335" dataDxfId="14067"/>
    <tableColumn id="2340" name="Column2336" dataDxfId="14066"/>
    <tableColumn id="2341" name="Column2337" dataDxfId="14065"/>
    <tableColumn id="2342" name="Column2338" dataDxfId="14064"/>
    <tableColumn id="2343" name="Column2339" dataDxfId="14063"/>
    <tableColumn id="2344" name="Column2340" dataDxfId="14062"/>
    <tableColumn id="2345" name="Column2341" dataDxfId="14061"/>
    <tableColumn id="2346" name="Column2342" dataDxfId="14060"/>
    <tableColumn id="2347" name="Column2343" dataDxfId="14059"/>
    <tableColumn id="2348" name="Column2344" dataDxfId="14058"/>
    <tableColumn id="2349" name="Column2345" dataDxfId="14057"/>
    <tableColumn id="2350" name="Column2346" dataDxfId="14056"/>
    <tableColumn id="2351" name="Column2347" dataDxfId="14055"/>
    <tableColumn id="2352" name="Column2348" dataDxfId="14054"/>
    <tableColumn id="2353" name="Column2349" dataDxfId="14053"/>
    <tableColumn id="2354" name="Column2350" dataDxfId="14052"/>
    <tableColumn id="2355" name="Column2351" dataDxfId="14051"/>
    <tableColumn id="2356" name="Column2352" dataDxfId="14050"/>
    <tableColumn id="2357" name="Column2353" dataDxfId="14049"/>
    <tableColumn id="2358" name="Column2354" dataDxfId="14048"/>
    <tableColumn id="2359" name="Column2355" dataDxfId="14047"/>
    <tableColumn id="2360" name="Column2356" dataDxfId="14046"/>
    <tableColumn id="2361" name="Column2357" dataDxfId="14045"/>
    <tableColumn id="2362" name="Column2358" dataDxfId="14044"/>
    <tableColumn id="2363" name="Column2359" dataDxfId="14043"/>
    <tableColumn id="2364" name="Column2360" dataDxfId="14042"/>
    <tableColumn id="2365" name="Column2361" dataDxfId="14041"/>
    <tableColumn id="2366" name="Column2362" dataDxfId="14040"/>
    <tableColumn id="2367" name="Column2363" dataDxfId="14039"/>
    <tableColumn id="2368" name="Column2364" dataDxfId="14038"/>
    <tableColumn id="2369" name="Column2365" dataDxfId="14037"/>
    <tableColumn id="2370" name="Column2366" dataDxfId="14036"/>
    <tableColumn id="2371" name="Column2367" dataDxfId="14035"/>
    <tableColumn id="2372" name="Column2368" dataDxfId="14034"/>
    <tableColumn id="2373" name="Column2369" dataDxfId="14033"/>
    <tableColumn id="2374" name="Column2370" dataDxfId="14032"/>
    <tableColumn id="2375" name="Column2371" dataDxfId="14031"/>
    <tableColumn id="2376" name="Column2372" dataDxfId="14030"/>
    <tableColumn id="2377" name="Column2373" dataDxfId="14029"/>
    <tableColumn id="2378" name="Column2374" dataDxfId="14028"/>
    <tableColumn id="2379" name="Column2375" dataDxfId="14027"/>
    <tableColumn id="2380" name="Column2376" dataDxfId="14026"/>
    <tableColumn id="2381" name="Column2377" dataDxfId="14025"/>
    <tableColumn id="2382" name="Column2378" dataDxfId="14024"/>
    <tableColumn id="2383" name="Column2379" dataDxfId="14023"/>
    <tableColumn id="2384" name="Column2380" dataDxfId="14022"/>
    <tableColumn id="2385" name="Column2381" dataDxfId="14021"/>
    <tableColumn id="2386" name="Column2382" dataDxfId="14020"/>
    <tableColumn id="2387" name="Column2383" dataDxfId="14019"/>
    <tableColumn id="2388" name="Column2384" dataDxfId="14018"/>
    <tableColumn id="2389" name="Column2385" dataDxfId="14017"/>
    <tableColumn id="2390" name="Column2386" dataDxfId="14016"/>
    <tableColumn id="2391" name="Column2387" dataDxfId="14015"/>
    <tableColumn id="2392" name="Column2388" dataDxfId="14014"/>
    <tableColumn id="2393" name="Column2389" dataDxfId="14013"/>
    <tableColumn id="2394" name="Column2390" dataDxfId="14012"/>
    <tableColumn id="2395" name="Column2391" dataDxfId="14011"/>
    <tableColumn id="2396" name="Column2392" dataDxfId="14010"/>
    <tableColumn id="2397" name="Column2393" dataDxfId="14009"/>
    <tableColumn id="2398" name="Column2394" dataDxfId="14008"/>
    <tableColumn id="2399" name="Column2395" dataDxfId="14007"/>
    <tableColumn id="2400" name="Column2396" dataDxfId="14006"/>
    <tableColumn id="2401" name="Column2397" dataDxfId="14005"/>
    <tableColumn id="2402" name="Column2398" dataDxfId="14004"/>
    <tableColumn id="2403" name="Column2399" dataDxfId="14003"/>
    <tableColumn id="2404" name="Column2400" dataDxfId="14002"/>
    <tableColumn id="2405" name="Column2401" dataDxfId="14001"/>
    <tableColumn id="2406" name="Column2402" dataDxfId="14000"/>
    <tableColumn id="2407" name="Column2403" dataDxfId="13999"/>
    <tableColumn id="2408" name="Column2404" dataDxfId="13998"/>
    <tableColumn id="2409" name="Column2405" dataDxfId="13997"/>
    <tableColumn id="2410" name="Column2406" dataDxfId="13996"/>
    <tableColumn id="2411" name="Column2407" dataDxfId="13995"/>
    <tableColumn id="2412" name="Column2408" dataDxfId="13994"/>
    <tableColumn id="2413" name="Column2409" dataDxfId="13993"/>
    <tableColumn id="2414" name="Column2410" dataDxfId="13992"/>
    <tableColumn id="2415" name="Column2411" dataDxfId="13991"/>
    <tableColumn id="2416" name="Column2412" dataDxfId="13990"/>
    <tableColumn id="2417" name="Column2413" dataDxfId="13989"/>
    <tableColumn id="2418" name="Column2414" dataDxfId="13988"/>
    <tableColumn id="2419" name="Column2415" dataDxfId="13987"/>
    <tableColumn id="2420" name="Column2416" dataDxfId="13986"/>
    <tableColumn id="2421" name="Column2417" dataDxfId="13985"/>
    <tableColumn id="2422" name="Column2418" dataDxfId="13984"/>
    <tableColumn id="2423" name="Column2419" dataDxfId="13983"/>
    <tableColumn id="2424" name="Column2420" dataDxfId="13982"/>
    <tableColumn id="2425" name="Column2421" dataDxfId="13981"/>
    <tableColumn id="2426" name="Column2422" dataDxfId="13980"/>
    <tableColumn id="2427" name="Column2423" dataDxfId="13979"/>
    <tableColumn id="2428" name="Column2424" dataDxfId="13978"/>
    <tableColumn id="2429" name="Column2425" dataDxfId="13977"/>
    <tableColumn id="2430" name="Column2426" dataDxfId="13976"/>
    <tableColumn id="2431" name="Column2427" dataDxfId="13975"/>
    <tableColumn id="2432" name="Column2428" dataDxfId="13974"/>
    <tableColumn id="2433" name="Column2429" dataDxfId="13973"/>
    <tableColumn id="2434" name="Column2430" dataDxfId="13972"/>
    <tableColumn id="2435" name="Column2431" dataDxfId="13971"/>
    <tableColumn id="2436" name="Column2432" dataDxfId="13970"/>
    <tableColumn id="2437" name="Column2433" dataDxfId="13969"/>
    <tableColumn id="2438" name="Column2434" dataDxfId="13968"/>
    <tableColumn id="2439" name="Column2435" dataDxfId="13967"/>
    <tableColumn id="2440" name="Column2436" dataDxfId="13966"/>
    <tableColumn id="2441" name="Column2437" dataDxfId="13965"/>
    <tableColumn id="2442" name="Column2438" dataDxfId="13964"/>
    <tableColumn id="2443" name="Column2439" dataDxfId="13963"/>
    <tableColumn id="2444" name="Column2440" dataDxfId="13962"/>
    <tableColumn id="2445" name="Column2441" dataDxfId="13961"/>
    <tableColumn id="2446" name="Column2442" dataDxfId="13960"/>
    <tableColumn id="2447" name="Column2443" dataDxfId="13959"/>
    <tableColumn id="2448" name="Column2444" dataDxfId="13958"/>
    <tableColumn id="2449" name="Column2445" dataDxfId="13957"/>
    <tableColumn id="2450" name="Column2446" dataDxfId="13956"/>
    <tableColumn id="2451" name="Column2447" dataDxfId="13955"/>
    <tableColumn id="2452" name="Column2448" dataDxfId="13954"/>
    <tableColumn id="2453" name="Column2449" dataDxfId="13953"/>
    <tableColumn id="2454" name="Column2450" dataDxfId="13952"/>
    <tableColumn id="2455" name="Column2451" dataDxfId="13951"/>
    <tableColumn id="2456" name="Column2452" dataDxfId="13950"/>
    <tableColumn id="2457" name="Column2453" dataDxfId="13949"/>
    <tableColumn id="2458" name="Column2454" dataDxfId="13948"/>
    <tableColumn id="2459" name="Column2455" dataDxfId="13947"/>
    <tableColumn id="2460" name="Column2456" dataDxfId="13946"/>
    <tableColumn id="2461" name="Column2457" dataDxfId="13945"/>
    <tableColumn id="2462" name="Column2458" dataDxfId="13944"/>
    <tableColumn id="2463" name="Column2459" dataDxfId="13943"/>
    <tableColumn id="2464" name="Column2460" dataDxfId="13942"/>
    <tableColumn id="2465" name="Column2461" dataDxfId="13941"/>
    <tableColumn id="2466" name="Column2462" dataDxfId="13940"/>
    <tableColumn id="2467" name="Column2463" dataDxfId="13939"/>
    <tableColumn id="2468" name="Column2464" dataDxfId="13938"/>
    <tableColumn id="2469" name="Column2465" dataDxfId="13937"/>
    <tableColumn id="2470" name="Column2466" dataDxfId="13936"/>
    <tableColumn id="2471" name="Column2467" dataDxfId="13935"/>
    <tableColumn id="2472" name="Column2468" dataDxfId="13934"/>
    <tableColumn id="2473" name="Column2469" dataDxfId="13933"/>
    <tableColumn id="2474" name="Column2470" dataDxfId="13932"/>
    <tableColumn id="2475" name="Column2471" dataDxfId="13931"/>
    <tableColumn id="2476" name="Column2472" dataDxfId="13930"/>
    <tableColumn id="2477" name="Column2473" dataDxfId="13929"/>
    <tableColumn id="2478" name="Column2474" dataDxfId="13928"/>
    <tableColumn id="2479" name="Column2475" dataDxfId="13927"/>
    <tableColumn id="2480" name="Column2476" dataDxfId="13926"/>
    <tableColumn id="2481" name="Column2477" dataDxfId="13925"/>
    <tableColumn id="2482" name="Column2478" dataDxfId="13924"/>
    <tableColumn id="2483" name="Column2479" dataDxfId="13923"/>
    <tableColumn id="2484" name="Column2480" dataDxfId="13922"/>
    <tableColumn id="2485" name="Column2481" dataDxfId="13921"/>
    <tableColumn id="2486" name="Column2482" dataDxfId="13920"/>
    <tableColumn id="2487" name="Column2483" dataDxfId="13919"/>
    <tableColumn id="2488" name="Column2484" dataDxfId="13918"/>
    <tableColumn id="2489" name="Column2485" dataDxfId="13917"/>
    <tableColumn id="2490" name="Column2486" dataDxfId="13916"/>
    <tableColumn id="2491" name="Column2487" dataDxfId="13915"/>
    <tableColumn id="2492" name="Column2488" dataDxfId="13914"/>
    <tableColumn id="2493" name="Column2489" dataDxfId="13913"/>
    <tableColumn id="2494" name="Column2490" dataDxfId="13912"/>
    <tableColumn id="2495" name="Column2491" dataDxfId="13911"/>
    <tableColumn id="2496" name="Column2492" dataDxfId="13910"/>
    <tableColumn id="2497" name="Column2493" dataDxfId="13909"/>
    <tableColumn id="2498" name="Column2494" dataDxfId="13908"/>
    <tableColumn id="2499" name="Column2495" dataDxfId="13907"/>
    <tableColumn id="2500" name="Column2496" dataDxfId="13906"/>
    <tableColumn id="2501" name="Column2497" dataDxfId="13905"/>
    <tableColumn id="2502" name="Column2498" dataDxfId="13904"/>
    <tableColumn id="2503" name="Column2499" dataDxfId="13903"/>
    <tableColumn id="2504" name="Column2500" dataDxfId="13902"/>
    <tableColumn id="2505" name="Column2501" dataDxfId="13901"/>
    <tableColumn id="2506" name="Column2502" dataDxfId="13900"/>
    <tableColumn id="2507" name="Column2503" dataDxfId="13899"/>
    <tableColumn id="2508" name="Column2504" dataDxfId="13898"/>
    <tableColumn id="2509" name="Column2505" dataDxfId="13897"/>
    <tableColumn id="2510" name="Column2506" dataDxfId="13896"/>
    <tableColumn id="2511" name="Column2507" dataDxfId="13895"/>
    <tableColumn id="2512" name="Column2508" dataDxfId="13894"/>
    <tableColumn id="2513" name="Column2509" dataDxfId="13893"/>
    <tableColumn id="2514" name="Column2510" dataDxfId="13892"/>
    <tableColumn id="2515" name="Column2511" dataDxfId="13891"/>
    <tableColumn id="2516" name="Column2512" dataDxfId="13890"/>
    <tableColumn id="2517" name="Column2513" dataDxfId="13889"/>
    <tableColumn id="2518" name="Column2514" dataDxfId="13888"/>
    <tableColumn id="2519" name="Column2515" dataDxfId="13887"/>
    <tableColumn id="2520" name="Column2516" dataDxfId="13886"/>
    <tableColumn id="2521" name="Column2517" dataDxfId="13885"/>
    <tableColumn id="2522" name="Column2518" dataDxfId="13884"/>
    <tableColumn id="2523" name="Column2519" dataDxfId="13883"/>
    <tableColumn id="2524" name="Column2520" dataDxfId="13882"/>
    <tableColumn id="2525" name="Column2521" dataDxfId="13881"/>
    <tableColumn id="2526" name="Column2522" dataDxfId="13880"/>
    <tableColumn id="2527" name="Column2523" dataDxfId="13879"/>
    <tableColumn id="2528" name="Column2524" dataDxfId="13878"/>
    <tableColumn id="2529" name="Column2525" dataDxfId="13877"/>
    <tableColumn id="2530" name="Column2526" dataDxfId="13876"/>
    <tableColumn id="2531" name="Column2527" dataDxfId="13875"/>
    <tableColumn id="2532" name="Column2528" dataDxfId="13874"/>
    <tableColumn id="2533" name="Column2529" dataDxfId="13873"/>
    <tableColumn id="2534" name="Column2530" dataDxfId="13872"/>
    <tableColumn id="2535" name="Column2531" dataDxfId="13871"/>
    <tableColumn id="2536" name="Column2532" dataDxfId="13870"/>
    <tableColumn id="2537" name="Column2533" dataDxfId="13869"/>
    <tableColumn id="2538" name="Column2534" dataDxfId="13868"/>
    <tableColumn id="2539" name="Column2535" dataDxfId="13867"/>
    <tableColumn id="2540" name="Column2536" dataDxfId="13866"/>
    <tableColumn id="2541" name="Column2537" dataDxfId="13865"/>
    <tableColumn id="2542" name="Column2538" dataDxfId="13864"/>
    <tableColumn id="2543" name="Column2539" dataDxfId="13863"/>
    <tableColumn id="2544" name="Column2540" dataDxfId="13862"/>
    <tableColumn id="2545" name="Column2541" dataDxfId="13861"/>
    <tableColumn id="2546" name="Column2542" dataDxfId="13860"/>
    <tableColumn id="2547" name="Column2543" dataDxfId="13859"/>
    <tableColumn id="2548" name="Column2544" dataDxfId="13858"/>
    <tableColumn id="2549" name="Column2545" dataDxfId="13857"/>
    <tableColumn id="2550" name="Column2546" dataDxfId="13856"/>
    <tableColumn id="2551" name="Column2547" dataDxfId="13855"/>
    <tableColumn id="2552" name="Column2548" dataDxfId="13854"/>
    <tableColumn id="2553" name="Column2549" dataDxfId="13853"/>
    <tableColumn id="2554" name="Column2550" dataDxfId="13852"/>
    <tableColumn id="2555" name="Column2551" dataDxfId="13851"/>
    <tableColumn id="2556" name="Column2552" dataDxfId="13850"/>
    <tableColumn id="2557" name="Column2553" dataDxfId="13849"/>
    <tableColumn id="2558" name="Column2554" dataDxfId="13848"/>
    <tableColumn id="2559" name="Column2555" dataDxfId="13847"/>
    <tableColumn id="2560" name="Column2556" dataDxfId="13846"/>
    <tableColumn id="2561" name="Column2557" dataDxfId="13845"/>
    <tableColumn id="2562" name="Column2558" dataDxfId="13844"/>
    <tableColumn id="2563" name="Column2559" dataDxfId="13843"/>
    <tableColumn id="2564" name="Column2560" dataDxfId="13842"/>
    <tableColumn id="2565" name="Column2561" dataDxfId="13841"/>
    <tableColumn id="2566" name="Column2562" dataDxfId="13840"/>
    <tableColumn id="2567" name="Column2563" dataDxfId="13839"/>
    <tableColumn id="2568" name="Column2564" dataDxfId="13838"/>
    <tableColumn id="2569" name="Column2565" dataDxfId="13837"/>
    <tableColumn id="2570" name="Column2566" dataDxfId="13836"/>
    <tableColumn id="2571" name="Column2567" dataDxfId="13835"/>
    <tableColumn id="2572" name="Column2568" dataDxfId="13834"/>
    <tableColumn id="2573" name="Column2569" dataDxfId="13833"/>
    <tableColumn id="2574" name="Column2570" dataDxfId="13832"/>
    <tableColumn id="2575" name="Column2571" dataDxfId="13831"/>
    <tableColumn id="2576" name="Column2572" dataDxfId="13830"/>
    <tableColumn id="2577" name="Column2573" dataDxfId="13829"/>
    <tableColumn id="2578" name="Column2574" dataDxfId="13828"/>
    <tableColumn id="2579" name="Column2575" dataDxfId="13827"/>
    <tableColumn id="2580" name="Column2576" dataDxfId="13826"/>
    <tableColumn id="2581" name="Column2577" dataDxfId="13825"/>
    <tableColumn id="2582" name="Column2578" dataDxfId="13824"/>
    <tableColumn id="2583" name="Column2579" dataDxfId="13823"/>
    <tableColumn id="2584" name="Column2580" dataDxfId="13822"/>
    <tableColumn id="2585" name="Column2581" dataDxfId="13821"/>
    <tableColumn id="2586" name="Column2582" dataDxfId="13820"/>
    <tableColumn id="2587" name="Column2583" dataDxfId="13819"/>
    <tableColumn id="2588" name="Column2584" dataDxfId="13818"/>
    <tableColumn id="2589" name="Column2585" dataDxfId="13817"/>
    <tableColumn id="2590" name="Column2586" dataDxfId="13816"/>
    <tableColumn id="2591" name="Column2587" dataDxfId="13815"/>
    <tableColumn id="2592" name="Column2588" dataDxfId="13814"/>
    <tableColumn id="2593" name="Column2589" dataDxfId="13813"/>
    <tableColumn id="2594" name="Column2590" dataDxfId="13812"/>
    <tableColumn id="2595" name="Column2591" dataDxfId="13811"/>
    <tableColumn id="2596" name="Column2592" dataDxfId="13810"/>
    <tableColumn id="2597" name="Column2593" dataDxfId="13809"/>
    <tableColumn id="2598" name="Column2594" dataDxfId="13808"/>
    <tableColumn id="2599" name="Column2595" dataDxfId="13807"/>
    <tableColumn id="2600" name="Column2596" dataDxfId="13806"/>
    <tableColumn id="2601" name="Column2597" dataDxfId="13805"/>
    <tableColumn id="2602" name="Column2598" dataDxfId="13804"/>
    <tableColumn id="2603" name="Column2599" dataDxfId="13803"/>
    <tableColumn id="2604" name="Column2600" dataDxfId="13802"/>
    <tableColumn id="2605" name="Column2601" dataDxfId="13801"/>
    <tableColumn id="2606" name="Column2602" dataDxfId="13800"/>
    <tableColumn id="2607" name="Column2603" dataDxfId="13799"/>
    <tableColumn id="2608" name="Column2604" dataDxfId="13798"/>
    <tableColumn id="2609" name="Column2605" dataDxfId="13797"/>
    <tableColumn id="2610" name="Column2606" dataDxfId="13796"/>
    <tableColumn id="2611" name="Column2607" dataDxfId="13795"/>
    <tableColumn id="2612" name="Column2608" dataDxfId="13794"/>
    <tableColumn id="2613" name="Column2609" dataDxfId="13793"/>
    <tableColumn id="2614" name="Column2610" dataDxfId="13792"/>
    <tableColumn id="2615" name="Column2611" dataDxfId="13791"/>
    <tableColumn id="2616" name="Column2612" dataDxfId="13790"/>
    <tableColumn id="2617" name="Column2613" dataDxfId="13789"/>
    <tableColumn id="2618" name="Column2614" dataDxfId="13788"/>
    <tableColumn id="2619" name="Column2615" dataDxfId="13787"/>
    <tableColumn id="2620" name="Column2616" dataDxfId="13786"/>
    <tableColumn id="2621" name="Column2617" dataDxfId="13785"/>
    <tableColumn id="2622" name="Column2618" dataDxfId="13784"/>
    <tableColumn id="2623" name="Column2619" dataDxfId="13783"/>
    <tableColumn id="2624" name="Column2620" dataDxfId="13782"/>
    <tableColumn id="2625" name="Column2621" dataDxfId="13781"/>
    <tableColumn id="2626" name="Column2622" dataDxfId="13780"/>
    <tableColumn id="2627" name="Column2623" dataDxfId="13779"/>
    <tableColumn id="2628" name="Column2624" dataDxfId="13778"/>
    <tableColumn id="2629" name="Column2625" dataDxfId="13777"/>
    <tableColumn id="2630" name="Column2626" dataDxfId="13776"/>
    <tableColumn id="2631" name="Column2627" dataDxfId="13775"/>
    <tableColumn id="2632" name="Column2628" dataDxfId="13774"/>
    <tableColumn id="2633" name="Column2629" dataDxfId="13773"/>
    <tableColumn id="2634" name="Column2630" dataDxfId="13772"/>
    <tableColumn id="2635" name="Column2631" dataDxfId="13771"/>
    <tableColumn id="2636" name="Column2632" dataDxfId="13770"/>
    <tableColumn id="2637" name="Column2633" dataDxfId="13769"/>
    <tableColumn id="2638" name="Column2634" dataDxfId="13768"/>
    <tableColumn id="2639" name="Column2635" dataDxfId="13767"/>
    <tableColumn id="2640" name="Column2636" dataDxfId="13766"/>
    <tableColumn id="2641" name="Column2637" dataDxfId="13765"/>
    <tableColumn id="2642" name="Column2638" dataDxfId="13764"/>
    <tableColumn id="2643" name="Column2639" dataDxfId="13763"/>
    <tableColumn id="2644" name="Column2640" dataDxfId="13762"/>
    <tableColumn id="2645" name="Column2641" dataDxfId="13761"/>
    <tableColumn id="2646" name="Column2642" dataDxfId="13760"/>
    <tableColumn id="2647" name="Column2643" dataDxfId="13759"/>
    <tableColumn id="2648" name="Column2644" dataDxfId="13758"/>
    <tableColumn id="2649" name="Column2645" dataDxfId="13757"/>
    <tableColumn id="2650" name="Column2646" dataDxfId="13756"/>
    <tableColumn id="2651" name="Column2647" dataDxfId="13755"/>
    <tableColumn id="2652" name="Column2648" dataDxfId="13754"/>
    <tableColumn id="2653" name="Column2649" dataDxfId="13753"/>
    <tableColumn id="2654" name="Column2650" dataDxfId="13752"/>
    <tableColumn id="2655" name="Column2651" dataDxfId="13751"/>
    <tableColumn id="2656" name="Column2652" dataDxfId="13750"/>
    <tableColumn id="2657" name="Column2653" dataDxfId="13749"/>
    <tableColumn id="2658" name="Column2654" dataDxfId="13748"/>
    <tableColumn id="2659" name="Column2655" dataDxfId="13747"/>
    <tableColumn id="2660" name="Column2656" dataDxfId="13746"/>
    <tableColumn id="2661" name="Column2657" dataDxfId="13745"/>
    <tableColumn id="2662" name="Column2658" dataDxfId="13744"/>
    <tableColumn id="2663" name="Column2659" dataDxfId="13743"/>
    <tableColumn id="2664" name="Column2660" dataDxfId="13742"/>
    <tableColumn id="2665" name="Column2661" dataDxfId="13741"/>
    <tableColumn id="2666" name="Column2662" dataDxfId="13740"/>
    <tableColumn id="2667" name="Column2663" dataDxfId="13739"/>
    <tableColumn id="2668" name="Column2664" dataDxfId="13738"/>
    <tableColumn id="2669" name="Column2665" dataDxfId="13737"/>
    <tableColumn id="2670" name="Column2666" dataDxfId="13736"/>
    <tableColumn id="2671" name="Column2667" dataDxfId="13735"/>
    <tableColumn id="2672" name="Column2668" dataDxfId="13734"/>
    <tableColumn id="2673" name="Column2669" dataDxfId="13733"/>
    <tableColumn id="2674" name="Column2670" dataDxfId="13732"/>
    <tableColumn id="2675" name="Column2671" dataDxfId="13731"/>
    <tableColumn id="2676" name="Column2672" dataDxfId="13730"/>
    <tableColumn id="2677" name="Column2673" dataDxfId="13729"/>
    <tableColumn id="2678" name="Column2674" dataDxfId="13728"/>
    <tableColumn id="2679" name="Column2675" dataDxfId="13727"/>
    <tableColumn id="2680" name="Column2676" dataDxfId="13726"/>
    <tableColumn id="2681" name="Column2677" dataDxfId="13725"/>
    <tableColumn id="2682" name="Column2678" dataDxfId="13724"/>
    <tableColumn id="2683" name="Column2679" dataDxfId="13723"/>
    <tableColumn id="2684" name="Column2680" dataDxfId="13722"/>
    <tableColumn id="2685" name="Column2681" dataDxfId="13721"/>
    <tableColumn id="2686" name="Column2682" dataDxfId="13720"/>
    <tableColumn id="2687" name="Column2683" dataDxfId="13719"/>
    <tableColumn id="2688" name="Column2684" dataDxfId="13718"/>
    <tableColumn id="2689" name="Column2685" dataDxfId="13717"/>
    <tableColumn id="2690" name="Column2686" dataDxfId="13716"/>
    <tableColumn id="2691" name="Column2687" dataDxfId="13715"/>
    <tableColumn id="2692" name="Column2688" dataDxfId="13714"/>
    <tableColumn id="2693" name="Column2689" dataDxfId="13713"/>
    <tableColumn id="2694" name="Column2690" dataDxfId="13712"/>
    <tableColumn id="2695" name="Column2691" dataDxfId="13711"/>
    <tableColumn id="2696" name="Column2692" dataDxfId="13710"/>
    <tableColumn id="2697" name="Column2693" dataDxfId="13709"/>
    <tableColumn id="2698" name="Column2694" dataDxfId="13708"/>
    <tableColumn id="2699" name="Column2695" dataDxfId="13707"/>
    <tableColumn id="2700" name="Column2696" dataDxfId="13706"/>
    <tableColumn id="2701" name="Column2697" dataDxfId="13705"/>
    <tableColumn id="2702" name="Column2698" dataDxfId="13704"/>
    <tableColumn id="2703" name="Column2699" dataDxfId="13703"/>
    <tableColumn id="2704" name="Column2700" dataDxfId="13702"/>
    <tableColumn id="2705" name="Column2701" dataDxfId="13701"/>
    <tableColumn id="2706" name="Column2702" dataDxfId="13700"/>
    <tableColumn id="2707" name="Column2703" dataDxfId="13699"/>
    <tableColumn id="2708" name="Column2704" dataDxfId="13698"/>
    <tableColumn id="2709" name="Column2705" dataDxfId="13697"/>
    <tableColumn id="2710" name="Column2706" dataDxfId="13696"/>
    <tableColumn id="2711" name="Column2707" dataDxfId="13695"/>
    <tableColumn id="2712" name="Column2708" dataDxfId="13694"/>
    <tableColumn id="2713" name="Column2709" dataDxfId="13693"/>
    <tableColumn id="2714" name="Column2710" dataDxfId="13692"/>
    <tableColumn id="2715" name="Column2711" dataDxfId="13691"/>
    <tableColumn id="2716" name="Column2712" dataDxfId="13690"/>
    <tableColumn id="2717" name="Column2713" dataDxfId="13689"/>
    <tableColumn id="2718" name="Column2714" dataDxfId="13688"/>
    <tableColumn id="2719" name="Column2715" dataDxfId="13687"/>
    <tableColumn id="2720" name="Column2716" dataDxfId="13686"/>
    <tableColumn id="2721" name="Column2717" dataDxfId="13685"/>
    <tableColumn id="2722" name="Column2718" dataDxfId="13684"/>
    <tableColumn id="2723" name="Column2719" dataDxfId="13683"/>
    <tableColumn id="2724" name="Column2720" dataDxfId="13682"/>
    <tableColumn id="2725" name="Column2721" dataDxfId="13681"/>
    <tableColumn id="2726" name="Column2722" dataDxfId="13680"/>
    <tableColumn id="2727" name="Column2723" dataDxfId="13679"/>
    <tableColumn id="2728" name="Column2724" dataDxfId="13678"/>
    <tableColumn id="2729" name="Column2725" dataDxfId="13677"/>
    <tableColumn id="2730" name="Column2726" dataDxfId="13676"/>
    <tableColumn id="2731" name="Column2727" dataDxfId="13675"/>
    <tableColumn id="2732" name="Column2728" dataDxfId="13674"/>
    <tableColumn id="2733" name="Column2729" dataDxfId="13673"/>
    <tableColumn id="2734" name="Column2730" dataDxfId="13672"/>
    <tableColumn id="2735" name="Column2731" dataDxfId="13671"/>
    <tableColumn id="2736" name="Column2732" dataDxfId="13670"/>
    <tableColumn id="2737" name="Column2733" dataDxfId="13669"/>
    <tableColumn id="2738" name="Column2734" dataDxfId="13668"/>
    <tableColumn id="2739" name="Column2735" dataDxfId="13667"/>
    <tableColumn id="2740" name="Column2736" dataDxfId="13666"/>
    <tableColumn id="2741" name="Column2737" dataDxfId="13665"/>
    <tableColumn id="2742" name="Column2738" dataDxfId="13664"/>
    <tableColumn id="2743" name="Column2739" dataDxfId="13663"/>
    <tableColumn id="2744" name="Column2740" dataDxfId="13662"/>
    <tableColumn id="2745" name="Column2741" dataDxfId="13661"/>
    <tableColumn id="2746" name="Column2742" dataDxfId="13660"/>
    <tableColumn id="2747" name="Column2743" dataDxfId="13659"/>
    <tableColumn id="2748" name="Column2744" dataDxfId="13658"/>
    <tableColumn id="2749" name="Column2745" dataDxfId="13657"/>
    <tableColumn id="2750" name="Column2746" dataDxfId="13656"/>
    <tableColumn id="2751" name="Column2747" dataDxfId="13655"/>
    <tableColumn id="2752" name="Column2748" dataDxfId="13654"/>
    <tableColumn id="2753" name="Column2749" dataDxfId="13653"/>
    <tableColumn id="2754" name="Column2750" dataDxfId="13652"/>
    <tableColumn id="2755" name="Column2751" dataDxfId="13651"/>
    <tableColumn id="2756" name="Column2752" dataDxfId="13650"/>
    <tableColumn id="2757" name="Column2753" dataDxfId="13649"/>
    <tableColumn id="2758" name="Column2754" dataDxfId="13648"/>
    <tableColumn id="2759" name="Column2755" dataDxfId="13647"/>
    <tableColumn id="2760" name="Column2756" dataDxfId="13646"/>
    <tableColumn id="2761" name="Column2757" dataDxfId="13645"/>
    <tableColumn id="2762" name="Column2758" dataDxfId="13644"/>
    <tableColumn id="2763" name="Column2759" dataDxfId="13643"/>
    <tableColumn id="2764" name="Column2760" dataDxfId="13642"/>
    <tableColumn id="2765" name="Column2761" dataDxfId="13641"/>
    <tableColumn id="2766" name="Column2762" dataDxfId="13640"/>
    <tableColumn id="2767" name="Column2763" dataDxfId="13639"/>
    <tableColumn id="2768" name="Column2764" dataDxfId="13638"/>
    <tableColumn id="2769" name="Column2765" dataDxfId="13637"/>
    <tableColumn id="2770" name="Column2766" dataDxfId="13636"/>
    <tableColumn id="2771" name="Column2767" dataDxfId="13635"/>
    <tableColumn id="2772" name="Column2768" dataDxfId="13634"/>
    <tableColumn id="2773" name="Column2769" dataDxfId="13633"/>
    <tableColumn id="2774" name="Column2770" dataDxfId="13632"/>
    <tableColumn id="2775" name="Column2771" dataDxfId="13631"/>
    <tableColumn id="2776" name="Column2772" dataDxfId="13630"/>
    <tableColumn id="2777" name="Column2773" dataDxfId="13629"/>
    <tableColumn id="2778" name="Column2774" dataDxfId="13628"/>
    <tableColumn id="2779" name="Column2775" dataDxfId="13627"/>
    <tableColumn id="2780" name="Column2776" dataDxfId="13626"/>
    <tableColumn id="2781" name="Column2777" dataDxfId="13625"/>
    <tableColumn id="2782" name="Column2778" dataDxfId="13624"/>
    <tableColumn id="2783" name="Column2779" dataDxfId="13623"/>
    <tableColumn id="2784" name="Column2780" dataDxfId="13622"/>
    <tableColumn id="2785" name="Column2781" dataDxfId="13621"/>
    <tableColumn id="2786" name="Column2782" dataDxfId="13620"/>
    <tableColumn id="2787" name="Column2783" dataDxfId="13619"/>
    <tableColumn id="2788" name="Column2784" dataDxfId="13618"/>
    <tableColumn id="2789" name="Column2785" dataDxfId="13617"/>
    <tableColumn id="2790" name="Column2786" dataDxfId="13616"/>
    <tableColumn id="2791" name="Column2787" dataDxfId="13615"/>
    <tableColumn id="2792" name="Column2788" dataDxfId="13614"/>
    <tableColumn id="2793" name="Column2789" dataDxfId="13613"/>
    <tableColumn id="2794" name="Column2790" dataDxfId="13612"/>
    <tableColumn id="2795" name="Column2791" dataDxfId="13611"/>
    <tableColumn id="2796" name="Column2792" dataDxfId="13610"/>
    <tableColumn id="2797" name="Column2793" dataDxfId="13609"/>
    <tableColumn id="2798" name="Column2794" dataDxfId="13608"/>
    <tableColumn id="2799" name="Column2795" dataDxfId="13607"/>
    <tableColumn id="2800" name="Column2796" dataDxfId="13606"/>
    <tableColumn id="2801" name="Column2797" dataDxfId="13605"/>
    <tableColumn id="2802" name="Column2798" dataDxfId="13604"/>
    <tableColumn id="2803" name="Column2799" dataDxfId="13603"/>
    <tableColumn id="2804" name="Column2800" dataDxfId="13602"/>
    <tableColumn id="2805" name="Column2801" dataDxfId="13601"/>
    <tableColumn id="2806" name="Column2802" dataDxfId="13600"/>
    <tableColumn id="2807" name="Column2803" dataDxfId="13599"/>
    <tableColumn id="2808" name="Column2804" dataDxfId="13598"/>
    <tableColumn id="2809" name="Column2805" dataDxfId="13597"/>
    <tableColumn id="2810" name="Column2806" dataDxfId="13596"/>
    <tableColumn id="2811" name="Column2807" dataDxfId="13595"/>
    <tableColumn id="2812" name="Column2808" dataDxfId="13594"/>
    <tableColumn id="2813" name="Column2809" dataDxfId="13593"/>
    <tableColumn id="2814" name="Column2810" dataDxfId="13592"/>
    <tableColumn id="2815" name="Column2811" dataDxfId="13591"/>
    <tableColumn id="2816" name="Column2812" dataDxfId="13590"/>
    <tableColumn id="2817" name="Column2813" dataDxfId="13589"/>
    <tableColumn id="2818" name="Column2814" dataDxfId="13588"/>
    <tableColumn id="2819" name="Column2815" dataDxfId="13587"/>
    <tableColumn id="2820" name="Column2816" dataDxfId="13586"/>
    <tableColumn id="2821" name="Column2817" dataDxfId="13585"/>
    <tableColumn id="2822" name="Column2818" dataDxfId="13584"/>
    <tableColumn id="2823" name="Column2819" dataDxfId="13583"/>
    <tableColumn id="2824" name="Column2820" dataDxfId="13582"/>
    <tableColumn id="2825" name="Column2821" dataDxfId="13581"/>
    <tableColumn id="2826" name="Column2822" dataDxfId="13580"/>
    <tableColumn id="2827" name="Column2823" dataDxfId="13579"/>
    <tableColumn id="2828" name="Column2824" dataDxfId="13578"/>
    <tableColumn id="2829" name="Column2825" dataDxfId="13577"/>
    <tableColumn id="2830" name="Column2826" dataDxfId="13576"/>
    <tableColumn id="2831" name="Column2827" dataDxfId="13575"/>
    <tableColumn id="2832" name="Column2828" dataDxfId="13574"/>
    <tableColumn id="2833" name="Column2829" dataDxfId="13573"/>
    <tableColumn id="2834" name="Column2830" dataDxfId="13572"/>
    <tableColumn id="2835" name="Column2831" dataDxfId="13571"/>
    <tableColumn id="2836" name="Column2832" dataDxfId="13570"/>
    <tableColumn id="2837" name="Column2833" dataDxfId="13569"/>
    <tableColumn id="2838" name="Column2834" dataDxfId="13568"/>
    <tableColumn id="2839" name="Column2835" dataDxfId="13567"/>
    <tableColumn id="2840" name="Column2836" dataDxfId="13566"/>
    <tableColumn id="2841" name="Column2837" dataDxfId="13565"/>
    <tableColumn id="2842" name="Column2838" dataDxfId="13564"/>
    <tableColumn id="2843" name="Column2839" dataDxfId="13563"/>
    <tableColumn id="2844" name="Column2840" dataDxfId="13562"/>
    <tableColumn id="2845" name="Column2841" dataDxfId="13561"/>
    <tableColumn id="2846" name="Column2842" dataDxfId="13560"/>
    <tableColumn id="2847" name="Column2843" dataDxfId="13559"/>
    <tableColumn id="2848" name="Column2844" dataDxfId="13558"/>
    <tableColumn id="2849" name="Column2845" dataDxfId="13557"/>
    <tableColumn id="2850" name="Column2846" dataDxfId="13556"/>
    <tableColumn id="2851" name="Column2847" dataDxfId="13555"/>
    <tableColumn id="2852" name="Column2848" dataDxfId="13554"/>
    <tableColumn id="2853" name="Column2849" dataDxfId="13553"/>
    <tableColumn id="2854" name="Column2850" dataDxfId="13552"/>
    <tableColumn id="2855" name="Column2851" dataDxfId="13551"/>
    <tableColumn id="2856" name="Column2852" dataDxfId="13550"/>
    <tableColumn id="2857" name="Column2853" dataDxfId="13549"/>
    <tableColumn id="2858" name="Column2854" dataDxfId="13548"/>
    <tableColumn id="2859" name="Column2855" dataDxfId="13547"/>
    <tableColumn id="2860" name="Column2856" dataDxfId="13546"/>
    <tableColumn id="2861" name="Column2857" dataDxfId="13545"/>
    <tableColumn id="2862" name="Column2858" dataDxfId="13544"/>
    <tableColumn id="2863" name="Column2859" dataDxfId="13543"/>
    <tableColumn id="2864" name="Column2860" dataDxfId="13542"/>
    <tableColumn id="2865" name="Column2861" dataDxfId="13541"/>
    <tableColumn id="2866" name="Column2862" dataDxfId="13540"/>
    <tableColumn id="2867" name="Column2863" dataDxfId="13539"/>
    <tableColumn id="2868" name="Column2864" dataDxfId="13538"/>
    <tableColumn id="2869" name="Column2865" dataDxfId="13537"/>
    <tableColumn id="2870" name="Column2866" dataDxfId="13536"/>
    <tableColumn id="2871" name="Column2867" dataDxfId="13535"/>
    <tableColumn id="2872" name="Column2868" dataDxfId="13534"/>
    <tableColumn id="2873" name="Column2869" dataDxfId="13533"/>
    <tableColumn id="2874" name="Column2870" dataDxfId="13532"/>
    <tableColumn id="2875" name="Column2871" dataDxfId="13531"/>
    <tableColumn id="2876" name="Column2872" dataDxfId="13530"/>
    <tableColumn id="2877" name="Column2873" dataDxfId="13529"/>
    <tableColumn id="2878" name="Column2874" dataDxfId="13528"/>
    <tableColumn id="2879" name="Column2875" dataDxfId="13527"/>
    <tableColumn id="2880" name="Column2876" dataDxfId="13526"/>
    <tableColumn id="2881" name="Column2877" dataDxfId="13525"/>
    <tableColumn id="2882" name="Column2878" dataDxfId="13524"/>
    <tableColumn id="2883" name="Column2879" dataDxfId="13523"/>
    <tableColumn id="2884" name="Column2880" dataDxfId="13522"/>
    <tableColumn id="2885" name="Column2881" dataDxfId="13521"/>
    <tableColumn id="2886" name="Column2882" dataDxfId="13520"/>
    <tableColumn id="2887" name="Column2883" dataDxfId="13519"/>
    <tableColumn id="2888" name="Column2884" dataDxfId="13518"/>
    <tableColumn id="2889" name="Column2885" dataDxfId="13517"/>
    <tableColumn id="2890" name="Column2886" dataDxfId="13516"/>
    <tableColumn id="2891" name="Column2887" dataDxfId="13515"/>
    <tableColumn id="2892" name="Column2888" dataDxfId="13514"/>
    <tableColumn id="2893" name="Column2889" dataDxfId="13513"/>
    <tableColumn id="2894" name="Column2890" dataDxfId="13512"/>
    <tableColumn id="2895" name="Column2891" dataDxfId="13511"/>
    <tableColumn id="2896" name="Column2892" dataDxfId="13510"/>
    <tableColumn id="2897" name="Column2893" dataDxfId="13509"/>
    <tableColumn id="2898" name="Column2894" dataDxfId="13508"/>
    <tableColumn id="2899" name="Column2895" dataDxfId="13507"/>
    <tableColumn id="2900" name="Column2896" dataDxfId="13506"/>
    <tableColumn id="2901" name="Column2897" dataDxfId="13505"/>
    <tableColumn id="2902" name="Column2898" dataDxfId="13504"/>
    <tableColumn id="2903" name="Column2899" dataDxfId="13503"/>
    <tableColumn id="2904" name="Column2900" dataDxfId="13502"/>
    <tableColumn id="2905" name="Column2901" dataDxfId="13501"/>
    <tableColumn id="2906" name="Column2902" dataDxfId="13500"/>
    <tableColumn id="2907" name="Column2903" dataDxfId="13499"/>
    <tableColumn id="2908" name="Column2904" dataDxfId="13498"/>
    <tableColumn id="2909" name="Column2905" dataDxfId="13497"/>
    <tableColumn id="2910" name="Column2906" dataDxfId="13496"/>
    <tableColumn id="2911" name="Column2907" dataDxfId="13495"/>
    <tableColumn id="2912" name="Column2908" dataDxfId="13494"/>
    <tableColumn id="2913" name="Column2909" dataDxfId="13493"/>
    <tableColumn id="2914" name="Column2910" dataDxfId="13492"/>
    <tableColumn id="2915" name="Column2911" dataDxfId="13491"/>
    <tableColumn id="2916" name="Column2912" dataDxfId="13490"/>
    <tableColumn id="2917" name="Column2913" dataDxfId="13489"/>
    <tableColumn id="2918" name="Column2914" dataDxfId="13488"/>
    <tableColumn id="2919" name="Column2915" dataDxfId="13487"/>
    <tableColumn id="2920" name="Column2916" dataDxfId="13486"/>
    <tableColumn id="2921" name="Column2917" dataDxfId="13485"/>
    <tableColumn id="2922" name="Column2918" dataDxfId="13484"/>
    <tableColumn id="2923" name="Column2919" dataDxfId="13483"/>
    <tableColumn id="2924" name="Column2920" dataDxfId="13482"/>
    <tableColumn id="2925" name="Column2921" dataDxfId="13481"/>
    <tableColumn id="2926" name="Column2922" dataDxfId="13480"/>
    <tableColumn id="2927" name="Column2923" dataDxfId="13479"/>
    <tableColumn id="2928" name="Column2924" dataDxfId="13478"/>
    <tableColumn id="2929" name="Column2925" dataDxfId="13477"/>
    <tableColumn id="2930" name="Column2926" dataDxfId="13476"/>
    <tableColumn id="2931" name="Column2927" dataDxfId="13475"/>
    <tableColumn id="2932" name="Column2928" dataDxfId="13474"/>
    <tableColumn id="2933" name="Column2929" dataDxfId="13473"/>
    <tableColumn id="2934" name="Column2930" dataDxfId="13472"/>
    <tableColumn id="2935" name="Column2931" dataDxfId="13471"/>
    <tableColumn id="2936" name="Column2932" dataDxfId="13470"/>
    <tableColumn id="2937" name="Column2933" dataDxfId="13469"/>
    <tableColumn id="2938" name="Column2934" dataDxfId="13468"/>
    <tableColumn id="2939" name="Column2935" dataDxfId="13467"/>
    <tableColumn id="2940" name="Column2936" dataDxfId="13466"/>
    <tableColumn id="2941" name="Column2937" dataDxfId="13465"/>
    <tableColumn id="2942" name="Column2938" dataDxfId="13464"/>
    <tableColumn id="2943" name="Column2939" dataDxfId="13463"/>
    <tableColumn id="2944" name="Column2940" dataDxfId="13462"/>
    <tableColumn id="2945" name="Column2941" dataDxfId="13461"/>
    <tableColumn id="2946" name="Column2942" dataDxfId="13460"/>
    <tableColumn id="2947" name="Column2943" dataDxfId="13459"/>
    <tableColumn id="2948" name="Column2944" dataDxfId="13458"/>
    <tableColumn id="2949" name="Column2945" dataDxfId="13457"/>
    <tableColumn id="2950" name="Column2946" dataDxfId="13456"/>
    <tableColumn id="2951" name="Column2947" dataDxfId="13455"/>
    <tableColumn id="2952" name="Column2948" dataDxfId="13454"/>
    <tableColumn id="2953" name="Column2949" dataDxfId="13453"/>
    <tableColumn id="2954" name="Column2950" dataDxfId="13452"/>
    <tableColumn id="2955" name="Column2951" dataDxfId="13451"/>
    <tableColumn id="2956" name="Column2952" dataDxfId="13450"/>
    <tableColumn id="2957" name="Column2953" dataDxfId="13449"/>
    <tableColumn id="2958" name="Column2954" dataDxfId="13448"/>
    <tableColumn id="2959" name="Column2955" dataDxfId="13447"/>
    <tableColumn id="2960" name="Column2956" dataDxfId="13446"/>
    <tableColumn id="2961" name="Column2957" dataDxfId="13445"/>
    <tableColumn id="2962" name="Column2958" dataDxfId="13444"/>
    <tableColumn id="2963" name="Column2959" dataDxfId="13443"/>
    <tableColumn id="2964" name="Column2960" dataDxfId="13442"/>
    <tableColumn id="2965" name="Column2961" dataDxfId="13441"/>
    <tableColumn id="2966" name="Column2962" dataDxfId="13440"/>
    <tableColumn id="2967" name="Column2963" dataDxfId="13439"/>
    <tableColumn id="2968" name="Column2964" dataDxfId="13438"/>
    <tableColumn id="2969" name="Column2965" dataDxfId="13437"/>
    <tableColumn id="2970" name="Column2966" dataDxfId="13436"/>
    <tableColumn id="2971" name="Column2967" dataDxfId="13435"/>
    <tableColumn id="2972" name="Column2968" dataDxfId="13434"/>
    <tableColumn id="2973" name="Column2969" dataDxfId="13433"/>
    <tableColumn id="2974" name="Column2970" dataDxfId="13432"/>
    <tableColumn id="2975" name="Column2971" dataDxfId="13431"/>
    <tableColumn id="2976" name="Column2972" dataDxfId="13430"/>
    <tableColumn id="2977" name="Column2973" dataDxfId="13429"/>
    <tableColumn id="2978" name="Column2974" dataDxfId="13428"/>
    <tableColumn id="2979" name="Column2975" dataDxfId="13427"/>
    <tableColumn id="2980" name="Column2976" dataDxfId="13426"/>
    <tableColumn id="2981" name="Column2977" dataDxfId="13425"/>
    <tableColumn id="2982" name="Column2978" dataDxfId="13424"/>
    <tableColumn id="2983" name="Column2979" dataDxfId="13423"/>
    <tableColumn id="2984" name="Column2980" dataDxfId="13422"/>
    <tableColumn id="2985" name="Column2981" dataDxfId="13421"/>
    <tableColumn id="2986" name="Column2982" dataDxfId="13420"/>
    <tableColumn id="2987" name="Column2983" dataDxfId="13419"/>
    <tableColumn id="2988" name="Column2984" dataDxfId="13418"/>
    <tableColumn id="2989" name="Column2985" dataDxfId="13417"/>
    <tableColumn id="2990" name="Column2986" dataDxfId="13416"/>
    <tableColumn id="2991" name="Column2987" dataDxfId="13415"/>
    <tableColumn id="2992" name="Column2988" dataDxfId="13414"/>
    <tableColumn id="2993" name="Column2989" dataDxfId="13413"/>
    <tableColumn id="2994" name="Column2990" dataDxfId="13412"/>
    <tableColumn id="2995" name="Column2991" dataDxfId="13411"/>
    <tableColumn id="2996" name="Column2992" dataDxfId="13410"/>
    <tableColumn id="2997" name="Column2993" dataDxfId="13409"/>
    <tableColumn id="2998" name="Column2994" dataDxfId="13408"/>
    <tableColumn id="2999" name="Column2995" dataDxfId="13407"/>
    <tableColumn id="3000" name="Column2996" dataDxfId="13406"/>
    <tableColumn id="3001" name="Column2997" dataDxfId="13405"/>
    <tableColumn id="3002" name="Column2998" dataDxfId="13404"/>
    <tableColumn id="3003" name="Column2999" dataDxfId="13403"/>
    <tableColumn id="3004" name="Column3000" dataDxfId="13402"/>
    <tableColumn id="3005" name="Column3001" dataDxfId="13401"/>
    <tableColumn id="3006" name="Column3002" dataDxfId="13400"/>
    <tableColumn id="3007" name="Column3003" dataDxfId="13399"/>
    <tableColumn id="3008" name="Column3004" dataDxfId="13398"/>
    <tableColumn id="3009" name="Column3005" dataDxfId="13397"/>
    <tableColumn id="3010" name="Column3006" dataDxfId="13396"/>
    <tableColumn id="3011" name="Column3007" dataDxfId="13395"/>
    <tableColumn id="3012" name="Column3008" dataDxfId="13394"/>
    <tableColumn id="3013" name="Column3009" dataDxfId="13393"/>
    <tableColumn id="3014" name="Column3010" dataDxfId="13392"/>
    <tableColumn id="3015" name="Column3011" dataDxfId="13391"/>
    <tableColumn id="3016" name="Column3012" dataDxfId="13390"/>
    <tableColumn id="3017" name="Column3013" dataDxfId="13389"/>
    <tableColumn id="3018" name="Column3014" dataDxfId="13388"/>
    <tableColumn id="3019" name="Column3015" dataDxfId="13387"/>
    <tableColumn id="3020" name="Column3016" dataDxfId="13386"/>
    <tableColumn id="3021" name="Column3017" dataDxfId="13385"/>
    <tableColumn id="3022" name="Column3018" dataDxfId="13384"/>
    <tableColumn id="3023" name="Column3019" dataDxfId="13383"/>
    <tableColumn id="3024" name="Column3020" dataDxfId="13382"/>
    <tableColumn id="3025" name="Column3021" dataDxfId="13381"/>
    <tableColumn id="3026" name="Column3022" dataDxfId="13380"/>
    <tableColumn id="3027" name="Column3023" dataDxfId="13379"/>
    <tableColumn id="3028" name="Column3024" dataDxfId="13378"/>
    <tableColumn id="3029" name="Column3025" dataDxfId="13377"/>
    <tableColumn id="3030" name="Column3026" dataDxfId="13376"/>
    <tableColumn id="3031" name="Column3027" dataDxfId="13375"/>
    <tableColumn id="3032" name="Column3028" dataDxfId="13374"/>
    <tableColumn id="3033" name="Column3029" dataDxfId="13373"/>
    <tableColumn id="3034" name="Column3030" dataDxfId="13372"/>
    <tableColumn id="3035" name="Column3031" dataDxfId="13371"/>
    <tableColumn id="3036" name="Column3032" dataDxfId="13370"/>
    <tableColumn id="3037" name="Column3033" dataDxfId="13369"/>
    <tableColumn id="3038" name="Column3034" dataDxfId="13368"/>
    <tableColumn id="3039" name="Column3035" dataDxfId="13367"/>
    <tableColumn id="3040" name="Column3036" dataDxfId="13366"/>
    <tableColumn id="3041" name="Column3037" dataDxfId="13365"/>
    <tableColumn id="3042" name="Column3038" dataDxfId="13364"/>
    <tableColumn id="3043" name="Column3039" dataDxfId="13363"/>
    <tableColumn id="3044" name="Column3040" dataDxfId="13362"/>
    <tableColumn id="3045" name="Column3041" dataDxfId="13361"/>
    <tableColumn id="3046" name="Column3042" dataDxfId="13360"/>
    <tableColumn id="3047" name="Column3043" dataDxfId="13359"/>
    <tableColumn id="3048" name="Column3044" dataDxfId="13358"/>
    <tableColumn id="3049" name="Column3045" dataDxfId="13357"/>
    <tableColumn id="3050" name="Column3046" dataDxfId="13356"/>
    <tableColumn id="3051" name="Column3047" dataDxfId="13355"/>
    <tableColumn id="3052" name="Column3048" dataDxfId="13354"/>
    <tableColumn id="3053" name="Column3049" dataDxfId="13353"/>
    <tableColumn id="3054" name="Column3050" dataDxfId="13352"/>
    <tableColumn id="3055" name="Column3051" dataDxfId="13351"/>
    <tableColumn id="3056" name="Column3052" dataDxfId="13350"/>
    <tableColumn id="3057" name="Column3053" dataDxfId="13349"/>
    <tableColumn id="3058" name="Column3054" dataDxfId="13348"/>
    <tableColumn id="3059" name="Column3055" dataDxfId="13347"/>
    <tableColumn id="3060" name="Column3056" dataDxfId="13346"/>
    <tableColumn id="3061" name="Column3057" dataDxfId="13345"/>
    <tableColumn id="3062" name="Column3058" dataDxfId="13344"/>
    <tableColumn id="3063" name="Column3059" dataDxfId="13343"/>
    <tableColumn id="3064" name="Column3060" dataDxfId="13342"/>
    <tableColumn id="3065" name="Column3061" dataDxfId="13341"/>
    <tableColumn id="3066" name="Column3062" dataDxfId="13340"/>
    <tableColumn id="3067" name="Column3063" dataDxfId="13339"/>
    <tableColumn id="3068" name="Column3064" dataDxfId="13338"/>
    <tableColumn id="3069" name="Column3065" dataDxfId="13337"/>
    <tableColumn id="3070" name="Column3066" dataDxfId="13336"/>
    <tableColumn id="3071" name="Column3067" dataDxfId="13335"/>
    <tableColumn id="3072" name="Column3068" dataDxfId="13334"/>
    <tableColumn id="3073" name="Column3069" dataDxfId="13333"/>
    <tableColumn id="3074" name="Column3070" dataDxfId="13332"/>
    <tableColumn id="3075" name="Column3071" dataDxfId="13331"/>
    <tableColumn id="3076" name="Column3072" dataDxfId="13330"/>
    <tableColumn id="3077" name="Column3073" dataDxfId="13329"/>
    <tableColumn id="3078" name="Column3074" dataDxfId="13328"/>
    <tableColumn id="3079" name="Column3075" dataDxfId="13327"/>
    <tableColumn id="3080" name="Column3076" dataDxfId="13326"/>
    <tableColumn id="3081" name="Column3077" dataDxfId="13325"/>
    <tableColumn id="3082" name="Column3078" dataDxfId="13324"/>
    <tableColumn id="3083" name="Column3079" dataDxfId="13323"/>
    <tableColumn id="3084" name="Column3080" dataDxfId="13322"/>
    <tableColumn id="3085" name="Column3081" dataDxfId="13321"/>
    <tableColumn id="3086" name="Column3082" dataDxfId="13320"/>
    <tableColumn id="3087" name="Column3083" dataDxfId="13319"/>
    <tableColumn id="3088" name="Column3084" dataDxfId="13318"/>
    <tableColumn id="3089" name="Column3085" dataDxfId="13317"/>
    <tableColumn id="3090" name="Column3086" dataDxfId="13316"/>
    <tableColumn id="3091" name="Column3087" dataDxfId="13315"/>
    <tableColumn id="3092" name="Column3088" dataDxfId="13314"/>
    <tableColumn id="3093" name="Column3089" dataDxfId="13313"/>
    <tableColumn id="3094" name="Column3090" dataDxfId="13312"/>
    <tableColumn id="3095" name="Column3091" dataDxfId="13311"/>
    <tableColumn id="3096" name="Column3092" dataDxfId="13310"/>
    <tableColumn id="3097" name="Column3093" dataDxfId="13309"/>
    <tableColumn id="3098" name="Column3094" dataDxfId="13308"/>
    <tableColumn id="3099" name="Column3095" dataDxfId="13307"/>
    <tableColumn id="3100" name="Column3096" dataDxfId="13306"/>
    <tableColumn id="3101" name="Column3097" dataDxfId="13305"/>
    <tableColumn id="3102" name="Column3098" dataDxfId="13304"/>
    <tableColumn id="3103" name="Column3099" dataDxfId="13303"/>
    <tableColumn id="3104" name="Column3100" dataDxfId="13302"/>
    <tableColumn id="3105" name="Column3101" dataDxfId="13301"/>
    <tableColumn id="3106" name="Column3102" dataDxfId="13300"/>
    <tableColumn id="3107" name="Column3103" dataDxfId="13299"/>
    <tableColumn id="3108" name="Column3104" dataDxfId="13298"/>
    <tableColumn id="3109" name="Column3105" dataDxfId="13297"/>
    <tableColumn id="3110" name="Column3106" dataDxfId="13296"/>
    <tableColumn id="3111" name="Column3107" dataDxfId="13295"/>
    <tableColumn id="3112" name="Column3108" dataDxfId="13294"/>
    <tableColumn id="3113" name="Column3109" dataDxfId="13293"/>
    <tableColumn id="3114" name="Column3110" dataDxfId="13292"/>
    <tableColumn id="3115" name="Column3111" dataDxfId="13291"/>
    <tableColumn id="3116" name="Column3112" dataDxfId="13290"/>
    <tableColumn id="3117" name="Column3113" dataDxfId="13289"/>
    <tableColumn id="3118" name="Column3114" dataDxfId="13288"/>
    <tableColumn id="3119" name="Column3115" dataDxfId="13287"/>
    <tableColumn id="3120" name="Column3116" dataDxfId="13286"/>
    <tableColumn id="3121" name="Column3117" dataDxfId="13285"/>
    <tableColumn id="3122" name="Column3118" dataDxfId="13284"/>
    <tableColumn id="3123" name="Column3119" dataDxfId="13283"/>
    <tableColumn id="3124" name="Column3120" dataDxfId="13282"/>
    <tableColumn id="3125" name="Column3121" dataDxfId="13281"/>
    <tableColumn id="3126" name="Column3122" dataDxfId="13280"/>
    <tableColumn id="3127" name="Column3123" dataDxfId="13279"/>
    <tableColumn id="3128" name="Column3124" dataDxfId="13278"/>
    <tableColumn id="3129" name="Column3125" dataDxfId="13277"/>
    <tableColumn id="3130" name="Column3126" dataDxfId="13276"/>
    <tableColumn id="3131" name="Column3127" dataDxfId="13275"/>
    <tableColumn id="3132" name="Column3128" dataDxfId="13274"/>
    <tableColumn id="3133" name="Column3129" dataDxfId="13273"/>
    <tableColumn id="3134" name="Column3130" dataDxfId="13272"/>
    <tableColumn id="3135" name="Column3131" dataDxfId="13271"/>
    <tableColumn id="3136" name="Column3132" dataDxfId="13270"/>
    <tableColumn id="3137" name="Column3133" dataDxfId="13269"/>
    <tableColumn id="3138" name="Column3134" dataDxfId="13268"/>
    <tableColumn id="3139" name="Column3135" dataDxfId="13267"/>
    <tableColumn id="3140" name="Column3136" dataDxfId="13266"/>
    <tableColumn id="3141" name="Column3137" dataDxfId="13265"/>
    <tableColumn id="3142" name="Column3138" dataDxfId="13264"/>
    <tableColumn id="3143" name="Column3139" dataDxfId="13263"/>
    <tableColumn id="3144" name="Column3140" dataDxfId="13262"/>
    <tableColumn id="3145" name="Column3141" dataDxfId="13261"/>
    <tableColumn id="3146" name="Column3142" dataDxfId="13260"/>
    <tableColumn id="3147" name="Column3143" dataDxfId="13259"/>
    <tableColumn id="3148" name="Column3144" dataDxfId="13258"/>
    <tableColumn id="3149" name="Column3145" dataDxfId="13257"/>
    <tableColumn id="3150" name="Column3146" dataDxfId="13256"/>
    <tableColumn id="3151" name="Column3147" dataDxfId="13255"/>
    <tableColumn id="3152" name="Column3148" dataDxfId="13254"/>
    <tableColumn id="3153" name="Column3149" dataDxfId="13253"/>
    <tableColumn id="3154" name="Column3150" dataDxfId="13252"/>
    <tableColumn id="3155" name="Column3151" dataDxfId="13251"/>
    <tableColumn id="3156" name="Column3152" dataDxfId="13250"/>
    <tableColumn id="3157" name="Column3153" dataDxfId="13249"/>
    <tableColumn id="3158" name="Column3154" dataDxfId="13248"/>
    <tableColumn id="3159" name="Column3155" dataDxfId="13247"/>
    <tableColumn id="3160" name="Column3156" dataDxfId="13246"/>
    <tableColumn id="3161" name="Column3157" dataDxfId="13245"/>
    <tableColumn id="3162" name="Column3158" dataDxfId="13244"/>
    <tableColumn id="3163" name="Column3159" dataDxfId="13243"/>
    <tableColumn id="3164" name="Column3160" dataDxfId="13242"/>
    <tableColumn id="3165" name="Column3161" dataDxfId="13241"/>
    <tableColumn id="3166" name="Column3162" dataDxfId="13240"/>
    <tableColumn id="3167" name="Column3163" dataDxfId="13239"/>
    <tableColumn id="3168" name="Column3164" dataDxfId="13238"/>
    <tableColumn id="3169" name="Column3165" dataDxfId="13237"/>
    <tableColumn id="3170" name="Column3166" dataDxfId="13236"/>
    <tableColumn id="3171" name="Column3167" dataDxfId="13235"/>
    <tableColumn id="3172" name="Column3168" dataDxfId="13234"/>
    <tableColumn id="3173" name="Column3169" dataDxfId="13233"/>
    <tableColumn id="3174" name="Column3170" dataDxfId="13232"/>
    <tableColumn id="3175" name="Column3171" dataDxfId="13231"/>
    <tableColumn id="3176" name="Column3172" dataDxfId="13230"/>
    <tableColumn id="3177" name="Column3173" dataDxfId="13229"/>
    <tableColumn id="3178" name="Column3174" dataDxfId="13228"/>
    <tableColumn id="3179" name="Column3175" dataDxfId="13227"/>
    <tableColumn id="3180" name="Column3176" dataDxfId="13226"/>
    <tableColumn id="3181" name="Column3177" dataDxfId="13225"/>
    <tableColumn id="3182" name="Column3178" dataDxfId="13224"/>
    <tableColumn id="3183" name="Column3179" dataDxfId="13223"/>
    <tableColumn id="3184" name="Column3180" dataDxfId="13222"/>
    <tableColumn id="3185" name="Column3181" dataDxfId="13221"/>
    <tableColumn id="3186" name="Column3182" dataDxfId="13220"/>
    <tableColumn id="3187" name="Column3183" dataDxfId="13219"/>
    <tableColumn id="3188" name="Column3184" dataDxfId="13218"/>
    <tableColumn id="3189" name="Column3185" dataDxfId="13217"/>
    <tableColumn id="3190" name="Column3186" dataDxfId="13216"/>
    <tableColumn id="3191" name="Column3187" dataDxfId="13215"/>
    <tableColumn id="3192" name="Column3188" dataDxfId="13214"/>
    <tableColumn id="3193" name="Column3189" dataDxfId="13213"/>
    <tableColumn id="3194" name="Column3190" dataDxfId="13212"/>
    <tableColumn id="3195" name="Column3191" dataDxfId="13211"/>
    <tableColumn id="3196" name="Column3192" dataDxfId="13210"/>
    <tableColumn id="3197" name="Column3193" dataDxfId="13209"/>
    <tableColumn id="3198" name="Column3194" dataDxfId="13208"/>
    <tableColumn id="3199" name="Column3195" dataDxfId="13207"/>
    <tableColumn id="3200" name="Column3196" dataDxfId="13206"/>
    <tableColumn id="3201" name="Column3197" dataDxfId="13205"/>
    <tableColumn id="3202" name="Column3198" dataDxfId="13204"/>
    <tableColumn id="3203" name="Column3199" dataDxfId="13203"/>
    <tableColumn id="3204" name="Column3200" dataDxfId="13202"/>
    <tableColumn id="3205" name="Column3201" dataDxfId="13201"/>
    <tableColumn id="3206" name="Column3202" dataDxfId="13200"/>
    <tableColumn id="3207" name="Column3203" dataDxfId="13199"/>
    <tableColumn id="3208" name="Column3204" dataDxfId="13198"/>
    <tableColumn id="3209" name="Column3205" dataDxfId="13197"/>
    <tableColumn id="3210" name="Column3206" dataDxfId="13196"/>
    <tableColumn id="3211" name="Column3207" dataDxfId="13195"/>
    <tableColumn id="3212" name="Column3208" dataDxfId="13194"/>
    <tableColumn id="3213" name="Column3209" dataDxfId="13193"/>
    <tableColumn id="3214" name="Column3210" dataDxfId="13192"/>
    <tableColumn id="3215" name="Column3211" dataDxfId="13191"/>
    <tableColumn id="3216" name="Column3212" dataDxfId="13190"/>
    <tableColumn id="3217" name="Column3213" dataDxfId="13189"/>
    <tableColumn id="3218" name="Column3214" dataDxfId="13188"/>
    <tableColumn id="3219" name="Column3215" dataDxfId="13187"/>
    <tableColumn id="3220" name="Column3216" dataDxfId="13186"/>
    <tableColumn id="3221" name="Column3217" dataDxfId="13185"/>
    <tableColumn id="3222" name="Column3218" dataDxfId="13184"/>
    <tableColumn id="3223" name="Column3219" dataDxfId="13183"/>
    <tableColumn id="3224" name="Column3220" dataDxfId="13182"/>
    <tableColumn id="3225" name="Column3221" dataDxfId="13181"/>
    <tableColumn id="3226" name="Column3222" dataDxfId="13180"/>
    <tableColumn id="3227" name="Column3223" dataDxfId="13179"/>
    <tableColumn id="3228" name="Column3224" dataDxfId="13178"/>
    <tableColumn id="3229" name="Column3225" dataDxfId="13177"/>
    <tableColumn id="3230" name="Column3226" dataDxfId="13176"/>
    <tableColumn id="3231" name="Column3227" dataDxfId="13175"/>
    <tableColumn id="3232" name="Column3228" dataDxfId="13174"/>
    <tableColumn id="3233" name="Column3229" dataDxfId="13173"/>
    <tableColumn id="3234" name="Column3230" dataDxfId="13172"/>
    <tableColumn id="3235" name="Column3231" dataDxfId="13171"/>
    <tableColumn id="3236" name="Column3232" dataDxfId="13170"/>
    <tableColumn id="3237" name="Column3233" dataDxfId="13169"/>
    <tableColumn id="3238" name="Column3234" dataDxfId="13168"/>
    <tableColumn id="3239" name="Column3235" dataDxfId="13167"/>
    <tableColumn id="3240" name="Column3236" dataDxfId="13166"/>
    <tableColumn id="3241" name="Column3237" dataDxfId="13165"/>
    <tableColumn id="3242" name="Column3238" dataDxfId="13164"/>
    <tableColumn id="3243" name="Column3239" dataDxfId="13163"/>
    <tableColumn id="3244" name="Column3240" dataDxfId="13162"/>
    <tableColumn id="3245" name="Column3241" dataDxfId="13161"/>
    <tableColumn id="3246" name="Column3242" dataDxfId="13160"/>
    <tableColumn id="3247" name="Column3243" dataDxfId="13159"/>
    <tableColumn id="3248" name="Column3244" dataDxfId="13158"/>
    <tableColumn id="3249" name="Column3245" dataDxfId="13157"/>
    <tableColumn id="3250" name="Column3246" dataDxfId="13156"/>
    <tableColumn id="3251" name="Column3247" dataDxfId="13155"/>
    <tableColumn id="3252" name="Column3248" dataDxfId="13154"/>
    <tableColumn id="3253" name="Column3249" dataDxfId="13153"/>
    <tableColumn id="3254" name="Column3250" dataDxfId="13152"/>
    <tableColumn id="3255" name="Column3251" dataDxfId="13151"/>
    <tableColumn id="3256" name="Column3252" dataDxfId="13150"/>
    <tableColumn id="3257" name="Column3253" dataDxfId="13149"/>
    <tableColumn id="3258" name="Column3254" dataDxfId="13148"/>
    <tableColumn id="3259" name="Column3255" dataDxfId="13147"/>
    <tableColumn id="3260" name="Column3256" dataDxfId="13146"/>
    <tableColumn id="3261" name="Column3257" dataDxfId="13145"/>
    <tableColumn id="3262" name="Column3258" dataDxfId="13144"/>
    <tableColumn id="3263" name="Column3259" dataDxfId="13143"/>
    <tableColumn id="3264" name="Column3260" dataDxfId="13142"/>
    <tableColumn id="3265" name="Column3261" dataDxfId="13141"/>
    <tableColumn id="3266" name="Column3262" dataDxfId="13140"/>
    <tableColumn id="3267" name="Column3263" dataDxfId="13139"/>
    <tableColumn id="3268" name="Column3264" dataDxfId="13138"/>
    <tableColumn id="3269" name="Column3265" dataDxfId="13137"/>
    <tableColumn id="3270" name="Column3266" dataDxfId="13136"/>
    <tableColumn id="3271" name="Column3267" dataDxfId="13135"/>
    <tableColumn id="3272" name="Column3268" dataDxfId="13134"/>
    <tableColumn id="3273" name="Column3269" dataDxfId="13133"/>
    <tableColumn id="3274" name="Column3270" dataDxfId="13132"/>
    <tableColumn id="3275" name="Column3271" dataDxfId="13131"/>
    <tableColumn id="3276" name="Column3272" dataDxfId="13130"/>
    <tableColumn id="3277" name="Column3273" dataDxfId="13129"/>
    <tableColumn id="3278" name="Column3274" dataDxfId="13128"/>
    <tableColumn id="3279" name="Column3275" dataDxfId="13127"/>
    <tableColumn id="3280" name="Column3276" dataDxfId="13126"/>
    <tableColumn id="3281" name="Column3277" dataDxfId="13125"/>
    <tableColumn id="3282" name="Column3278" dataDxfId="13124"/>
    <tableColumn id="3283" name="Column3279" dataDxfId="13123"/>
    <tableColumn id="3284" name="Column3280" dataDxfId="13122"/>
    <tableColumn id="3285" name="Column3281" dataDxfId="13121"/>
    <tableColumn id="3286" name="Column3282" dataDxfId="13120"/>
    <tableColumn id="3287" name="Column3283" dataDxfId="13119"/>
    <tableColumn id="3288" name="Column3284" dataDxfId="13118"/>
    <tableColumn id="3289" name="Column3285" dataDxfId="13117"/>
    <tableColumn id="3290" name="Column3286" dataDxfId="13116"/>
    <tableColumn id="3291" name="Column3287" dataDxfId="13115"/>
    <tableColumn id="3292" name="Column3288" dataDxfId="13114"/>
    <tableColumn id="3293" name="Column3289" dataDxfId="13113"/>
    <tableColumn id="3294" name="Column3290" dataDxfId="13112"/>
    <tableColumn id="3295" name="Column3291" dataDxfId="13111"/>
    <tableColumn id="3296" name="Column3292" dataDxfId="13110"/>
    <tableColumn id="3297" name="Column3293" dataDxfId="13109"/>
    <tableColumn id="3298" name="Column3294" dataDxfId="13108"/>
    <tableColumn id="3299" name="Column3295" dataDxfId="13107"/>
    <tableColumn id="3300" name="Column3296" dataDxfId="13106"/>
    <tableColumn id="3301" name="Column3297" dataDxfId="13105"/>
    <tableColumn id="3302" name="Column3298" dataDxfId="13104"/>
    <tableColumn id="3303" name="Column3299" dataDxfId="13103"/>
    <tableColumn id="3304" name="Column3300" dataDxfId="13102"/>
    <tableColumn id="3305" name="Column3301" dataDxfId="13101"/>
    <tableColumn id="3306" name="Column3302" dataDxfId="13100"/>
    <tableColumn id="3307" name="Column3303" dataDxfId="13099"/>
    <tableColumn id="3308" name="Column3304" dataDxfId="13098"/>
    <tableColumn id="3309" name="Column3305" dataDxfId="13097"/>
    <tableColumn id="3310" name="Column3306" dataDxfId="13096"/>
    <tableColumn id="3311" name="Column3307" dataDxfId="13095"/>
    <tableColumn id="3312" name="Column3308" dataDxfId="13094"/>
    <tableColumn id="3313" name="Column3309" dataDxfId="13093"/>
    <tableColumn id="3314" name="Column3310" dataDxfId="13092"/>
    <tableColumn id="3315" name="Column3311" dataDxfId="13091"/>
    <tableColumn id="3316" name="Column3312" dataDxfId="13090"/>
    <tableColumn id="3317" name="Column3313" dataDxfId="13089"/>
    <tableColumn id="3318" name="Column3314" dataDxfId="13088"/>
    <tableColumn id="3319" name="Column3315" dataDxfId="13087"/>
    <tableColumn id="3320" name="Column3316" dataDxfId="13086"/>
    <tableColumn id="3321" name="Column3317" dataDxfId="13085"/>
    <tableColumn id="3322" name="Column3318" dataDxfId="13084"/>
    <tableColumn id="3323" name="Column3319" dataDxfId="13083"/>
    <tableColumn id="3324" name="Column3320" dataDxfId="13082"/>
    <tableColumn id="3325" name="Column3321" dataDxfId="13081"/>
    <tableColumn id="3326" name="Column3322" dataDxfId="13080"/>
    <tableColumn id="3327" name="Column3323" dataDxfId="13079"/>
    <tableColumn id="3328" name="Column3324" dataDxfId="13078"/>
    <tableColumn id="3329" name="Column3325" dataDxfId="13077"/>
    <tableColumn id="3330" name="Column3326" dataDxfId="13076"/>
    <tableColumn id="3331" name="Column3327" dataDxfId="13075"/>
    <tableColumn id="3332" name="Column3328" dataDxfId="13074"/>
    <tableColumn id="3333" name="Column3329" dataDxfId="13073"/>
    <tableColumn id="3334" name="Column3330" dataDxfId="13072"/>
    <tableColumn id="3335" name="Column3331" dataDxfId="13071"/>
    <tableColumn id="3336" name="Column3332" dataDxfId="13070"/>
    <tableColumn id="3337" name="Column3333" dataDxfId="13069"/>
    <tableColumn id="3338" name="Column3334" dataDxfId="13068"/>
    <tableColumn id="3339" name="Column3335" dataDxfId="13067"/>
    <tableColumn id="3340" name="Column3336" dataDxfId="13066"/>
    <tableColumn id="3341" name="Column3337" dataDxfId="13065"/>
    <tableColumn id="3342" name="Column3338" dataDxfId="13064"/>
    <tableColumn id="3343" name="Column3339" dataDxfId="13063"/>
    <tableColumn id="3344" name="Column3340" dataDxfId="13062"/>
    <tableColumn id="3345" name="Column3341" dataDxfId="13061"/>
    <tableColumn id="3346" name="Column3342" dataDxfId="13060"/>
    <tableColumn id="3347" name="Column3343" dataDxfId="13059"/>
    <tableColumn id="3348" name="Column3344" dataDxfId="13058"/>
    <tableColumn id="3349" name="Column3345" dataDxfId="13057"/>
    <tableColumn id="3350" name="Column3346" dataDxfId="13056"/>
    <tableColumn id="3351" name="Column3347" dataDxfId="13055"/>
    <tableColumn id="3352" name="Column3348" dataDxfId="13054"/>
    <tableColumn id="3353" name="Column3349" dataDxfId="13053"/>
    <tableColumn id="3354" name="Column3350" dataDxfId="13052"/>
    <tableColumn id="3355" name="Column3351" dataDxfId="13051"/>
    <tableColumn id="3356" name="Column3352" dataDxfId="13050"/>
    <tableColumn id="3357" name="Column3353" dataDxfId="13049"/>
    <tableColumn id="3358" name="Column3354" dataDxfId="13048"/>
    <tableColumn id="3359" name="Column3355" dataDxfId="13047"/>
    <tableColumn id="3360" name="Column3356" dataDxfId="13046"/>
    <tableColumn id="3361" name="Column3357" dataDxfId="13045"/>
    <tableColumn id="3362" name="Column3358" dataDxfId="13044"/>
    <tableColumn id="3363" name="Column3359" dataDxfId="13043"/>
    <tableColumn id="3364" name="Column3360" dataDxfId="13042"/>
    <tableColumn id="3365" name="Column3361" dataDxfId="13041"/>
    <tableColumn id="3366" name="Column3362" dataDxfId="13040"/>
    <tableColumn id="3367" name="Column3363" dataDxfId="13039"/>
    <tableColumn id="3368" name="Column3364" dataDxfId="13038"/>
    <tableColumn id="3369" name="Column3365" dataDxfId="13037"/>
    <tableColumn id="3370" name="Column3366" dataDxfId="13036"/>
    <tableColumn id="3371" name="Column3367" dataDxfId="13035"/>
    <tableColumn id="3372" name="Column3368" dataDxfId="13034"/>
    <tableColumn id="3373" name="Column3369" dataDxfId="13033"/>
    <tableColumn id="3374" name="Column3370" dataDxfId="13032"/>
    <tableColumn id="3375" name="Column3371" dataDxfId="13031"/>
    <tableColumn id="3376" name="Column3372" dataDxfId="13030"/>
    <tableColumn id="3377" name="Column3373" dataDxfId="13029"/>
    <tableColumn id="3378" name="Column3374" dataDxfId="13028"/>
    <tableColumn id="3379" name="Column3375" dataDxfId="13027"/>
    <tableColumn id="3380" name="Column3376" dataDxfId="13026"/>
    <tableColumn id="3381" name="Column3377" dataDxfId="13025"/>
    <tableColumn id="3382" name="Column3378" dataDxfId="13024"/>
    <tableColumn id="3383" name="Column3379" dataDxfId="13023"/>
    <tableColumn id="3384" name="Column3380" dataDxfId="13022"/>
    <tableColumn id="3385" name="Column3381" dataDxfId="13021"/>
    <tableColumn id="3386" name="Column3382" dataDxfId="13020"/>
    <tableColumn id="3387" name="Column3383" dataDxfId="13019"/>
    <tableColumn id="3388" name="Column3384" dataDxfId="13018"/>
    <tableColumn id="3389" name="Column3385" dataDxfId="13017"/>
    <tableColumn id="3390" name="Column3386" dataDxfId="13016"/>
    <tableColumn id="3391" name="Column3387" dataDxfId="13015"/>
    <tableColumn id="3392" name="Column3388" dataDxfId="13014"/>
    <tableColumn id="3393" name="Column3389" dataDxfId="13013"/>
    <tableColumn id="3394" name="Column3390" dataDxfId="13012"/>
    <tableColumn id="3395" name="Column3391" dataDxfId="13011"/>
    <tableColumn id="3396" name="Column3392" dataDxfId="13010"/>
    <tableColumn id="3397" name="Column3393" dataDxfId="13009"/>
    <tableColumn id="3398" name="Column3394" dataDxfId="13008"/>
    <tableColumn id="3399" name="Column3395" dataDxfId="13007"/>
    <tableColumn id="3400" name="Column3396" dataDxfId="13006"/>
    <tableColumn id="3401" name="Column3397" dataDxfId="13005"/>
    <tableColumn id="3402" name="Column3398" dataDxfId="13004"/>
    <tableColumn id="3403" name="Column3399" dataDxfId="13003"/>
    <tableColumn id="3404" name="Column3400" dataDxfId="13002"/>
    <tableColumn id="3405" name="Column3401" dataDxfId="13001"/>
    <tableColumn id="3406" name="Column3402" dataDxfId="13000"/>
    <tableColumn id="3407" name="Column3403" dataDxfId="12999"/>
    <tableColumn id="3408" name="Column3404" dataDxfId="12998"/>
    <tableColumn id="3409" name="Column3405" dataDxfId="12997"/>
    <tableColumn id="3410" name="Column3406" dataDxfId="12996"/>
    <tableColumn id="3411" name="Column3407" dataDxfId="12995"/>
    <tableColumn id="3412" name="Column3408" dataDxfId="12994"/>
    <tableColumn id="3413" name="Column3409" dataDxfId="12993"/>
    <tableColumn id="3414" name="Column3410" dataDxfId="12992"/>
    <tableColumn id="3415" name="Column3411" dataDxfId="12991"/>
    <tableColumn id="3416" name="Column3412" dataDxfId="12990"/>
    <tableColumn id="3417" name="Column3413" dataDxfId="12989"/>
    <tableColumn id="3418" name="Column3414" dataDxfId="12988"/>
    <tableColumn id="3419" name="Column3415" dataDxfId="12987"/>
    <tableColumn id="3420" name="Column3416" dataDxfId="12986"/>
    <tableColumn id="3421" name="Column3417" dataDxfId="12985"/>
    <tableColumn id="3422" name="Column3418" dataDxfId="12984"/>
    <tableColumn id="3423" name="Column3419" dataDxfId="12983"/>
    <tableColumn id="3424" name="Column3420" dataDxfId="12982"/>
    <tableColumn id="3425" name="Column3421" dataDxfId="12981"/>
    <tableColumn id="3426" name="Column3422" dataDxfId="12980"/>
    <tableColumn id="3427" name="Column3423" dataDxfId="12979"/>
    <tableColumn id="3428" name="Column3424" dataDxfId="12978"/>
    <tableColumn id="3429" name="Column3425" dataDxfId="12977"/>
    <tableColumn id="3430" name="Column3426" dataDxfId="12976"/>
    <tableColumn id="3431" name="Column3427" dataDxfId="12975"/>
    <tableColumn id="3432" name="Column3428" dataDxfId="12974"/>
    <tableColumn id="3433" name="Column3429" dataDxfId="12973"/>
    <tableColumn id="3434" name="Column3430" dataDxfId="12972"/>
    <tableColumn id="3435" name="Column3431" dataDxfId="12971"/>
    <tableColumn id="3436" name="Column3432" dataDxfId="12970"/>
    <tableColumn id="3437" name="Column3433" dataDxfId="12969"/>
    <tableColumn id="3438" name="Column3434" dataDxfId="12968"/>
    <tableColumn id="3439" name="Column3435" dataDxfId="12967"/>
    <tableColumn id="3440" name="Column3436" dataDxfId="12966"/>
    <tableColumn id="3441" name="Column3437" dataDxfId="12965"/>
    <tableColumn id="3442" name="Column3438" dataDxfId="12964"/>
    <tableColumn id="3443" name="Column3439" dataDxfId="12963"/>
    <tableColumn id="3444" name="Column3440" dataDxfId="12962"/>
    <tableColumn id="3445" name="Column3441" dataDxfId="12961"/>
    <tableColumn id="3446" name="Column3442" dataDxfId="12960"/>
    <tableColumn id="3447" name="Column3443" dataDxfId="12959"/>
    <tableColumn id="3448" name="Column3444" dataDxfId="12958"/>
    <tableColumn id="3449" name="Column3445" dataDxfId="12957"/>
    <tableColumn id="3450" name="Column3446" dataDxfId="12956"/>
    <tableColumn id="3451" name="Column3447" dataDxfId="12955"/>
    <tableColumn id="3452" name="Column3448" dataDxfId="12954"/>
    <tableColumn id="3453" name="Column3449" dataDxfId="12953"/>
    <tableColumn id="3454" name="Column3450" dataDxfId="12952"/>
    <tableColumn id="3455" name="Column3451" dataDxfId="12951"/>
    <tableColumn id="3456" name="Column3452" dataDxfId="12950"/>
    <tableColumn id="3457" name="Column3453" dataDxfId="12949"/>
    <tableColumn id="3458" name="Column3454" dataDxfId="12948"/>
    <tableColumn id="3459" name="Column3455" dataDxfId="12947"/>
    <tableColumn id="3460" name="Column3456" dataDxfId="12946"/>
    <tableColumn id="3461" name="Column3457" dataDxfId="12945"/>
    <tableColumn id="3462" name="Column3458" dataDxfId="12944"/>
    <tableColumn id="3463" name="Column3459" dataDxfId="12943"/>
    <tableColumn id="3464" name="Column3460" dataDxfId="12942"/>
    <tableColumn id="3465" name="Column3461" dataDxfId="12941"/>
    <tableColumn id="3466" name="Column3462" dataDxfId="12940"/>
    <tableColumn id="3467" name="Column3463" dataDxfId="12939"/>
    <tableColumn id="3468" name="Column3464" dataDxfId="12938"/>
    <tableColumn id="3469" name="Column3465" dataDxfId="12937"/>
    <tableColumn id="3470" name="Column3466" dataDxfId="12936"/>
    <tableColumn id="3471" name="Column3467" dataDxfId="12935"/>
    <tableColumn id="3472" name="Column3468" dataDxfId="12934"/>
    <tableColumn id="3473" name="Column3469" dataDxfId="12933"/>
    <tableColumn id="3474" name="Column3470" dataDxfId="12932"/>
    <tableColumn id="3475" name="Column3471" dataDxfId="12931"/>
    <tableColumn id="3476" name="Column3472" dataDxfId="12930"/>
    <tableColumn id="3477" name="Column3473" dataDxfId="12929"/>
    <tableColumn id="3478" name="Column3474" dataDxfId="12928"/>
    <tableColumn id="3479" name="Column3475" dataDxfId="12927"/>
    <tableColumn id="3480" name="Column3476" dataDxfId="12926"/>
    <tableColumn id="3481" name="Column3477" dataDxfId="12925"/>
    <tableColumn id="3482" name="Column3478" dataDxfId="12924"/>
    <tableColumn id="3483" name="Column3479" dataDxfId="12923"/>
    <tableColumn id="3484" name="Column3480" dataDxfId="12922"/>
    <tableColumn id="3485" name="Column3481" dataDxfId="12921"/>
    <tableColumn id="3486" name="Column3482" dataDxfId="12920"/>
    <tableColumn id="3487" name="Column3483" dataDxfId="12919"/>
    <tableColumn id="3488" name="Column3484" dataDxfId="12918"/>
    <tableColumn id="3489" name="Column3485" dataDxfId="12917"/>
    <tableColumn id="3490" name="Column3486" dataDxfId="12916"/>
    <tableColumn id="3491" name="Column3487" dataDxfId="12915"/>
    <tableColumn id="3492" name="Column3488" dataDxfId="12914"/>
    <tableColumn id="3493" name="Column3489" dataDxfId="12913"/>
    <tableColumn id="3494" name="Column3490" dataDxfId="12912"/>
    <tableColumn id="3495" name="Column3491" dataDxfId="12911"/>
    <tableColumn id="3496" name="Column3492" dataDxfId="12910"/>
    <tableColumn id="3497" name="Column3493" dataDxfId="12909"/>
    <tableColumn id="3498" name="Column3494" dataDxfId="12908"/>
    <tableColumn id="3499" name="Column3495" dataDxfId="12907"/>
    <tableColumn id="3500" name="Column3496" dataDxfId="12906"/>
    <tableColumn id="3501" name="Column3497" dataDxfId="12905"/>
    <tableColumn id="3502" name="Column3498" dataDxfId="12904"/>
    <tableColumn id="3503" name="Column3499" dataDxfId="12903"/>
    <tableColumn id="3504" name="Column3500" dataDxfId="12902"/>
    <tableColumn id="3505" name="Column3501" dataDxfId="12901"/>
    <tableColumn id="3506" name="Column3502" dataDxfId="12900"/>
    <tableColumn id="3507" name="Column3503" dataDxfId="12899"/>
    <tableColumn id="3508" name="Column3504" dataDxfId="12898"/>
    <tableColumn id="3509" name="Column3505" dataDxfId="12897"/>
    <tableColumn id="3510" name="Column3506" dataDxfId="12896"/>
    <tableColumn id="3511" name="Column3507" dataDxfId="12895"/>
    <tableColumn id="3512" name="Column3508" dataDxfId="12894"/>
    <tableColumn id="3513" name="Column3509" dataDxfId="12893"/>
    <tableColumn id="3514" name="Column3510" dataDxfId="12892"/>
    <tableColumn id="3515" name="Column3511" dataDxfId="12891"/>
    <tableColumn id="3516" name="Column3512" dataDxfId="12890"/>
    <tableColumn id="3517" name="Column3513" dataDxfId="12889"/>
    <tableColumn id="3518" name="Column3514" dataDxfId="12888"/>
    <tableColumn id="3519" name="Column3515" dataDxfId="12887"/>
    <tableColumn id="3520" name="Column3516" dataDxfId="12886"/>
    <tableColumn id="3521" name="Column3517" dataDxfId="12885"/>
    <tableColumn id="3522" name="Column3518" dataDxfId="12884"/>
    <tableColumn id="3523" name="Column3519" dataDxfId="12883"/>
    <tableColumn id="3524" name="Column3520" dataDxfId="12882"/>
    <tableColumn id="3525" name="Column3521" dataDxfId="12881"/>
    <tableColumn id="3526" name="Column3522" dataDxfId="12880"/>
    <tableColumn id="3527" name="Column3523" dataDxfId="12879"/>
    <tableColumn id="3528" name="Column3524" dataDxfId="12878"/>
    <tableColumn id="3529" name="Column3525" dataDxfId="12877"/>
    <tableColumn id="3530" name="Column3526" dataDxfId="12876"/>
    <tableColumn id="3531" name="Column3527" dataDxfId="12875"/>
    <tableColumn id="3532" name="Column3528" dataDxfId="12874"/>
    <tableColumn id="3533" name="Column3529" dataDxfId="12873"/>
    <tableColumn id="3534" name="Column3530" dataDxfId="12872"/>
    <tableColumn id="3535" name="Column3531" dataDxfId="12871"/>
    <tableColumn id="3536" name="Column3532" dataDxfId="12870"/>
    <tableColumn id="3537" name="Column3533" dataDxfId="12869"/>
    <tableColumn id="3538" name="Column3534" dataDxfId="12868"/>
    <tableColumn id="3539" name="Column3535" dataDxfId="12867"/>
    <tableColumn id="3540" name="Column3536" dataDxfId="12866"/>
    <tableColumn id="3541" name="Column3537" dataDxfId="12865"/>
    <tableColumn id="3542" name="Column3538" dataDxfId="12864"/>
    <tableColumn id="3543" name="Column3539" dataDxfId="12863"/>
    <tableColumn id="3544" name="Column3540" dataDxfId="12862"/>
    <tableColumn id="3545" name="Column3541" dataDxfId="12861"/>
    <tableColumn id="3546" name="Column3542" dataDxfId="12860"/>
    <tableColumn id="3547" name="Column3543" dataDxfId="12859"/>
    <tableColumn id="3548" name="Column3544" dataDxfId="12858"/>
    <tableColumn id="3549" name="Column3545" dataDxfId="12857"/>
    <tableColumn id="3550" name="Column3546" dataDxfId="12856"/>
    <tableColumn id="3551" name="Column3547" dataDxfId="12855"/>
    <tableColumn id="3552" name="Column3548" dataDxfId="12854"/>
    <tableColumn id="3553" name="Column3549" dataDxfId="12853"/>
    <tableColumn id="3554" name="Column3550" dataDxfId="12852"/>
    <tableColumn id="3555" name="Column3551" dataDxfId="12851"/>
    <tableColumn id="3556" name="Column3552" dataDxfId="12850"/>
    <tableColumn id="3557" name="Column3553" dataDxfId="12849"/>
    <tableColumn id="3558" name="Column3554" dataDxfId="12848"/>
    <tableColumn id="3559" name="Column3555" dataDxfId="12847"/>
    <tableColumn id="3560" name="Column3556" dataDxfId="12846"/>
    <tableColumn id="3561" name="Column3557" dataDxfId="12845"/>
    <tableColumn id="3562" name="Column3558" dataDxfId="12844"/>
    <tableColumn id="3563" name="Column3559" dataDxfId="12843"/>
    <tableColumn id="3564" name="Column3560" dataDxfId="12842"/>
    <tableColumn id="3565" name="Column3561" dataDxfId="12841"/>
    <tableColumn id="3566" name="Column3562" dataDxfId="12840"/>
    <tableColumn id="3567" name="Column3563" dataDxfId="12839"/>
    <tableColumn id="3568" name="Column3564" dataDxfId="12838"/>
    <tableColumn id="3569" name="Column3565" dataDxfId="12837"/>
    <tableColumn id="3570" name="Column3566" dataDxfId="12836"/>
    <tableColumn id="3571" name="Column3567" dataDxfId="12835"/>
    <tableColumn id="3572" name="Column3568" dataDxfId="12834"/>
    <tableColumn id="3573" name="Column3569" dataDxfId="12833"/>
    <tableColumn id="3574" name="Column3570" dataDxfId="12832"/>
    <tableColumn id="3575" name="Column3571" dataDxfId="12831"/>
    <tableColumn id="3576" name="Column3572" dataDxfId="12830"/>
    <tableColumn id="3577" name="Column3573" dataDxfId="12829"/>
    <tableColumn id="3578" name="Column3574" dataDxfId="12828"/>
    <tableColumn id="3579" name="Column3575" dataDxfId="12827"/>
    <tableColumn id="3580" name="Column3576" dataDxfId="12826"/>
    <tableColumn id="3581" name="Column3577" dataDxfId="12825"/>
    <tableColumn id="3582" name="Column3578" dataDxfId="12824"/>
    <tableColumn id="3583" name="Column3579" dataDxfId="12823"/>
    <tableColumn id="3584" name="Column3580" dataDxfId="12822"/>
    <tableColumn id="3585" name="Column3581" dataDxfId="12821"/>
    <tableColumn id="3586" name="Column3582" dataDxfId="12820"/>
    <tableColumn id="3587" name="Column3583" dataDxfId="12819"/>
    <tableColumn id="3588" name="Column3584" dataDxfId="12818"/>
    <tableColumn id="3589" name="Column3585" dataDxfId="12817"/>
    <tableColumn id="3590" name="Column3586" dataDxfId="12816"/>
    <tableColumn id="3591" name="Column3587" dataDxfId="12815"/>
    <tableColumn id="3592" name="Column3588" dataDxfId="12814"/>
    <tableColumn id="3593" name="Column3589" dataDxfId="12813"/>
    <tableColumn id="3594" name="Column3590" dataDxfId="12812"/>
    <tableColumn id="3595" name="Column3591" dataDxfId="12811"/>
    <tableColumn id="3596" name="Column3592" dataDxfId="12810"/>
    <tableColumn id="3597" name="Column3593" dataDxfId="12809"/>
    <tableColumn id="3598" name="Column3594" dataDxfId="12808"/>
    <tableColumn id="3599" name="Column3595" dataDxfId="12807"/>
    <tableColumn id="3600" name="Column3596" dataDxfId="12806"/>
    <tableColumn id="3601" name="Column3597" dataDxfId="12805"/>
    <tableColumn id="3602" name="Column3598" dataDxfId="12804"/>
    <tableColumn id="3603" name="Column3599" dataDxfId="12803"/>
    <tableColumn id="3604" name="Column3600" dataDxfId="12802"/>
    <tableColumn id="3605" name="Column3601" dataDxfId="12801"/>
    <tableColumn id="3606" name="Column3602" dataDxfId="12800"/>
    <tableColumn id="3607" name="Column3603" dataDxfId="12799"/>
    <tableColumn id="3608" name="Column3604" dataDxfId="12798"/>
    <tableColumn id="3609" name="Column3605" dataDxfId="12797"/>
    <tableColumn id="3610" name="Column3606" dataDxfId="12796"/>
    <tableColumn id="3611" name="Column3607" dataDxfId="12795"/>
    <tableColumn id="3612" name="Column3608" dataDxfId="12794"/>
    <tableColumn id="3613" name="Column3609" dataDxfId="12793"/>
    <tableColumn id="3614" name="Column3610" dataDxfId="12792"/>
    <tableColumn id="3615" name="Column3611" dataDxfId="12791"/>
    <tableColumn id="3616" name="Column3612" dataDxfId="12790"/>
    <tableColumn id="3617" name="Column3613" dataDxfId="12789"/>
    <tableColumn id="3618" name="Column3614" dataDxfId="12788"/>
    <tableColumn id="3619" name="Column3615" dataDxfId="12787"/>
    <tableColumn id="3620" name="Column3616" dataDxfId="12786"/>
    <tableColumn id="3621" name="Column3617" dataDxfId="12785"/>
    <tableColumn id="3622" name="Column3618" dataDxfId="12784"/>
    <tableColumn id="3623" name="Column3619" dataDxfId="12783"/>
    <tableColumn id="3624" name="Column3620" dataDxfId="12782"/>
    <tableColumn id="3625" name="Column3621" dataDxfId="12781"/>
    <tableColumn id="3626" name="Column3622" dataDxfId="12780"/>
    <tableColumn id="3627" name="Column3623" dataDxfId="12779"/>
    <tableColumn id="3628" name="Column3624" dataDxfId="12778"/>
    <tableColumn id="3629" name="Column3625" dataDxfId="12777"/>
    <tableColumn id="3630" name="Column3626" dataDxfId="12776"/>
    <tableColumn id="3631" name="Column3627" dataDxfId="12775"/>
    <tableColumn id="3632" name="Column3628" dataDxfId="12774"/>
    <tableColumn id="3633" name="Column3629" dataDxfId="12773"/>
    <tableColumn id="3634" name="Column3630" dataDxfId="12772"/>
    <tableColumn id="3635" name="Column3631" dataDxfId="12771"/>
    <tableColumn id="3636" name="Column3632" dataDxfId="12770"/>
    <tableColumn id="3637" name="Column3633" dataDxfId="12769"/>
    <tableColumn id="3638" name="Column3634" dataDxfId="12768"/>
    <tableColumn id="3639" name="Column3635" dataDxfId="12767"/>
    <tableColumn id="3640" name="Column3636" dataDxfId="12766"/>
    <tableColumn id="3641" name="Column3637" dataDxfId="12765"/>
    <tableColumn id="3642" name="Column3638" dataDxfId="12764"/>
    <tableColumn id="3643" name="Column3639" dataDxfId="12763"/>
    <tableColumn id="3644" name="Column3640" dataDxfId="12762"/>
    <tableColumn id="3645" name="Column3641" dataDxfId="12761"/>
    <tableColumn id="3646" name="Column3642" dataDxfId="12760"/>
    <tableColumn id="3647" name="Column3643" dataDxfId="12759"/>
    <tableColumn id="3648" name="Column3644" dataDxfId="12758"/>
    <tableColumn id="3649" name="Column3645" dataDxfId="12757"/>
    <tableColumn id="3650" name="Column3646" dataDxfId="12756"/>
    <tableColumn id="3651" name="Column3647" dataDxfId="12755"/>
    <tableColumn id="3652" name="Column3648" dataDxfId="12754"/>
    <tableColumn id="3653" name="Column3649" dataDxfId="12753"/>
    <tableColumn id="3654" name="Column3650" dataDxfId="12752"/>
    <tableColumn id="3655" name="Column3651" dataDxfId="12751"/>
    <tableColumn id="3656" name="Column3652" dataDxfId="12750"/>
    <tableColumn id="3657" name="Column3653" dataDxfId="12749"/>
    <tableColumn id="3658" name="Column3654" dataDxfId="12748"/>
    <tableColumn id="3659" name="Column3655" dataDxfId="12747"/>
    <tableColumn id="3660" name="Column3656" dataDxfId="12746"/>
    <tableColumn id="3661" name="Column3657" dataDxfId="12745"/>
    <tableColumn id="3662" name="Column3658" dataDxfId="12744"/>
    <tableColumn id="3663" name="Column3659" dataDxfId="12743"/>
    <tableColumn id="3664" name="Column3660" dataDxfId="12742"/>
    <tableColumn id="3665" name="Column3661" dataDxfId="12741"/>
    <tableColumn id="3666" name="Column3662" dataDxfId="12740"/>
    <tableColumn id="3667" name="Column3663" dataDxfId="12739"/>
    <tableColumn id="3668" name="Column3664" dataDxfId="12738"/>
    <tableColumn id="3669" name="Column3665" dataDxfId="12737"/>
    <tableColumn id="3670" name="Column3666" dataDxfId="12736"/>
    <tableColumn id="3671" name="Column3667" dataDxfId="12735"/>
    <tableColumn id="3672" name="Column3668" dataDxfId="12734"/>
    <tableColumn id="3673" name="Column3669" dataDxfId="12733"/>
    <tableColumn id="3674" name="Column3670" dataDxfId="12732"/>
    <tableColumn id="3675" name="Column3671" dataDxfId="12731"/>
    <tableColumn id="3676" name="Column3672" dataDxfId="12730"/>
    <tableColumn id="3677" name="Column3673" dataDxfId="12729"/>
    <tableColumn id="3678" name="Column3674" dataDxfId="12728"/>
    <tableColumn id="3679" name="Column3675" dataDxfId="12727"/>
    <tableColumn id="3680" name="Column3676" dataDxfId="12726"/>
    <tableColumn id="3681" name="Column3677" dataDxfId="12725"/>
    <tableColumn id="3682" name="Column3678" dataDxfId="12724"/>
    <tableColumn id="3683" name="Column3679" dataDxfId="12723"/>
    <tableColumn id="3684" name="Column3680" dataDxfId="12722"/>
    <tableColumn id="3685" name="Column3681" dataDxfId="12721"/>
    <tableColumn id="3686" name="Column3682" dataDxfId="12720"/>
    <tableColumn id="3687" name="Column3683" dataDxfId="12719"/>
    <tableColumn id="3688" name="Column3684" dataDxfId="12718"/>
    <tableColumn id="3689" name="Column3685" dataDxfId="12717"/>
    <tableColumn id="3690" name="Column3686" dataDxfId="12716"/>
    <tableColumn id="3691" name="Column3687" dataDxfId="12715"/>
    <tableColumn id="3692" name="Column3688" dataDxfId="12714"/>
    <tableColumn id="3693" name="Column3689" dataDxfId="12713"/>
    <tableColumn id="3694" name="Column3690" dataDxfId="12712"/>
    <tableColumn id="3695" name="Column3691" dataDxfId="12711"/>
    <tableColumn id="3696" name="Column3692" dataDxfId="12710"/>
    <tableColumn id="3697" name="Column3693" dataDxfId="12709"/>
    <tableColumn id="3698" name="Column3694" dataDxfId="12708"/>
    <tableColumn id="3699" name="Column3695" dataDxfId="12707"/>
    <tableColumn id="3700" name="Column3696" dataDxfId="12706"/>
    <tableColumn id="3701" name="Column3697" dataDxfId="12705"/>
    <tableColumn id="3702" name="Column3698" dataDxfId="12704"/>
    <tableColumn id="3703" name="Column3699" dataDxfId="12703"/>
    <tableColumn id="3704" name="Column3700" dataDxfId="12702"/>
    <tableColumn id="3705" name="Column3701" dataDxfId="12701"/>
    <tableColumn id="3706" name="Column3702" dataDxfId="12700"/>
    <tableColumn id="3707" name="Column3703" dataDxfId="12699"/>
    <tableColumn id="3708" name="Column3704" dataDxfId="12698"/>
    <tableColumn id="3709" name="Column3705" dataDxfId="12697"/>
    <tableColumn id="3710" name="Column3706" dataDxfId="12696"/>
    <tableColumn id="3711" name="Column3707" dataDxfId="12695"/>
    <tableColumn id="3712" name="Column3708" dataDxfId="12694"/>
    <tableColumn id="3713" name="Column3709" dataDxfId="12693"/>
    <tableColumn id="3714" name="Column3710" dataDxfId="12692"/>
    <tableColumn id="3715" name="Column3711" dataDxfId="12691"/>
    <tableColumn id="3716" name="Column3712" dataDxfId="12690"/>
    <tableColumn id="3717" name="Column3713" dataDxfId="12689"/>
    <tableColumn id="3718" name="Column3714" dataDxfId="12688"/>
    <tableColumn id="3719" name="Column3715" dataDxfId="12687"/>
    <tableColumn id="3720" name="Column3716" dataDxfId="12686"/>
    <tableColumn id="3721" name="Column3717" dataDxfId="12685"/>
    <tableColumn id="3722" name="Column3718" dataDxfId="12684"/>
    <tableColumn id="3723" name="Column3719" dataDxfId="12683"/>
    <tableColumn id="3724" name="Column3720" dataDxfId="12682"/>
    <tableColumn id="3725" name="Column3721" dataDxfId="12681"/>
    <tableColumn id="3726" name="Column3722" dataDxfId="12680"/>
    <tableColumn id="3727" name="Column3723" dataDxfId="12679"/>
    <tableColumn id="3728" name="Column3724" dataDxfId="12678"/>
    <tableColumn id="3729" name="Column3725" dataDxfId="12677"/>
    <tableColumn id="3730" name="Column3726" dataDxfId="12676"/>
    <tableColumn id="3731" name="Column3727" dataDxfId="12675"/>
    <tableColumn id="3732" name="Column3728" dataDxfId="12674"/>
    <tableColumn id="3733" name="Column3729" dataDxfId="12673"/>
    <tableColumn id="3734" name="Column3730" dataDxfId="12672"/>
    <tableColumn id="3735" name="Column3731" dataDxfId="12671"/>
    <tableColumn id="3736" name="Column3732" dataDxfId="12670"/>
    <tableColumn id="3737" name="Column3733" dataDxfId="12669"/>
    <tableColumn id="3738" name="Column3734" dataDxfId="12668"/>
    <tableColumn id="3739" name="Column3735" dataDxfId="12667"/>
    <tableColumn id="3740" name="Column3736" dataDxfId="12666"/>
    <tableColumn id="3741" name="Column3737" dataDxfId="12665"/>
    <tableColumn id="3742" name="Column3738" dataDxfId="12664"/>
    <tableColumn id="3743" name="Column3739" dataDxfId="12663"/>
    <tableColumn id="3744" name="Column3740" dataDxfId="12662"/>
    <tableColumn id="3745" name="Column3741" dataDxfId="12661"/>
    <tableColumn id="3746" name="Column3742" dataDxfId="12660"/>
    <tableColumn id="3747" name="Column3743" dataDxfId="12659"/>
    <tableColumn id="3748" name="Column3744" dataDxfId="12658"/>
    <tableColumn id="3749" name="Column3745" dataDxfId="12657"/>
    <tableColumn id="3750" name="Column3746" dataDxfId="12656"/>
    <tableColumn id="3751" name="Column3747" dataDxfId="12655"/>
    <tableColumn id="3752" name="Column3748" dataDxfId="12654"/>
    <tableColumn id="3753" name="Column3749" dataDxfId="12653"/>
    <tableColumn id="3754" name="Column3750" dataDxfId="12652"/>
    <tableColumn id="3755" name="Column3751" dataDxfId="12651"/>
    <tableColumn id="3756" name="Column3752" dataDxfId="12650"/>
    <tableColumn id="3757" name="Column3753" dataDxfId="12649"/>
    <tableColumn id="3758" name="Column3754" dataDxfId="12648"/>
    <tableColumn id="3759" name="Column3755" dataDxfId="12647"/>
    <tableColumn id="3760" name="Column3756" dataDxfId="12646"/>
    <tableColumn id="3761" name="Column3757" dataDxfId="12645"/>
    <tableColumn id="3762" name="Column3758" dataDxfId="12644"/>
    <tableColumn id="3763" name="Column3759" dataDxfId="12643"/>
    <tableColumn id="3764" name="Column3760" dataDxfId="12642"/>
    <tableColumn id="3765" name="Column3761" dataDxfId="12641"/>
    <tableColumn id="3766" name="Column3762" dataDxfId="12640"/>
    <tableColumn id="3767" name="Column3763" dataDxfId="12639"/>
    <tableColumn id="3768" name="Column3764" dataDxfId="12638"/>
    <tableColumn id="3769" name="Column3765" dataDxfId="12637"/>
    <tableColumn id="3770" name="Column3766" dataDxfId="12636"/>
    <tableColumn id="3771" name="Column3767" dataDxfId="12635"/>
    <tableColumn id="3772" name="Column3768" dataDxfId="12634"/>
    <tableColumn id="3773" name="Column3769" dataDxfId="12633"/>
    <tableColumn id="3774" name="Column3770" dataDxfId="12632"/>
    <tableColumn id="3775" name="Column3771" dataDxfId="12631"/>
    <tableColumn id="3776" name="Column3772" dataDxfId="12630"/>
    <tableColumn id="3777" name="Column3773" dataDxfId="12629"/>
    <tableColumn id="3778" name="Column3774" dataDxfId="12628"/>
    <tableColumn id="3779" name="Column3775" dataDxfId="12627"/>
    <tableColumn id="3780" name="Column3776" dataDxfId="12626"/>
    <tableColumn id="3781" name="Column3777" dataDxfId="12625"/>
    <tableColumn id="3782" name="Column3778" dataDxfId="12624"/>
    <tableColumn id="3783" name="Column3779" dataDxfId="12623"/>
    <tableColumn id="3784" name="Column3780" dataDxfId="12622"/>
    <tableColumn id="3785" name="Column3781" dataDxfId="12621"/>
    <tableColumn id="3786" name="Column3782" dataDxfId="12620"/>
    <tableColumn id="3787" name="Column3783" dataDxfId="12619"/>
    <tableColumn id="3788" name="Column3784" dataDxfId="12618"/>
    <tableColumn id="3789" name="Column3785" dataDxfId="12617"/>
    <tableColumn id="3790" name="Column3786" dataDxfId="12616"/>
    <tableColumn id="3791" name="Column3787" dataDxfId="12615"/>
    <tableColumn id="3792" name="Column3788" dataDxfId="12614"/>
    <tableColumn id="3793" name="Column3789" dataDxfId="12613"/>
    <tableColumn id="3794" name="Column3790" dataDxfId="12612"/>
    <tableColumn id="3795" name="Column3791" dataDxfId="12611"/>
    <tableColumn id="3796" name="Column3792" dataDxfId="12610"/>
    <tableColumn id="3797" name="Column3793" dataDxfId="12609"/>
    <tableColumn id="3798" name="Column3794" dataDxfId="12608"/>
    <tableColumn id="3799" name="Column3795" dataDxfId="12607"/>
    <tableColumn id="3800" name="Column3796" dataDxfId="12606"/>
    <tableColumn id="3801" name="Column3797" dataDxfId="12605"/>
    <tableColumn id="3802" name="Column3798" dataDxfId="12604"/>
    <tableColumn id="3803" name="Column3799" dataDxfId="12603"/>
    <tableColumn id="3804" name="Column3800" dataDxfId="12602"/>
    <tableColumn id="3805" name="Column3801" dataDxfId="12601"/>
    <tableColumn id="3806" name="Column3802" dataDxfId="12600"/>
    <tableColumn id="3807" name="Column3803" dataDxfId="12599"/>
    <tableColumn id="3808" name="Column3804" dataDxfId="12598"/>
    <tableColumn id="3809" name="Column3805" dataDxfId="12597"/>
    <tableColumn id="3810" name="Column3806" dataDxfId="12596"/>
    <tableColumn id="3811" name="Column3807" dataDxfId="12595"/>
    <tableColumn id="3812" name="Column3808" dataDxfId="12594"/>
    <tableColumn id="3813" name="Column3809" dataDxfId="12593"/>
    <tableColumn id="3814" name="Column3810" dataDxfId="12592"/>
    <tableColumn id="3815" name="Column3811" dataDxfId="12591"/>
    <tableColumn id="3816" name="Column3812" dataDxfId="12590"/>
    <tableColumn id="3817" name="Column3813" dataDxfId="12589"/>
    <tableColumn id="3818" name="Column3814" dataDxfId="12588"/>
    <tableColumn id="3819" name="Column3815" dataDxfId="12587"/>
    <tableColumn id="3820" name="Column3816" dataDxfId="12586"/>
    <tableColumn id="3821" name="Column3817" dataDxfId="12585"/>
    <tableColumn id="3822" name="Column3818" dataDxfId="12584"/>
    <tableColumn id="3823" name="Column3819" dataDxfId="12583"/>
    <tableColumn id="3824" name="Column3820" dataDxfId="12582"/>
    <tableColumn id="3825" name="Column3821" dataDxfId="12581"/>
    <tableColumn id="3826" name="Column3822" dataDxfId="12580"/>
    <tableColumn id="3827" name="Column3823" dataDxfId="12579"/>
    <tableColumn id="3828" name="Column3824" dataDxfId="12578"/>
    <tableColumn id="3829" name="Column3825" dataDxfId="12577"/>
    <tableColumn id="3830" name="Column3826" dataDxfId="12576"/>
    <tableColumn id="3831" name="Column3827" dataDxfId="12575"/>
    <tableColumn id="3832" name="Column3828" dataDxfId="12574"/>
    <tableColumn id="3833" name="Column3829" dataDxfId="12573"/>
    <tableColumn id="3834" name="Column3830" dataDxfId="12572"/>
    <tableColumn id="3835" name="Column3831" dataDxfId="12571"/>
    <tableColumn id="3836" name="Column3832" dataDxfId="12570"/>
    <tableColumn id="3837" name="Column3833" dataDxfId="12569"/>
    <tableColumn id="3838" name="Column3834" dataDxfId="12568"/>
    <tableColumn id="3839" name="Column3835" dataDxfId="12567"/>
    <tableColumn id="3840" name="Column3836" dataDxfId="12566"/>
    <tableColumn id="3841" name="Column3837" dataDxfId="12565"/>
    <tableColumn id="3842" name="Column3838" dataDxfId="12564"/>
    <tableColumn id="3843" name="Column3839" dataDxfId="12563"/>
    <tableColumn id="3844" name="Column3840" dataDxfId="12562"/>
    <tableColumn id="3845" name="Column3841" dataDxfId="12561"/>
    <tableColumn id="3846" name="Column3842" dataDxfId="12560"/>
    <tableColumn id="3847" name="Column3843" dataDxfId="12559"/>
    <tableColumn id="3848" name="Column3844" dataDxfId="12558"/>
    <tableColumn id="3849" name="Column3845" dataDxfId="12557"/>
    <tableColumn id="3850" name="Column3846" dataDxfId="12556"/>
    <tableColumn id="3851" name="Column3847" dataDxfId="12555"/>
    <tableColumn id="3852" name="Column3848" dataDxfId="12554"/>
    <tableColumn id="3853" name="Column3849" dataDxfId="12553"/>
    <tableColumn id="3854" name="Column3850" dataDxfId="12552"/>
    <tableColumn id="3855" name="Column3851" dataDxfId="12551"/>
    <tableColumn id="3856" name="Column3852" dataDxfId="12550"/>
    <tableColumn id="3857" name="Column3853" dataDxfId="12549"/>
    <tableColumn id="3858" name="Column3854" dataDxfId="12548"/>
    <tableColumn id="3859" name="Column3855" dataDxfId="12547"/>
    <tableColumn id="3860" name="Column3856" dataDxfId="12546"/>
    <tableColumn id="3861" name="Column3857" dataDxfId="12545"/>
    <tableColumn id="3862" name="Column3858" dataDxfId="12544"/>
    <tableColumn id="3863" name="Column3859" dataDxfId="12543"/>
    <tableColumn id="3864" name="Column3860" dataDxfId="12542"/>
    <tableColumn id="3865" name="Column3861" dataDxfId="12541"/>
    <tableColumn id="3866" name="Column3862" dataDxfId="12540"/>
    <tableColumn id="3867" name="Column3863" dataDxfId="12539"/>
    <tableColumn id="3868" name="Column3864" dataDxfId="12538"/>
    <tableColumn id="3869" name="Column3865" dataDxfId="12537"/>
    <tableColumn id="3870" name="Column3866" dataDxfId="12536"/>
    <tableColumn id="3871" name="Column3867" dataDxfId="12535"/>
    <tableColumn id="3872" name="Column3868" dataDxfId="12534"/>
    <tableColumn id="3873" name="Column3869" dataDxfId="12533"/>
    <tableColumn id="3874" name="Column3870" dataDxfId="12532"/>
    <tableColumn id="3875" name="Column3871" dataDxfId="12531"/>
    <tableColumn id="3876" name="Column3872" dataDxfId="12530"/>
    <tableColumn id="3877" name="Column3873" dataDxfId="12529"/>
    <tableColumn id="3878" name="Column3874" dataDxfId="12528"/>
    <tableColumn id="3879" name="Column3875" dataDxfId="12527"/>
    <tableColumn id="3880" name="Column3876" dataDxfId="12526"/>
    <tableColumn id="3881" name="Column3877" dataDxfId="12525"/>
    <tableColumn id="3882" name="Column3878" dataDxfId="12524"/>
    <tableColumn id="3883" name="Column3879" dataDxfId="12523"/>
    <tableColumn id="3884" name="Column3880" dataDxfId="12522"/>
    <tableColumn id="3885" name="Column3881" dataDxfId="12521"/>
    <tableColumn id="3886" name="Column3882" dataDxfId="12520"/>
    <tableColumn id="3887" name="Column3883" dataDxfId="12519"/>
    <tableColumn id="3888" name="Column3884" dataDxfId="12518"/>
    <tableColumn id="3889" name="Column3885" dataDxfId="12517"/>
    <tableColumn id="3890" name="Column3886" dataDxfId="12516"/>
    <tableColumn id="3891" name="Column3887" dataDxfId="12515"/>
    <tableColumn id="3892" name="Column3888" dataDxfId="12514"/>
    <tableColumn id="3893" name="Column3889" dataDxfId="12513"/>
    <tableColumn id="3894" name="Column3890" dataDxfId="12512"/>
    <tableColumn id="3895" name="Column3891" dataDxfId="12511"/>
    <tableColumn id="3896" name="Column3892" dataDxfId="12510"/>
    <tableColumn id="3897" name="Column3893" dataDxfId="12509"/>
    <tableColumn id="3898" name="Column3894" dataDxfId="12508"/>
    <tableColumn id="3899" name="Column3895" dataDxfId="12507"/>
    <tableColumn id="3900" name="Column3896" dataDxfId="12506"/>
    <tableColumn id="3901" name="Column3897" dataDxfId="12505"/>
    <tableColumn id="3902" name="Column3898" dataDxfId="12504"/>
    <tableColumn id="3903" name="Column3899" dataDxfId="12503"/>
    <tableColumn id="3904" name="Column3900" dataDxfId="12502"/>
    <tableColumn id="3905" name="Column3901" dataDxfId="12501"/>
    <tableColumn id="3906" name="Column3902" dataDxfId="12500"/>
    <tableColumn id="3907" name="Column3903" dataDxfId="12499"/>
    <tableColumn id="3908" name="Column3904" dataDxfId="12498"/>
    <tableColumn id="3909" name="Column3905" dataDxfId="12497"/>
    <tableColumn id="3910" name="Column3906" dataDxfId="12496"/>
    <tableColumn id="3911" name="Column3907" dataDxfId="12495"/>
    <tableColumn id="3912" name="Column3908" dataDxfId="12494"/>
    <tableColumn id="3913" name="Column3909" dataDxfId="12493"/>
    <tableColumn id="3914" name="Column3910" dataDxfId="12492"/>
    <tableColumn id="3915" name="Column3911" dataDxfId="12491"/>
    <tableColumn id="3916" name="Column3912" dataDxfId="12490"/>
    <tableColumn id="3917" name="Column3913" dataDxfId="12489"/>
    <tableColumn id="3918" name="Column3914" dataDxfId="12488"/>
    <tableColumn id="3919" name="Column3915" dataDxfId="12487"/>
    <tableColumn id="3920" name="Column3916" dataDxfId="12486"/>
    <tableColumn id="3921" name="Column3917" dataDxfId="12485"/>
    <tableColumn id="3922" name="Column3918" dataDxfId="12484"/>
    <tableColumn id="3923" name="Column3919" dataDxfId="12483"/>
    <tableColumn id="3924" name="Column3920" dataDxfId="12482"/>
    <tableColumn id="3925" name="Column3921" dataDxfId="12481"/>
    <tableColumn id="3926" name="Column3922" dataDxfId="12480"/>
    <tableColumn id="3927" name="Column3923" dataDxfId="12479"/>
    <tableColumn id="3928" name="Column3924" dataDxfId="12478"/>
    <tableColumn id="3929" name="Column3925" dataDxfId="12477"/>
    <tableColumn id="3930" name="Column3926" dataDxfId="12476"/>
    <tableColumn id="3931" name="Column3927" dataDxfId="12475"/>
    <tableColumn id="3932" name="Column3928" dataDxfId="12474"/>
    <tableColumn id="3933" name="Column3929" dataDxfId="12473"/>
    <tableColumn id="3934" name="Column3930" dataDxfId="12472"/>
    <tableColumn id="3935" name="Column3931" dataDxfId="12471"/>
    <tableColumn id="3936" name="Column3932" dataDxfId="12470"/>
    <tableColumn id="3937" name="Column3933" dataDxfId="12469"/>
    <tableColumn id="3938" name="Column3934" dataDxfId="12468"/>
    <tableColumn id="3939" name="Column3935" dataDxfId="12467"/>
    <tableColumn id="3940" name="Column3936" dataDxfId="12466"/>
    <tableColumn id="3941" name="Column3937" dataDxfId="12465"/>
    <tableColumn id="3942" name="Column3938" dataDxfId="12464"/>
    <tableColumn id="3943" name="Column3939" dataDxfId="12463"/>
    <tableColumn id="3944" name="Column3940" dataDxfId="12462"/>
    <tableColumn id="3945" name="Column3941" dataDxfId="12461"/>
    <tableColumn id="3946" name="Column3942" dataDxfId="12460"/>
    <tableColumn id="3947" name="Column3943" dataDxfId="12459"/>
    <tableColumn id="3948" name="Column3944" dataDxfId="12458"/>
    <tableColumn id="3949" name="Column3945" dataDxfId="12457"/>
    <tableColumn id="3950" name="Column3946" dataDxfId="12456"/>
    <tableColumn id="3951" name="Column3947" dataDxfId="12455"/>
    <tableColumn id="3952" name="Column3948" dataDxfId="12454"/>
    <tableColumn id="3953" name="Column3949" dataDxfId="12453"/>
    <tableColumn id="3954" name="Column3950" dataDxfId="12452"/>
    <tableColumn id="3955" name="Column3951" dataDxfId="12451"/>
    <tableColumn id="3956" name="Column3952" dataDxfId="12450"/>
    <tableColumn id="3957" name="Column3953" dataDxfId="12449"/>
    <tableColumn id="3958" name="Column3954" dataDxfId="12448"/>
    <tableColumn id="3959" name="Column3955" dataDxfId="12447"/>
    <tableColumn id="3960" name="Column3956" dataDxfId="12446"/>
    <tableColumn id="3961" name="Column3957" dataDxfId="12445"/>
    <tableColumn id="3962" name="Column3958" dataDxfId="12444"/>
    <tableColumn id="3963" name="Column3959" dataDxfId="12443"/>
    <tableColumn id="3964" name="Column3960" dataDxfId="12442"/>
    <tableColumn id="3965" name="Column3961" dataDxfId="12441"/>
    <tableColumn id="3966" name="Column3962" dataDxfId="12440"/>
    <tableColumn id="3967" name="Column3963" dataDxfId="12439"/>
    <tableColumn id="3968" name="Column3964" dataDxfId="12438"/>
    <tableColumn id="3969" name="Column3965" dataDxfId="12437"/>
    <tableColumn id="3970" name="Column3966" dataDxfId="12436"/>
    <tableColumn id="3971" name="Column3967" dataDxfId="12435"/>
    <tableColumn id="3972" name="Column3968" dataDxfId="12434"/>
    <tableColumn id="3973" name="Column3969" dataDxfId="12433"/>
    <tableColumn id="3974" name="Column3970" dataDxfId="12432"/>
    <tableColumn id="3975" name="Column3971" dataDxfId="12431"/>
    <tableColumn id="3976" name="Column3972" dataDxfId="12430"/>
    <tableColumn id="3977" name="Column3973" dataDxfId="12429"/>
    <tableColumn id="3978" name="Column3974" dataDxfId="12428"/>
    <tableColumn id="3979" name="Column3975" dataDxfId="12427"/>
    <tableColumn id="3980" name="Column3976" dataDxfId="12426"/>
    <tableColumn id="3981" name="Column3977" dataDxfId="12425"/>
    <tableColumn id="3982" name="Column3978" dataDxfId="12424"/>
    <tableColumn id="3983" name="Column3979" dataDxfId="12423"/>
    <tableColumn id="3984" name="Column3980" dataDxfId="12422"/>
    <tableColumn id="3985" name="Column3981" dataDxfId="12421"/>
    <tableColumn id="3986" name="Column3982" dataDxfId="12420"/>
    <tableColumn id="3987" name="Column3983" dataDxfId="12419"/>
    <tableColumn id="3988" name="Column3984" dataDxfId="12418"/>
    <tableColumn id="3989" name="Column3985" dataDxfId="12417"/>
    <tableColumn id="3990" name="Column3986" dataDxfId="12416"/>
    <tableColumn id="3991" name="Column3987" dataDxfId="12415"/>
    <tableColumn id="3992" name="Column3988" dataDxfId="12414"/>
    <tableColumn id="3993" name="Column3989" dataDxfId="12413"/>
    <tableColumn id="3994" name="Column3990" dataDxfId="12412"/>
    <tableColumn id="3995" name="Column3991" dataDxfId="12411"/>
    <tableColumn id="3996" name="Column3992" dataDxfId="12410"/>
    <tableColumn id="3997" name="Column3993" dataDxfId="12409"/>
    <tableColumn id="3998" name="Column3994" dataDxfId="12408"/>
    <tableColumn id="3999" name="Column3995" dataDxfId="12407"/>
    <tableColumn id="4000" name="Column3996" dataDxfId="12406"/>
    <tableColumn id="4001" name="Column3997" dataDxfId="12405"/>
    <tableColumn id="4002" name="Column3998" dataDxfId="12404"/>
    <tableColumn id="4003" name="Column3999" dataDxfId="12403"/>
    <tableColumn id="4004" name="Column4000" dataDxfId="12402"/>
    <tableColumn id="4005" name="Column4001" dataDxfId="12401"/>
    <tableColumn id="4006" name="Column4002" dataDxfId="12400"/>
    <tableColumn id="4007" name="Column4003" dataDxfId="12399"/>
    <tableColumn id="4008" name="Column4004" dataDxfId="12398"/>
    <tableColumn id="4009" name="Column4005" dataDxfId="12397"/>
    <tableColumn id="4010" name="Column4006" dataDxfId="12396"/>
    <tableColumn id="4011" name="Column4007" dataDxfId="12395"/>
    <tableColumn id="4012" name="Column4008" dataDxfId="12394"/>
    <tableColumn id="4013" name="Column4009" dataDxfId="12393"/>
    <tableColumn id="4014" name="Column4010" dataDxfId="12392"/>
    <tableColumn id="4015" name="Column4011" dataDxfId="12391"/>
    <tableColumn id="4016" name="Column4012" dataDxfId="12390"/>
    <tableColumn id="4017" name="Column4013" dataDxfId="12389"/>
    <tableColumn id="4018" name="Column4014" dataDxfId="12388"/>
    <tableColumn id="4019" name="Column4015" dataDxfId="12387"/>
    <tableColumn id="4020" name="Column4016" dataDxfId="12386"/>
    <tableColumn id="4021" name="Column4017" dataDxfId="12385"/>
    <tableColumn id="4022" name="Column4018" dataDxfId="12384"/>
    <tableColumn id="4023" name="Column4019" dataDxfId="12383"/>
    <tableColumn id="4024" name="Column4020" dataDxfId="12382"/>
    <tableColumn id="4025" name="Column4021" dataDxfId="12381"/>
    <tableColumn id="4026" name="Column4022" dataDxfId="12380"/>
    <tableColumn id="4027" name="Column4023" dataDxfId="12379"/>
    <tableColumn id="4028" name="Column4024" dataDxfId="12378"/>
    <tableColumn id="4029" name="Column4025" dataDxfId="12377"/>
    <tableColumn id="4030" name="Column4026" dataDxfId="12376"/>
    <tableColumn id="4031" name="Column4027" dataDxfId="12375"/>
    <tableColumn id="4032" name="Column4028" dataDxfId="12374"/>
    <tableColumn id="4033" name="Column4029" dataDxfId="12373"/>
    <tableColumn id="4034" name="Column4030" dataDxfId="12372"/>
    <tableColumn id="4035" name="Column4031" dataDxfId="12371"/>
    <tableColumn id="4036" name="Column4032" dataDxfId="12370"/>
    <tableColumn id="4037" name="Column4033" dataDxfId="12369"/>
    <tableColumn id="4038" name="Column4034" dataDxfId="12368"/>
    <tableColumn id="4039" name="Column4035" dataDxfId="12367"/>
    <tableColumn id="4040" name="Column4036" dataDxfId="12366"/>
    <tableColumn id="4041" name="Column4037" dataDxfId="12365"/>
    <tableColumn id="4042" name="Column4038" dataDxfId="12364"/>
    <tableColumn id="4043" name="Column4039" dataDxfId="12363"/>
    <tableColumn id="4044" name="Column4040" dataDxfId="12362"/>
    <tableColumn id="4045" name="Column4041" dataDxfId="12361"/>
    <tableColumn id="4046" name="Column4042" dataDxfId="12360"/>
    <tableColumn id="4047" name="Column4043" dataDxfId="12359"/>
    <tableColumn id="4048" name="Column4044" dataDxfId="12358"/>
    <tableColumn id="4049" name="Column4045" dataDxfId="12357"/>
    <tableColumn id="4050" name="Column4046" dataDxfId="12356"/>
    <tableColumn id="4051" name="Column4047" dataDxfId="12355"/>
    <tableColumn id="4052" name="Column4048" dataDxfId="12354"/>
    <tableColumn id="4053" name="Column4049" dataDxfId="12353"/>
    <tableColumn id="4054" name="Column4050" dataDxfId="12352"/>
    <tableColumn id="4055" name="Column4051" dataDxfId="12351"/>
    <tableColumn id="4056" name="Column4052" dataDxfId="12350"/>
    <tableColumn id="4057" name="Column4053" dataDxfId="12349"/>
    <tableColumn id="4058" name="Column4054" dataDxfId="12348"/>
    <tableColumn id="4059" name="Column4055" dataDxfId="12347"/>
    <tableColumn id="4060" name="Column4056" dataDxfId="12346"/>
    <tableColumn id="4061" name="Column4057" dataDxfId="12345"/>
    <tableColumn id="4062" name="Column4058" dataDxfId="12344"/>
    <tableColumn id="4063" name="Column4059" dataDxfId="12343"/>
    <tableColumn id="4064" name="Column4060" dataDxfId="12342"/>
    <tableColumn id="4065" name="Column4061" dataDxfId="12341"/>
    <tableColumn id="4066" name="Column4062" dataDxfId="12340"/>
    <tableColumn id="4067" name="Column4063" dataDxfId="12339"/>
    <tableColumn id="4068" name="Column4064" dataDxfId="12338"/>
    <tableColumn id="4069" name="Column4065" dataDxfId="12337"/>
    <tableColumn id="4070" name="Column4066" dataDxfId="12336"/>
    <tableColumn id="4071" name="Column4067" dataDxfId="12335"/>
    <tableColumn id="4072" name="Column4068" dataDxfId="12334"/>
    <tableColumn id="4073" name="Column4069" dataDxfId="12333"/>
    <tableColumn id="4074" name="Column4070" dataDxfId="12332"/>
    <tableColumn id="4075" name="Column4071" dataDxfId="12331"/>
    <tableColumn id="4076" name="Column4072" dataDxfId="12330"/>
    <tableColumn id="4077" name="Column4073" dataDxfId="12329"/>
    <tableColumn id="4078" name="Column4074" dataDxfId="12328"/>
    <tableColumn id="4079" name="Column4075" dataDxfId="12327"/>
    <tableColumn id="4080" name="Column4076" dataDxfId="12326"/>
    <tableColumn id="4081" name="Column4077" dataDxfId="12325"/>
    <tableColumn id="4082" name="Column4078" dataDxfId="12324"/>
    <tableColumn id="4083" name="Column4079" dataDxfId="12323"/>
    <tableColumn id="4084" name="Column4080" dataDxfId="12322"/>
    <tableColumn id="4085" name="Column4081" dataDxfId="12321"/>
    <tableColumn id="4086" name="Column4082" dataDxfId="12320"/>
    <tableColumn id="4087" name="Column4083" dataDxfId="12319"/>
    <tableColumn id="4088" name="Column4084" dataDxfId="12318"/>
    <tableColumn id="4089" name="Column4085" dataDxfId="12317"/>
    <tableColumn id="4090" name="Column4086" dataDxfId="12316"/>
    <tableColumn id="4091" name="Column4087" dataDxfId="12315"/>
    <tableColumn id="4092" name="Column4088" dataDxfId="12314"/>
    <tableColumn id="4093" name="Column4089" dataDxfId="12313"/>
    <tableColumn id="4094" name="Column4090" dataDxfId="12312"/>
    <tableColumn id="4095" name="Column4091" dataDxfId="12311"/>
    <tableColumn id="4096" name="Column4092" dataDxfId="12310"/>
    <tableColumn id="4097" name="Column4093" dataDxfId="12309"/>
    <tableColumn id="4098" name="Column4094" dataDxfId="12308"/>
    <tableColumn id="4099" name="Column4095" dataDxfId="12307"/>
    <tableColumn id="4100" name="Column4096" dataDxfId="12306"/>
    <tableColumn id="4101" name="Column4097" dataDxfId="12305"/>
    <tableColumn id="4102" name="Column4098" dataDxfId="12304"/>
    <tableColumn id="4103" name="Column4099" dataDxfId="12303"/>
    <tableColumn id="4104" name="Column4100" dataDxfId="12302"/>
    <tableColumn id="4105" name="Column4101" dataDxfId="12301"/>
    <tableColumn id="4106" name="Column4102" dataDxfId="12300"/>
    <tableColumn id="4107" name="Column4103" dataDxfId="12299"/>
    <tableColumn id="4108" name="Column4104" dataDxfId="12298"/>
    <tableColumn id="4109" name="Column4105" dataDxfId="12297"/>
    <tableColumn id="4110" name="Column4106" dataDxfId="12296"/>
    <tableColumn id="4111" name="Column4107" dataDxfId="12295"/>
    <tableColumn id="4112" name="Column4108" dataDxfId="12294"/>
    <tableColumn id="4113" name="Column4109" dataDxfId="12293"/>
    <tableColumn id="4114" name="Column4110" dataDxfId="12292"/>
    <tableColumn id="4115" name="Column4111" dataDxfId="12291"/>
    <tableColumn id="4116" name="Column4112" dataDxfId="12290"/>
    <tableColumn id="4117" name="Column4113" dataDxfId="12289"/>
    <tableColumn id="4118" name="Column4114" dataDxfId="12288"/>
    <tableColumn id="4119" name="Column4115" dataDxfId="12287"/>
    <tableColumn id="4120" name="Column4116" dataDxfId="12286"/>
    <tableColumn id="4121" name="Column4117" dataDxfId="12285"/>
    <tableColumn id="4122" name="Column4118" dataDxfId="12284"/>
    <tableColumn id="4123" name="Column4119" dataDxfId="12283"/>
    <tableColumn id="4124" name="Column4120" dataDxfId="12282"/>
    <tableColumn id="4125" name="Column4121" dataDxfId="12281"/>
    <tableColumn id="4126" name="Column4122" dataDxfId="12280"/>
    <tableColumn id="4127" name="Column4123" dataDxfId="12279"/>
    <tableColumn id="4128" name="Column4124" dataDxfId="12278"/>
    <tableColumn id="4129" name="Column4125" dataDxfId="12277"/>
    <tableColumn id="4130" name="Column4126" dataDxfId="12276"/>
    <tableColumn id="4131" name="Column4127" dataDxfId="12275"/>
    <tableColumn id="4132" name="Column4128" dataDxfId="12274"/>
    <tableColumn id="4133" name="Column4129" dataDxfId="12273"/>
    <tableColumn id="4134" name="Column4130" dataDxfId="12272"/>
    <tableColumn id="4135" name="Column4131" dataDxfId="12271"/>
    <tableColumn id="4136" name="Column4132" dataDxfId="12270"/>
    <tableColumn id="4137" name="Column4133" dataDxfId="12269"/>
    <tableColumn id="4138" name="Column4134" dataDxfId="12268"/>
    <tableColumn id="4139" name="Column4135" dataDxfId="12267"/>
    <tableColumn id="4140" name="Column4136" dataDxfId="12266"/>
    <tableColumn id="4141" name="Column4137" dataDxfId="12265"/>
    <tableColumn id="4142" name="Column4138" dataDxfId="12264"/>
    <tableColumn id="4143" name="Column4139" dataDxfId="12263"/>
    <tableColumn id="4144" name="Column4140" dataDxfId="12262"/>
    <tableColumn id="4145" name="Column4141" dataDxfId="12261"/>
    <tableColumn id="4146" name="Column4142" dataDxfId="12260"/>
    <tableColumn id="4147" name="Column4143" dataDxfId="12259"/>
    <tableColumn id="4148" name="Column4144" dataDxfId="12258"/>
    <tableColumn id="4149" name="Column4145" dataDxfId="12257"/>
    <tableColumn id="4150" name="Column4146" dataDxfId="12256"/>
    <tableColumn id="4151" name="Column4147" dataDxfId="12255"/>
    <tableColumn id="4152" name="Column4148" dataDxfId="12254"/>
    <tableColumn id="4153" name="Column4149" dataDxfId="12253"/>
    <tableColumn id="4154" name="Column4150" dataDxfId="12252"/>
    <tableColumn id="4155" name="Column4151" dataDxfId="12251"/>
    <tableColumn id="4156" name="Column4152" dataDxfId="12250"/>
    <tableColumn id="4157" name="Column4153" dataDxfId="12249"/>
    <tableColumn id="4158" name="Column4154" dataDxfId="12248"/>
    <tableColumn id="4159" name="Column4155" dataDxfId="12247"/>
    <tableColumn id="4160" name="Column4156" dataDxfId="12246"/>
    <tableColumn id="4161" name="Column4157" dataDxfId="12245"/>
    <tableColumn id="4162" name="Column4158" dataDxfId="12244"/>
    <tableColumn id="4163" name="Column4159" dataDxfId="12243"/>
    <tableColumn id="4164" name="Column4160" dataDxfId="12242"/>
    <tableColumn id="4165" name="Column4161" dataDxfId="12241"/>
    <tableColumn id="4166" name="Column4162" dataDxfId="12240"/>
    <tableColumn id="4167" name="Column4163" dataDxfId="12239"/>
    <tableColumn id="4168" name="Column4164" dataDxfId="12238"/>
    <tableColumn id="4169" name="Column4165" dataDxfId="12237"/>
    <tableColumn id="4170" name="Column4166" dataDxfId="12236"/>
    <tableColumn id="4171" name="Column4167" dataDxfId="12235"/>
    <tableColumn id="4172" name="Column4168" dataDxfId="12234"/>
    <tableColumn id="4173" name="Column4169" dataDxfId="12233"/>
    <tableColumn id="4174" name="Column4170" dataDxfId="12232"/>
    <tableColumn id="4175" name="Column4171" dataDxfId="12231"/>
    <tableColumn id="4176" name="Column4172" dataDxfId="12230"/>
    <tableColumn id="4177" name="Column4173" dataDxfId="12229"/>
    <tableColumn id="4178" name="Column4174" dataDxfId="12228"/>
    <tableColumn id="4179" name="Column4175" dataDxfId="12227"/>
    <tableColumn id="4180" name="Column4176" dataDxfId="12226"/>
    <tableColumn id="4181" name="Column4177" dataDxfId="12225"/>
    <tableColumn id="4182" name="Column4178" dataDxfId="12224"/>
    <tableColumn id="4183" name="Column4179" dataDxfId="12223"/>
    <tableColumn id="4184" name="Column4180" dataDxfId="12222"/>
    <tableColumn id="4185" name="Column4181" dataDxfId="12221"/>
    <tableColumn id="4186" name="Column4182" dataDxfId="12220"/>
    <tableColumn id="4187" name="Column4183" dataDxfId="12219"/>
    <tableColumn id="4188" name="Column4184" dataDxfId="12218"/>
    <tableColumn id="4189" name="Column4185" dataDxfId="12217"/>
    <tableColumn id="4190" name="Column4186" dataDxfId="12216"/>
    <tableColumn id="4191" name="Column4187" dataDxfId="12215"/>
    <tableColumn id="4192" name="Column4188" dataDxfId="12214"/>
    <tableColumn id="4193" name="Column4189" dataDxfId="12213"/>
    <tableColumn id="4194" name="Column4190" dataDxfId="12212"/>
    <tableColumn id="4195" name="Column4191" dataDxfId="12211"/>
    <tableColumn id="4196" name="Column4192" dataDxfId="12210"/>
    <tableColumn id="4197" name="Column4193" dataDxfId="12209"/>
    <tableColumn id="4198" name="Column4194" dataDxfId="12208"/>
    <tableColumn id="4199" name="Column4195" dataDxfId="12207"/>
    <tableColumn id="4200" name="Column4196" dataDxfId="12206"/>
    <tableColumn id="4201" name="Column4197" dataDxfId="12205"/>
    <tableColumn id="4202" name="Column4198" dataDxfId="12204"/>
    <tableColumn id="4203" name="Column4199" dataDxfId="12203"/>
    <tableColumn id="4204" name="Column4200" dataDxfId="12202"/>
    <tableColumn id="4205" name="Column4201" dataDxfId="12201"/>
    <tableColumn id="4206" name="Column4202" dataDxfId="12200"/>
    <tableColumn id="4207" name="Column4203" dataDxfId="12199"/>
    <tableColumn id="4208" name="Column4204" dataDxfId="12198"/>
    <tableColumn id="4209" name="Column4205" dataDxfId="12197"/>
    <tableColumn id="4210" name="Column4206" dataDxfId="12196"/>
    <tableColumn id="4211" name="Column4207" dataDxfId="12195"/>
    <tableColumn id="4212" name="Column4208" dataDxfId="12194"/>
    <tableColumn id="4213" name="Column4209" dataDxfId="12193"/>
    <tableColumn id="4214" name="Column4210" dataDxfId="12192"/>
    <tableColumn id="4215" name="Column4211" dataDxfId="12191"/>
    <tableColumn id="4216" name="Column4212" dataDxfId="12190"/>
    <tableColumn id="4217" name="Column4213" dataDxfId="12189"/>
    <tableColumn id="4218" name="Column4214" dataDxfId="12188"/>
    <tableColumn id="4219" name="Column4215" dataDxfId="12187"/>
    <tableColumn id="4220" name="Column4216" dataDxfId="12186"/>
    <tableColumn id="4221" name="Column4217" dataDxfId="12185"/>
    <tableColumn id="4222" name="Column4218" dataDxfId="12184"/>
    <tableColumn id="4223" name="Column4219" dataDxfId="12183"/>
    <tableColumn id="4224" name="Column4220" dataDxfId="12182"/>
    <tableColumn id="4225" name="Column4221" dataDxfId="12181"/>
    <tableColumn id="4226" name="Column4222" dataDxfId="12180"/>
    <tableColumn id="4227" name="Column4223" dataDxfId="12179"/>
    <tableColumn id="4228" name="Column4224" dataDxfId="12178"/>
    <tableColumn id="4229" name="Column4225" dataDxfId="12177"/>
    <tableColumn id="4230" name="Column4226" dataDxfId="12176"/>
    <tableColumn id="4231" name="Column4227" dataDxfId="12175"/>
    <tableColumn id="4232" name="Column4228" dataDxfId="12174"/>
    <tableColumn id="4233" name="Column4229" dataDxfId="12173"/>
    <tableColumn id="4234" name="Column4230" dataDxfId="12172"/>
    <tableColumn id="4235" name="Column4231" dataDxfId="12171"/>
    <tableColumn id="4236" name="Column4232" dataDxfId="12170"/>
    <tableColumn id="4237" name="Column4233" dataDxfId="12169"/>
    <tableColumn id="4238" name="Column4234" dataDxfId="12168"/>
    <tableColumn id="4239" name="Column4235" dataDxfId="12167"/>
    <tableColumn id="4240" name="Column4236" dataDxfId="12166"/>
    <tableColumn id="4241" name="Column4237" dataDxfId="12165"/>
    <tableColumn id="4242" name="Column4238" dataDxfId="12164"/>
    <tableColumn id="4243" name="Column4239" dataDxfId="12163"/>
    <tableColumn id="4244" name="Column4240" dataDxfId="12162"/>
    <tableColumn id="4245" name="Column4241" dataDxfId="12161"/>
    <tableColumn id="4246" name="Column4242" dataDxfId="12160"/>
    <tableColumn id="4247" name="Column4243" dataDxfId="12159"/>
    <tableColumn id="4248" name="Column4244" dataDxfId="12158"/>
    <tableColumn id="4249" name="Column4245" dataDxfId="12157"/>
    <tableColumn id="4250" name="Column4246" dataDxfId="12156"/>
    <tableColumn id="4251" name="Column4247" dataDxfId="12155"/>
    <tableColumn id="4252" name="Column4248" dataDxfId="12154"/>
    <tableColumn id="4253" name="Column4249" dataDxfId="12153"/>
    <tableColumn id="4254" name="Column4250" dataDxfId="12152"/>
    <tableColumn id="4255" name="Column4251" dataDxfId="12151"/>
    <tableColumn id="4256" name="Column4252" dataDxfId="12150"/>
    <tableColumn id="4257" name="Column4253" dataDxfId="12149"/>
    <tableColumn id="4258" name="Column4254" dataDxfId="12148"/>
    <tableColumn id="4259" name="Column4255" dataDxfId="12147"/>
    <tableColumn id="4260" name="Column4256" dataDxfId="12146"/>
    <tableColumn id="4261" name="Column4257" dataDxfId="12145"/>
    <tableColumn id="4262" name="Column4258" dataDxfId="12144"/>
    <tableColumn id="4263" name="Column4259" dataDxfId="12143"/>
    <tableColumn id="4264" name="Column4260" dataDxfId="12142"/>
    <tableColumn id="4265" name="Column4261" dataDxfId="12141"/>
    <tableColumn id="4266" name="Column4262" dataDxfId="12140"/>
    <tableColumn id="4267" name="Column4263" dataDxfId="12139"/>
    <tableColumn id="4268" name="Column4264" dataDxfId="12138"/>
    <tableColumn id="4269" name="Column4265" dataDxfId="12137"/>
    <tableColumn id="4270" name="Column4266" dataDxfId="12136"/>
    <tableColumn id="4271" name="Column4267" dataDxfId="12135"/>
    <tableColumn id="4272" name="Column4268" dataDxfId="12134"/>
    <tableColumn id="4273" name="Column4269" dataDxfId="12133"/>
    <tableColumn id="4274" name="Column4270" dataDxfId="12132"/>
    <tableColumn id="4275" name="Column4271" dataDxfId="12131"/>
    <tableColumn id="4276" name="Column4272" dataDxfId="12130"/>
    <tableColumn id="4277" name="Column4273" dataDxfId="12129"/>
    <tableColumn id="4278" name="Column4274" dataDxfId="12128"/>
    <tableColumn id="4279" name="Column4275" dataDxfId="12127"/>
    <tableColumn id="4280" name="Column4276" dataDxfId="12126"/>
    <tableColumn id="4281" name="Column4277" dataDxfId="12125"/>
    <tableColumn id="4282" name="Column4278" dataDxfId="12124"/>
    <tableColumn id="4283" name="Column4279" dataDxfId="12123"/>
    <tableColumn id="4284" name="Column4280" dataDxfId="12122"/>
    <tableColumn id="4285" name="Column4281" dataDxfId="12121"/>
    <tableColumn id="4286" name="Column4282" dataDxfId="12120"/>
    <tableColumn id="4287" name="Column4283" dataDxfId="12119"/>
    <tableColumn id="4288" name="Column4284" dataDxfId="12118"/>
    <tableColumn id="4289" name="Column4285" dataDxfId="12117"/>
    <tableColumn id="4290" name="Column4286" dataDxfId="12116"/>
    <tableColumn id="4291" name="Column4287" dataDxfId="12115"/>
    <tableColumn id="4292" name="Column4288" dataDxfId="12114"/>
    <tableColumn id="4293" name="Column4289" dataDxfId="12113"/>
    <tableColumn id="4294" name="Column4290" dataDxfId="12112"/>
    <tableColumn id="4295" name="Column4291" dataDxfId="12111"/>
    <tableColumn id="4296" name="Column4292" dataDxfId="12110"/>
    <tableColumn id="4297" name="Column4293" dataDxfId="12109"/>
    <tableColumn id="4298" name="Column4294" dataDxfId="12108"/>
    <tableColumn id="4299" name="Column4295" dataDxfId="12107"/>
    <tableColumn id="4300" name="Column4296" dataDxfId="12106"/>
    <tableColumn id="4301" name="Column4297" dataDxfId="12105"/>
    <tableColumn id="4302" name="Column4298" dataDxfId="12104"/>
    <tableColumn id="4303" name="Column4299" dataDxfId="12103"/>
    <tableColumn id="4304" name="Column4300" dataDxfId="12102"/>
    <tableColumn id="4305" name="Column4301" dataDxfId="12101"/>
    <tableColumn id="4306" name="Column4302" dataDxfId="12100"/>
    <tableColumn id="4307" name="Column4303" dataDxfId="12099"/>
    <tableColumn id="4308" name="Column4304" dataDxfId="12098"/>
    <tableColumn id="4309" name="Column4305" dataDxfId="12097"/>
    <tableColumn id="4310" name="Column4306" dataDxfId="12096"/>
    <tableColumn id="4311" name="Column4307" dataDxfId="12095"/>
    <tableColumn id="4312" name="Column4308" dataDxfId="12094"/>
    <tableColumn id="4313" name="Column4309" dataDxfId="12093"/>
    <tableColumn id="4314" name="Column4310" dataDxfId="12092"/>
    <tableColumn id="4315" name="Column4311" dataDxfId="12091"/>
    <tableColumn id="4316" name="Column4312" dataDxfId="12090"/>
    <tableColumn id="4317" name="Column4313" dataDxfId="12089"/>
    <tableColumn id="4318" name="Column4314" dataDxfId="12088"/>
    <tableColumn id="4319" name="Column4315" dataDxfId="12087"/>
    <tableColumn id="4320" name="Column4316" dataDxfId="12086"/>
    <tableColumn id="4321" name="Column4317" dataDxfId="12085"/>
    <tableColumn id="4322" name="Column4318" dataDxfId="12084"/>
    <tableColumn id="4323" name="Column4319" dataDxfId="12083"/>
    <tableColumn id="4324" name="Column4320" dataDxfId="12082"/>
    <tableColumn id="4325" name="Column4321" dataDxfId="12081"/>
    <tableColumn id="4326" name="Column4322" dataDxfId="12080"/>
    <tableColumn id="4327" name="Column4323" dataDxfId="12079"/>
    <tableColumn id="4328" name="Column4324" dataDxfId="12078"/>
    <tableColumn id="4329" name="Column4325" dataDxfId="12077"/>
    <tableColumn id="4330" name="Column4326" dataDxfId="12076"/>
    <tableColumn id="4331" name="Column4327" dataDxfId="12075"/>
    <tableColumn id="4332" name="Column4328" dataDxfId="12074"/>
    <tableColumn id="4333" name="Column4329" dataDxfId="12073"/>
    <tableColumn id="4334" name="Column4330" dataDxfId="12072"/>
    <tableColumn id="4335" name="Column4331" dataDxfId="12071"/>
    <tableColumn id="4336" name="Column4332" dataDxfId="12070"/>
    <tableColumn id="4337" name="Column4333" dataDxfId="12069"/>
    <tableColumn id="4338" name="Column4334" dataDxfId="12068"/>
    <tableColumn id="4339" name="Column4335" dataDxfId="12067"/>
    <tableColumn id="4340" name="Column4336" dataDxfId="12066"/>
    <tableColumn id="4341" name="Column4337" dataDxfId="12065"/>
    <tableColumn id="4342" name="Column4338" dataDxfId="12064"/>
    <tableColumn id="4343" name="Column4339" dataDxfId="12063"/>
    <tableColumn id="4344" name="Column4340" dataDxfId="12062"/>
    <tableColumn id="4345" name="Column4341" dataDxfId="12061"/>
    <tableColumn id="4346" name="Column4342" dataDxfId="12060"/>
    <tableColumn id="4347" name="Column4343" dataDxfId="12059"/>
    <tableColumn id="4348" name="Column4344" dataDxfId="12058"/>
    <tableColumn id="4349" name="Column4345" dataDxfId="12057"/>
    <tableColumn id="4350" name="Column4346" dataDxfId="12056"/>
    <tableColumn id="4351" name="Column4347" dataDxfId="12055"/>
    <tableColumn id="4352" name="Column4348" dataDxfId="12054"/>
    <tableColumn id="4353" name="Column4349" dataDxfId="12053"/>
    <tableColumn id="4354" name="Column4350" dataDxfId="12052"/>
    <tableColumn id="4355" name="Column4351" dataDxfId="12051"/>
    <tableColumn id="4356" name="Column4352" dataDxfId="12050"/>
    <tableColumn id="4357" name="Column4353" dataDxfId="12049"/>
    <tableColumn id="4358" name="Column4354" dataDxfId="12048"/>
    <tableColumn id="4359" name="Column4355" dataDxfId="12047"/>
    <tableColumn id="4360" name="Column4356" dataDxfId="12046"/>
    <tableColumn id="4361" name="Column4357" dataDxfId="12045"/>
    <tableColumn id="4362" name="Column4358" dataDxfId="12044"/>
    <tableColumn id="4363" name="Column4359" dataDxfId="12043"/>
    <tableColumn id="4364" name="Column4360" dataDxfId="12042"/>
    <tableColumn id="4365" name="Column4361" dataDxfId="12041"/>
    <tableColumn id="4366" name="Column4362" dataDxfId="12040"/>
    <tableColumn id="4367" name="Column4363" dataDxfId="12039"/>
    <tableColumn id="4368" name="Column4364" dataDxfId="12038"/>
    <tableColumn id="4369" name="Column4365" dataDxfId="12037"/>
    <tableColumn id="4370" name="Column4366" dataDxfId="12036"/>
    <tableColumn id="4371" name="Column4367" dataDxfId="12035"/>
    <tableColumn id="4372" name="Column4368" dataDxfId="12034"/>
    <tableColumn id="4373" name="Column4369" dataDxfId="12033"/>
    <tableColumn id="4374" name="Column4370" dataDxfId="12032"/>
    <tableColumn id="4375" name="Column4371" dataDxfId="12031"/>
    <tableColumn id="4376" name="Column4372" dataDxfId="12030"/>
    <tableColumn id="4377" name="Column4373" dataDxfId="12029"/>
    <tableColumn id="4378" name="Column4374" dataDxfId="12028"/>
    <tableColumn id="4379" name="Column4375" dataDxfId="12027"/>
    <tableColumn id="4380" name="Column4376" dataDxfId="12026"/>
    <tableColumn id="4381" name="Column4377" dataDxfId="12025"/>
    <tableColumn id="4382" name="Column4378" dataDxfId="12024"/>
    <tableColumn id="4383" name="Column4379" dataDxfId="12023"/>
    <tableColumn id="4384" name="Column4380" dataDxfId="12022"/>
    <tableColumn id="4385" name="Column4381" dataDxfId="12021"/>
    <tableColumn id="4386" name="Column4382" dataDxfId="12020"/>
    <tableColumn id="4387" name="Column4383" dataDxfId="12019"/>
    <tableColumn id="4388" name="Column4384" dataDxfId="12018"/>
    <tableColumn id="4389" name="Column4385" dataDxfId="12017"/>
    <tableColumn id="4390" name="Column4386" dataDxfId="12016"/>
    <tableColumn id="4391" name="Column4387" dataDxfId="12015"/>
    <tableColumn id="4392" name="Column4388" dataDxfId="12014"/>
    <tableColumn id="4393" name="Column4389" dataDxfId="12013"/>
    <tableColumn id="4394" name="Column4390" dataDxfId="12012"/>
    <tableColumn id="4395" name="Column4391" dataDxfId="12011"/>
    <tableColumn id="4396" name="Column4392" dataDxfId="12010"/>
    <tableColumn id="4397" name="Column4393" dataDxfId="12009"/>
    <tableColumn id="4398" name="Column4394" dataDxfId="12008"/>
    <tableColumn id="4399" name="Column4395" dataDxfId="12007"/>
    <tableColumn id="4400" name="Column4396" dataDxfId="12006"/>
    <tableColumn id="4401" name="Column4397" dataDxfId="12005"/>
    <tableColumn id="4402" name="Column4398" dataDxfId="12004"/>
    <tableColumn id="4403" name="Column4399" dataDxfId="12003"/>
    <tableColumn id="4404" name="Column4400" dataDxfId="12002"/>
    <tableColumn id="4405" name="Column4401" dataDxfId="12001"/>
    <tableColumn id="4406" name="Column4402" dataDxfId="12000"/>
    <tableColumn id="4407" name="Column4403" dataDxfId="11999"/>
    <tableColumn id="4408" name="Column4404" dataDxfId="11998"/>
    <tableColumn id="4409" name="Column4405" dataDxfId="11997"/>
    <tableColumn id="4410" name="Column4406" dataDxfId="11996"/>
    <tableColumn id="4411" name="Column4407" dataDxfId="11995"/>
    <tableColumn id="4412" name="Column4408" dataDxfId="11994"/>
    <tableColumn id="4413" name="Column4409" dataDxfId="11993"/>
    <tableColumn id="4414" name="Column4410" dataDxfId="11992"/>
    <tableColumn id="4415" name="Column4411" dataDxfId="11991"/>
    <tableColumn id="4416" name="Column4412" dataDxfId="11990"/>
    <tableColumn id="4417" name="Column4413" dataDxfId="11989"/>
    <tableColumn id="4418" name="Column4414" dataDxfId="11988"/>
    <tableColumn id="4419" name="Column4415" dataDxfId="11987"/>
    <tableColumn id="4420" name="Column4416" dataDxfId="11986"/>
    <tableColumn id="4421" name="Column4417" dataDxfId="11985"/>
    <tableColumn id="4422" name="Column4418" dataDxfId="11984"/>
    <tableColumn id="4423" name="Column4419" dataDxfId="11983"/>
    <tableColumn id="4424" name="Column4420" dataDxfId="11982"/>
    <tableColumn id="4425" name="Column4421" dataDxfId="11981"/>
    <tableColumn id="4426" name="Column4422" dataDxfId="11980"/>
    <tableColumn id="4427" name="Column4423" dataDxfId="11979"/>
    <tableColumn id="4428" name="Column4424" dataDxfId="11978"/>
    <tableColumn id="4429" name="Column4425" dataDxfId="11977"/>
    <tableColumn id="4430" name="Column4426" dataDxfId="11976"/>
    <tableColumn id="4431" name="Column4427" dataDxfId="11975"/>
    <tableColumn id="4432" name="Column4428" dataDxfId="11974"/>
    <tableColumn id="4433" name="Column4429" dataDxfId="11973"/>
    <tableColumn id="4434" name="Column4430" dataDxfId="11972"/>
    <tableColumn id="4435" name="Column4431" dataDxfId="11971"/>
    <tableColumn id="4436" name="Column4432" dataDxfId="11970"/>
    <tableColumn id="4437" name="Column4433" dataDxfId="11969"/>
    <tableColumn id="4438" name="Column4434" dataDxfId="11968"/>
    <tableColumn id="4439" name="Column4435" dataDxfId="11967"/>
    <tableColumn id="4440" name="Column4436" dataDxfId="11966"/>
    <tableColumn id="4441" name="Column4437" dataDxfId="11965"/>
    <tableColumn id="4442" name="Column4438" dataDxfId="11964"/>
    <tableColumn id="4443" name="Column4439" dataDxfId="11963"/>
    <tableColumn id="4444" name="Column4440" dataDxfId="11962"/>
    <tableColumn id="4445" name="Column4441" dataDxfId="11961"/>
    <tableColumn id="4446" name="Column4442" dataDxfId="11960"/>
    <tableColumn id="4447" name="Column4443" dataDxfId="11959"/>
    <tableColumn id="4448" name="Column4444" dataDxfId="11958"/>
    <tableColumn id="4449" name="Column4445" dataDxfId="11957"/>
    <tableColumn id="4450" name="Column4446" dataDxfId="11956"/>
    <tableColumn id="4451" name="Column4447" dataDxfId="11955"/>
    <tableColumn id="4452" name="Column4448" dataDxfId="11954"/>
    <tableColumn id="4453" name="Column4449" dataDxfId="11953"/>
    <tableColumn id="4454" name="Column4450" dataDxfId="11952"/>
    <tableColumn id="4455" name="Column4451" dataDxfId="11951"/>
    <tableColumn id="4456" name="Column4452" dataDxfId="11950"/>
    <tableColumn id="4457" name="Column4453" dataDxfId="11949"/>
    <tableColumn id="4458" name="Column4454" dataDxfId="11948"/>
    <tableColumn id="4459" name="Column4455" dataDxfId="11947"/>
    <tableColumn id="4460" name="Column4456" dataDxfId="11946"/>
    <tableColumn id="4461" name="Column4457" dataDxfId="11945"/>
    <tableColumn id="4462" name="Column4458" dataDxfId="11944"/>
    <tableColumn id="4463" name="Column4459" dataDxfId="11943"/>
    <tableColumn id="4464" name="Column4460" dataDxfId="11942"/>
    <tableColumn id="4465" name="Column4461" dataDxfId="11941"/>
    <tableColumn id="4466" name="Column4462" dataDxfId="11940"/>
    <tableColumn id="4467" name="Column4463" dataDxfId="11939"/>
    <tableColumn id="4468" name="Column4464" dataDxfId="11938"/>
    <tableColumn id="4469" name="Column4465" dataDxfId="11937"/>
    <tableColumn id="4470" name="Column4466" dataDxfId="11936"/>
    <tableColumn id="4471" name="Column4467" dataDxfId="11935"/>
    <tableColumn id="4472" name="Column4468" dataDxfId="11934"/>
    <tableColumn id="4473" name="Column4469" dataDxfId="11933"/>
    <tableColumn id="4474" name="Column4470" dataDxfId="11932"/>
    <tableColumn id="4475" name="Column4471" dataDxfId="11931"/>
    <tableColumn id="4476" name="Column4472" dataDxfId="11930"/>
    <tableColumn id="4477" name="Column4473" dataDxfId="11929"/>
    <tableColumn id="4478" name="Column4474" dataDxfId="11928"/>
    <tableColumn id="4479" name="Column4475" dataDxfId="11927"/>
    <tableColumn id="4480" name="Column4476" dataDxfId="11926"/>
    <tableColumn id="4481" name="Column4477" dataDxfId="11925"/>
    <tableColumn id="4482" name="Column4478" dataDxfId="11924"/>
    <tableColumn id="4483" name="Column4479" dataDxfId="11923"/>
    <tableColumn id="4484" name="Column4480" dataDxfId="11922"/>
    <tableColumn id="4485" name="Column4481" dataDxfId="11921"/>
    <tableColumn id="4486" name="Column4482" dataDxfId="11920"/>
    <tableColumn id="4487" name="Column4483" dataDxfId="11919"/>
    <tableColumn id="4488" name="Column4484" dataDxfId="11918"/>
    <tableColumn id="4489" name="Column4485" dataDxfId="11917"/>
    <tableColumn id="4490" name="Column4486" dataDxfId="11916"/>
    <tableColumn id="4491" name="Column4487" dataDxfId="11915"/>
    <tableColumn id="4492" name="Column4488" dataDxfId="11914"/>
    <tableColumn id="4493" name="Column4489" dataDxfId="11913"/>
    <tableColumn id="4494" name="Column4490" dataDxfId="11912"/>
    <tableColumn id="4495" name="Column4491" dataDxfId="11911"/>
    <tableColumn id="4496" name="Column4492" dataDxfId="11910"/>
    <tableColumn id="4497" name="Column4493" dataDxfId="11909"/>
    <tableColumn id="4498" name="Column4494" dataDxfId="11908"/>
    <tableColumn id="4499" name="Column4495" dataDxfId="11907"/>
    <tableColumn id="4500" name="Column4496" dataDxfId="11906"/>
    <tableColumn id="4501" name="Column4497" dataDxfId="11905"/>
    <tableColumn id="4502" name="Column4498" dataDxfId="11904"/>
    <tableColumn id="4503" name="Column4499" dataDxfId="11903"/>
    <tableColumn id="4504" name="Column4500" dataDxfId="11902"/>
    <tableColumn id="4505" name="Column4501" dataDxfId="11901"/>
    <tableColumn id="4506" name="Column4502" dataDxfId="11900"/>
    <tableColumn id="4507" name="Column4503" dataDxfId="11899"/>
    <tableColumn id="4508" name="Column4504" dataDxfId="11898"/>
    <tableColumn id="4509" name="Column4505" dataDxfId="11897"/>
    <tableColumn id="4510" name="Column4506" dataDxfId="11896"/>
    <tableColumn id="4511" name="Column4507" dataDxfId="11895"/>
    <tableColumn id="4512" name="Column4508" dataDxfId="11894"/>
    <tableColumn id="4513" name="Column4509" dataDxfId="11893"/>
    <tableColumn id="4514" name="Column4510" dataDxfId="11892"/>
    <tableColumn id="4515" name="Column4511" dataDxfId="11891"/>
    <tableColumn id="4516" name="Column4512" dataDxfId="11890"/>
    <tableColumn id="4517" name="Column4513" dataDxfId="11889"/>
    <tableColumn id="4518" name="Column4514" dataDxfId="11888"/>
    <tableColumn id="4519" name="Column4515" dataDxfId="11887"/>
    <tableColumn id="4520" name="Column4516" dataDxfId="11886"/>
    <tableColumn id="4521" name="Column4517" dataDxfId="11885"/>
    <tableColumn id="4522" name="Column4518" dataDxfId="11884"/>
    <tableColumn id="4523" name="Column4519" dataDxfId="11883"/>
    <tableColumn id="4524" name="Column4520" dataDxfId="11882"/>
    <tableColumn id="4525" name="Column4521" dataDxfId="11881"/>
    <tableColumn id="4526" name="Column4522" dataDxfId="11880"/>
    <tableColumn id="4527" name="Column4523" dataDxfId="11879"/>
    <tableColumn id="4528" name="Column4524" dataDxfId="11878"/>
    <tableColumn id="4529" name="Column4525" dataDxfId="11877"/>
    <tableColumn id="4530" name="Column4526" dataDxfId="11876"/>
    <tableColumn id="4531" name="Column4527" dataDxfId="11875"/>
    <tableColumn id="4532" name="Column4528" dataDxfId="11874"/>
    <tableColumn id="4533" name="Column4529" dataDxfId="11873"/>
    <tableColumn id="4534" name="Column4530" dataDxfId="11872"/>
    <tableColumn id="4535" name="Column4531" dataDxfId="11871"/>
    <tableColumn id="4536" name="Column4532" dataDxfId="11870"/>
    <tableColumn id="4537" name="Column4533" dataDxfId="11869"/>
    <tableColumn id="4538" name="Column4534" dataDxfId="11868"/>
    <tableColumn id="4539" name="Column4535" dataDxfId="11867"/>
    <tableColumn id="4540" name="Column4536" dataDxfId="11866"/>
    <tableColumn id="4541" name="Column4537" dataDxfId="11865"/>
    <tableColumn id="4542" name="Column4538" dataDxfId="11864"/>
    <tableColumn id="4543" name="Column4539" dataDxfId="11863"/>
    <tableColumn id="4544" name="Column4540" dataDxfId="11862"/>
    <tableColumn id="4545" name="Column4541" dataDxfId="11861"/>
    <tableColumn id="4546" name="Column4542" dataDxfId="11860"/>
    <tableColumn id="4547" name="Column4543" dataDxfId="11859"/>
    <tableColumn id="4548" name="Column4544" dataDxfId="11858"/>
    <tableColumn id="4549" name="Column4545" dataDxfId="11857"/>
    <tableColumn id="4550" name="Column4546" dataDxfId="11856"/>
    <tableColumn id="4551" name="Column4547" dataDxfId="11855"/>
    <tableColumn id="4552" name="Column4548" dataDxfId="11854"/>
    <tableColumn id="4553" name="Column4549" dataDxfId="11853"/>
    <tableColumn id="4554" name="Column4550" dataDxfId="11852"/>
    <tableColumn id="4555" name="Column4551" dataDxfId="11851"/>
    <tableColumn id="4556" name="Column4552" dataDxfId="11850"/>
    <tableColumn id="4557" name="Column4553" dataDxfId="11849"/>
    <tableColumn id="4558" name="Column4554" dataDxfId="11848"/>
    <tableColumn id="4559" name="Column4555" dataDxfId="11847"/>
    <tableColumn id="4560" name="Column4556" dataDxfId="11846"/>
    <tableColumn id="4561" name="Column4557" dataDxfId="11845"/>
    <tableColumn id="4562" name="Column4558" dataDxfId="11844"/>
    <tableColumn id="4563" name="Column4559" dataDxfId="11843"/>
    <tableColumn id="4564" name="Column4560" dataDxfId="11842"/>
    <tableColumn id="4565" name="Column4561" dataDxfId="11841"/>
    <tableColumn id="4566" name="Column4562" dataDxfId="11840"/>
    <tableColumn id="4567" name="Column4563" dataDxfId="11839"/>
    <tableColumn id="4568" name="Column4564" dataDxfId="11838"/>
    <tableColumn id="4569" name="Column4565" dataDxfId="11837"/>
    <tableColumn id="4570" name="Column4566" dataDxfId="11836"/>
    <tableColumn id="4571" name="Column4567" dataDxfId="11835"/>
    <tableColumn id="4572" name="Column4568" dataDxfId="11834"/>
    <tableColumn id="4573" name="Column4569" dataDxfId="11833"/>
    <tableColumn id="4574" name="Column4570" dataDxfId="11832"/>
    <tableColumn id="4575" name="Column4571" dataDxfId="11831"/>
    <tableColumn id="4576" name="Column4572" dataDxfId="11830"/>
    <tableColumn id="4577" name="Column4573" dataDxfId="11829"/>
    <tableColumn id="4578" name="Column4574" dataDxfId="11828"/>
    <tableColumn id="4579" name="Column4575" dataDxfId="11827"/>
    <tableColumn id="4580" name="Column4576" dataDxfId="11826"/>
    <tableColumn id="4581" name="Column4577" dataDxfId="11825"/>
    <tableColumn id="4582" name="Column4578" dataDxfId="11824"/>
    <tableColumn id="4583" name="Column4579" dataDxfId="11823"/>
    <tableColumn id="4584" name="Column4580" dataDxfId="11822"/>
    <tableColumn id="4585" name="Column4581" dataDxfId="11821"/>
    <tableColumn id="4586" name="Column4582" dataDxfId="11820"/>
    <tableColumn id="4587" name="Column4583" dataDxfId="11819"/>
    <tableColumn id="4588" name="Column4584" dataDxfId="11818"/>
    <tableColumn id="4589" name="Column4585" dataDxfId="11817"/>
    <tableColumn id="4590" name="Column4586" dataDxfId="11816"/>
    <tableColumn id="4591" name="Column4587" dataDxfId="11815"/>
    <tableColumn id="4592" name="Column4588" dataDxfId="11814"/>
    <tableColumn id="4593" name="Column4589" dataDxfId="11813"/>
    <tableColumn id="4594" name="Column4590" dataDxfId="11812"/>
    <tableColumn id="4595" name="Column4591" dataDxfId="11811"/>
    <tableColumn id="4596" name="Column4592" dataDxfId="11810"/>
    <tableColumn id="4597" name="Column4593" dataDxfId="11809"/>
    <tableColumn id="4598" name="Column4594" dataDxfId="11808"/>
    <tableColumn id="4599" name="Column4595" dataDxfId="11807"/>
    <tableColumn id="4600" name="Column4596" dataDxfId="11806"/>
    <tableColumn id="4601" name="Column4597" dataDxfId="11805"/>
    <tableColumn id="4602" name="Column4598" dataDxfId="11804"/>
    <tableColumn id="4603" name="Column4599" dataDxfId="11803"/>
    <tableColumn id="4604" name="Column4600" dataDxfId="11802"/>
    <tableColumn id="4605" name="Column4601" dataDxfId="11801"/>
    <tableColumn id="4606" name="Column4602" dataDxfId="11800"/>
    <tableColumn id="4607" name="Column4603" dataDxfId="11799"/>
    <tableColumn id="4608" name="Column4604" dataDxfId="11798"/>
    <tableColumn id="4609" name="Column4605" dataDxfId="11797"/>
    <tableColumn id="4610" name="Column4606" dataDxfId="11796"/>
    <tableColumn id="4611" name="Column4607" dataDxfId="11795"/>
    <tableColumn id="4612" name="Column4608" dataDxfId="11794"/>
    <tableColumn id="4613" name="Column4609" dataDxfId="11793"/>
    <tableColumn id="4614" name="Column4610" dataDxfId="11792"/>
    <tableColumn id="4615" name="Column4611" dataDxfId="11791"/>
    <tableColumn id="4616" name="Column4612" dataDxfId="11790"/>
    <tableColumn id="4617" name="Column4613" dataDxfId="11789"/>
    <tableColumn id="4618" name="Column4614" dataDxfId="11788"/>
    <tableColumn id="4619" name="Column4615" dataDxfId="11787"/>
    <tableColumn id="4620" name="Column4616" dataDxfId="11786"/>
    <tableColumn id="4621" name="Column4617" dataDxfId="11785"/>
    <tableColumn id="4622" name="Column4618" dataDxfId="11784"/>
    <tableColumn id="4623" name="Column4619" dataDxfId="11783"/>
    <tableColumn id="4624" name="Column4620" dataDxfId="11782"/>
    <tableColumn id="4625" name="Column4621" dataDxfId="11781"/>
    <tableColumn id="4626" name="Column4622" dataDxfId="11780"/>
    <tableColumn id="4627" name="Column4623" dataDxfId="11779"/>
    <tableColumn id="4628" name="Column4624" dataDxfId="11778"/>
    <tableColumn id="4629" name="Column4625" dataDxfId="11777"/>
    <tableColumn id="4630" name="Column4626" dataDxfId="11776"/>
    <tableColumn id="4631" name="Column4627" dataDxfId="11775"/>
    <tableColumn id="4632" name="Column4628" dataDxfId="11774"/>
    <tableColumn id="4633" name="Column4629" dataDxfId="11773"/>
    <tableColumn id="4634" name="Column4630" dataDxfId="11772"/>
    <tableColumn id="4635" name="Column4631" dataDxfId="11771"/>
    <tableColumn id="4636" name="Column4632" dataDxfId="11770"/>
    <tableColumn id="4637" name="Column4633" dataDxfId="11769"/>
    <tableColumn id="4638" name="Column4634" dataDxfId="11768"/>
    <tableColumn id="4639" name="Column4635" dataDxfId="11767"/>
    <tableColumn id="4640" name="Column4636" dataDxfId="11766"/>
    <tableColumn id="4641" name="Column4637" dataDxfId="11765"/>
    <tableColumn id="4642" name="Column4638" dataDxfId="11764"/>
    <tableColumn id="4643" name="Column4639" dataDxfId="11763"/>
    <tableColumn id="4644" name="Column4640" dataDxfId="11762"/>
    <tableColumn id="4645" name="Column4641" dataDxfId="11761"/>
    <tableColumn id="4646" name="Column4642" dataDxfId="11760"/>
    <tableColumn id="4647" name="Column4643" dataDxfId="11759"/>
    <tableColumn id="4648" name="Column4644" dataDxfId="11758"/>
    <tableColumn id="4649" name="Column4645" dataDxfId="11757"/>
    <tableColumn id="4650" name="Column4646" dataDxfId="11756"/>
    <tableColumn id="4651" name="Column4647" dataDxfId="11755"/>
    <tableColumn id="4652" name="Column4648" dataDxfId="11754"/>
    <tableColumn id="4653" name="Column4649" dataDxfId="11753"/>
    <tableColumn id="4654" name="Column4650" dataDxfId="11752"/>
    <tableColumn id="4655" name="Column4651" dataDxfId="11751"/>
    <tableColumn id="4656" name="Column4652" dataDxfId="11750"/>
    <tableColumn id="4657" name="Column4653" dataDxfId="11749"/>
    <tableColumn id="4658" name="Column4654" dataDxfId="11748"/>
    <tableColumn id="4659" name="Column4655" dataDxfId="11747"/>
    <tableColumn id="4660" name="Column4656" dataDxfId="11746"/>
    <tableColumn id="4661" name="Column4657" dataDxfId="11745"/>
    <tableColumn id="4662" name="Column4658" dataDxfId="11744"/>
    <tableColumn id="4663" name="Column4659" dataDxfId="11743"/>
    <tableColumn id="4664" name="Column4660" dataDxfId="11742"/>
    <tableColumn id="4665" name="Column4661" dataDxfId="11741"/>
    <tableColumn id="4666" name="Column4662" dataDxfId="11740"/>
    <tableColumn id="4667" name="Column4663" dataDxfId="11739"/>
    <tableColumn id="4668" name="Column4664" dataDxfId="11738"/>
    <tableColumn id="4669" name="Column4665" dataDxfId="11737"/>
    <tableColumn id="4670" name="Column4666" dataDxfId="11736"/>
    <tableColumn id="4671" name="Column4667" dataDxfId="11735"/>
    <tableColumn id="4672" name="Column4668" dataDxfId="11734"/>
    <tableColumn id="4673" name="Column4669" dataDxfId="11733"/>
    <tableColumn id="4674" name="Column4670" dataDxfId="11732"/>
    <tableColumn id="4675" name="Column4671" dataDxfId="11731"/>
    <tableColumn id="4676" name="Column4672" dataDxfId="11730"/>
    <tableColumn id="4677" name="Column4673" dataDxfId="11729"/>
    <tableColumn id="4678" name="Column4674" dataDxfId="11728"/>
    <tableColumn id="4679" name="Column4675" dataDxfId="11727"/>
    <tableColumn id="4680" name="Column4676" dataDxfId="11726"/>
    <tableColumn id="4681" name="Column4677" dataDxfId="11725"/>
    <tableColumn id="4682" name="Column4678" dataDxfId="11724"/>
    <tableColumn id="4683" name="Column4679" dataDxfId="11723"/>
    <tableColumn id="4684" name="Column4680" dataDxfId="11722"/>
    <tableColumn id="4685" name="Column4681" dataDxfId="11721"/>
    <tableColumn id="4686" name="Column4682" dataDxfId="11720"/>
    <tableColumn id="4687" name="Column4683" dataDxfId="11719"/>
    <tableColumn id="4688" name="Column4684" dataDxfId="11718"/>
    <tableColumn id="4689" name="Column4685" dataDxfId="11717"/>
    <tableColumn id="4690" name="Column4686" dataDxfId="11716"/>
    <tableColumn id="4691" name="Column4687" dataDxfId="11715"/>
    <tableColumn id="4692" name="Column4688" dataDxfId="11714"/>
    <tableColumn id="4693" name="Column4689" dataDxfId="11713"/>
    <tableColumn id="4694" name="Column4690" dataDxfId="11712"/>
    <tableColumn id="4695" name="Column4691" dataDxfId="11711"/>
    <tableColumn id="4696" name="Column4692" dataDxfId="11710"/>
    <tableColumn id="4697" name="Column4693" dataDxfId="11709"/>
    <tableColumn id="4698" name="Column4694" dataDxfId="11708"/>
    <tableColumn id="4699" name="Column4695" dataDxfId="11707"/>
    <tableColumn id="4700" name="Column4696" dataDxfId="11706"/>
    <tableColumn id="4701" name="Column4697" dataDxfId="11705"/>
    <tableColumn id="4702" name="Column4698" dataDxfId="11704"/>
    <tableColumn id="4703" name="Column4699" dataDxfId="11703"/>
    <tableColumn id="4704" name="Column4700" dataDxfId="11702"/>
    <tableColumn id="4705" name="Column4701" dataDxfId="11701"/>
    <tableColumn id="4706" name="Column4702" dataDxfId="11700"/>
    <tableColumn id="4707" name="Column4703" dataDxfId="11699"/>
    <tableColumn id="4708" name="Column4704" dataDxfId="11698"/>
    <tableColumn id="4709" name="Column4705" dataDxfId="11697"/>
    <tableColumn id="4710" name="Column4706" dataDxfId="11696"/>
    <tableColumn id="4711" name="Column4707" dataDxfId="11695"/>
    <tableColumn id="4712" name="Column4708" dataDxfId="11694"/>
    <tableColumn id="4713" name="Column4709" dataDxfId="11693"/>
    <tableColumn id="4714" name="Column4710" dataDxfId="11692"/>
    <tableColumn id="4715" name="Column4711" dataDxfId="11691"/>
    <tableColumn id="4716" name="Column4712" dataDxfId="11690"/>
    <tableColumn id="4717" name="Column4713" dataDxfId="11689"/>
    <tableColumn id="4718" name="Column4714" dataDxfId="11688"/>
    <tableColumn id="4719" name="Column4715" dataDxfId="11687"/>
    <tableColumn id="4720" name="Column4716" dataDxfId="11686"/>
    <tableColumn id="4721" name="Column4717" dataDxfId="11685"/>
    <tableColumn id="4722" name="Column4718" dataDxfId="11684"/>
    <tableColumn id="4723" name="Column4719" dataDxfId="11683"/>
    <tableColumn id="4724" name="Column4720" dataDxfId="11682"/>
    <tableColumn id="4725" name="Column4721" dataDxfId="11681"/>
    <tableColumn id="4726" name="Column4722" dataDxfId="11680"/>
    <tableColumn id="4727" name="Column4723" dataDxfId="11679"/>
    <tableColumn id="4728" name="Column4724" dataDxfId="11678"/>
    <tableColumn id="4729" name="Column4725" dataDxfId="11677"/>
    <tableColumn id="4730" name="Column4726" dataDxfId="11676"/>
    <tableColumn id="4731" name="Column4727" dataDxfId="11675"/>
    <tableColumn id="4732" name="Column4728" dataDxfId="11674"/>
    <tableColumn id="4733" name="Column4729" dataDxfId="11673"/>
    <tableColumn id="4734" name="Column4730" dataDxfId="11672"/>
    <tableColumn id="4735" name="Column4731" dataDxfId="11671"/>
    <tableColumn id="4736" name="Column4732" dataDxfId="11670"/>
    <tableColumn id="4737" name="Column4733" dataDxfId="11669"/>
    <tableColumn id="4738" name="Column4734" dataDxfId="11668"/>
    <tableColumn id="4739" name="Column4735" dataDxfId="11667"/>
    <tableColumn id="4740" name="Column4736" dataDxfId="11666"/>
    <tableColumn id="4741" name="Column4737" dataDxfId="11665"/>
    <tableColumn id="4742" name="Column4738" dataDxfId="11664"/>
    <tableColumn id="4743" name="Column4739" dataDxfId="11663"/>
    <tableColumn id="4744" name="Column4740" dataDxfId="11662"/>
    <tableColumn id="4745" name="Column4741" dataDxfId="11661"/>
    <tableColumn id="4746" name="Column4742" dataDxfId="11660"/>
    <tableColumn id="4747" name="Column4743" dataDxfId="11659"/>
    <tableColumn id="4748" name="Column4744" dataDxfId="11658"/>
    <tableColumn id="4749" name="Column4745" dataDxfId="11657"/>
    <tableColumn id="4750" name="Column4746" dataDxfId="11656"/>
    <tableColumn id="4751" name="Column4747" dataDxfId="11655"/>
    <tableColumn id="4752" name="Column4748" dataDxfId="11654"/>
    <tableColumn id="4753" name="Column4749" dataDxfId="11653"/>
    <tableColumn id="4754" name="Column4750" dataDxfId="11652"/>
    <tableColumn id="4755" name="Column4751" dataDxfId="11651"/>
    <tableColumn id="4756" name="Column4752" dataDxfId="11650"/>
    <tableColumn id="4757" name="Column4753" dataDxfId="11649"/>
    <tableColumn id="4758" name="Column4754" dataDxfId="11648"/>
    <tableColumn id="4759" name="Column4755" dataDxfId="11647"/>
    <tableColumn id="4760" name="Column4756" dataDxfId="11646"/>
    <tableColumn id="4761" name="Column4757" dataDxfId="11645"/>
    <tableColumn id="4762" name="Column4758" dataDxfId="11644"/>
    <tableColumn id="4763" name="Column4759" dataDxfId="11643"/>
    <tableColumn id="4764" name="Column4760" dataDxfId="11642"/>
    <tableColumn id="4765" name="Column4761" dataDxfId="11641"/>
    <tableColumn id="4766" name="Column4762" dataDxfId="11640"/>
    <tableColumn id="4767" name="Column4763" dataDxfId="11639"/>
    <tableColumn id="4768" name="Column4764" dataDxfId="11638"/>
    <tableColumn id="4769" name="Column4765" dataDxfId="11637"/>
    <tableColumn id="4770" name="Column4766" dataDxfId="11636"/>
    <tableColumn id="4771" name="Column4767" dataDxfId="11635"/>
    <tableColumn id="4772" name="Column4768" dataDxfId="11634"/>
    <tableColumn id="4773" name="Column4769" dataDxfId="11633"/>
    <tableColumn id="4774" name="Column4770" dataDxfId="11632"/>
    <tableColumn id="4775" name="Column4771" dataDxfId="11631"/>
    <tableColumn id="4776" name="Column4772" dataDxfId="11630"/>
    <tableColumn id="4777" name="Column4773" dataDxfId="11629"/>
    <tableColumn id="4778" name="Column4774" dataDxfId="11628"/>
    <tableColumn id="4779" name="Column4775" dataDxfId="11627"/>
    <tableColumn id="4780" name="Column4776" dataDxfId="11626"/>
    <tableColumn id="4781" name="Column4777" dataDxfId="11625"/>
    <tableColumn id="4782" name="Column4778" dataDxfId="11624"/>
    <tableColumn id="4783" name="Column4779" dataDxfId="11623"/>
    <tableColumn id="4784" name="Column4780" dataDxfId="11622"/>
    <tableColumn id="4785" name="Column4781" dataDxfId="11621"/>
    <tableColumn id="4786" name="Column4782" dataDxfId="11620"/>
    <tableColumn id="4787" name="Column4783" dataDxfId="11619"/>
    <tableColumn id="4788" name="Column4784" dataDxfId="11618"/>
    <tableColumn id="4789" name="Column4785" dataDxfId="11617"/>
    <tableColumn id="4790" name="Column4786" dataDxfId="11616"/>
    <tableColumn id="4791" name="Column4787" dataDxfId="11615"/>
    <tableColumn id="4792" name="Column4788" dataDxfId="11614"/>
    <tableColumn id="4793" name="Column4789" dataDxfId="11613"/>
    <tableColumn id="4794" name="Column4790" dataDxfId="11612"/>
    <tableColumn id="4795" name="Column4791" dataDxfId="11611"/>
    <tableColumn id="4796" name="Column4792" dataDxfId="11610"/>
    <tableColumn id="4797" name="Column4793" dataDxfId="11609"/>
    <tableColumn id="4798" name="Column4794" dataDxfId="11608"/>
    <tableColumn id="4799" name="Column4795" dataDxfId="11607"/>
    <tableColumn id="4800" name="Column4796" dataDxfId="11606"/>
    <tableColumn id="4801" name="Column4797" dataDxfId="11605"/>
    <tableColumn id="4802" name="Column4798" dataDxfId="11604"/>
    <tableColumn id="4803" name="Column4799" dataDxfId="11603"/>
    <tableColumn id="4804" name="Column4800" dataDxfId="11602"/>
    <tableColumn id="4805" name="Column4801" dataDxfId="11601"/>
    <tableColumn id="4806" name="Column4802" dataDxfId="11600"/>
    <tableColumn id="4807" name="Column4803" dataDxfId="11599"/>
    <tableColumn id="4808" name="Column4804" dataDxfId="11598"/>
    <tableColumn id="4809" name="Column4805" dataDxfId="11597"/>
    <tableColumn id="4810" name="Column4806" dataDxfId="11596"/>
    <tableColumn id="4811" name="Column4807" dataDxfId="11595"/>
    <tableColumn id="4812" name="Column4808" dataDxfId="11594"/>
    <tableColumn id="4813" name="Column4809" dataDxfId="11593"/>
    <tableColumn id="4814" name="Column4810" dataDxfId="11592"/>
    <tableColumn id="4815" name="Column4811" dataDxfId="11591"/>
    <tableColumn id="4816" name="Column4812" dataDxfId="11590"/>
    <tableColumn id="4817" name="Column4813" dataDxfId="11589"/>
    <tableColumn id="4818" name="Column4814" dataDxfId="11588"/>
    <tableColumn id="4819" name="Column4815" dataDxfId="11587"/>
    <tableColumn id="4820" name="Column4816" dataDxfId="11586"/>
    <tableColumn id="4821" name="Column4817" dataDxfId="11585"/>
    <tableColumn id="4822" name="Column4818" dataDxfId="11584"/>
    <tableColumn id="4823" name="Column4819" dataDxfId="11583"/>
    <tableColumn id="4824" name="Column4820" dataDxfId="11582"/>
    <tableColumn id="4825" name="Column4821" dataDxfId="11581"/>
    <tableColumn id="4826" name="Column4822" dataDxfId="11580"/>
    <tableColumn id="4827" name="Column4823" dataDxfId="11579"/>
    <tableColumn id="4828" name="Column4824" dataDxfId="11578"/>
    <tableColumn id="4829" name="Column4825" dataDxfId="11577"/>
    <tableColumn id="4830" name="Column4826" dataDxfId="11576"/>
    <tableColumn id="4831" name="Column4827" dataDxfId="11575"/>
    <tableColumn id="4832" name="Column4828" dataDxfId="11574"/>
    <tableColumn id="4833" name="Column4829" dataDxfId="11573"/>
    <tableColumn id="4834" name="Column4830" dataDxfId="11572"/>
    <tableColumn id="4835" name="Column4831" dataDxfId="11571"/>
    <tableColumn id="4836" name="Column4832" dataDxfId="11570"/>
    <tableColumn id="4837" name="Column4833" dataDxfId="11569"/>
    <tableColumn id="4838" name="Column4834" dataDxfId="11568"/>
    <tableColumn id="4839" name="Column4835" dataDxfId="11567"/>
    <tableColumn id="4840" name="Column4836" dataDxfId="11566"/>
    <tableColumn id="4841" name="Column4837" dataDxfId="11565"/>
    <tableColumn id="4842" name="Column4838" dataDxfId="11564"/>
    <tableColumn id="4843" name="Column4839" dataDxfId="11563"/>
    <tableColumn id="4844" name="Column4840" dataDxfId="11562"/>
    <tableColumn id="4845" name="Column4841" dataDxfId="11561"/>
    <tableColumn id="4846" name="Column4842" dataDxfId="11560"/>
    <tableColumn id="4847" name="Column4843" dataDxfId="11559"/>
    <tableColumn id="4848" name="Column4844" dataDxfId="11558"/>
    <tableColumn id="4849" name="Column4845" dataDxfId="11557"/>
    <tableColumn id="4850" name="Column4846" dataDxfId="11556"/>
    <tableColumn id="4851" name="Column4847" dataDxfId="11555"/>
    <tableColumn id="4852" name="Column4848" dataDxfId="11554"/>
    <tableColumn id="4853" name="Column4849" dataDxfId="11553"/>
    <tableColumn id="4854" name="Column4850" dataDxfId="11552"/>
    <tableColumn id="4855" name="Column4851" dataDxfId="11551"/>
    <tableColumn id="4856" name="Column4852" dataDxfId="11550"/>
    <tableColumn id="4857" name="Column4853" dataDxfId="11549"/>
    <tableColumn id="4858" name="Column4854" dataDxfId="11548"/>
    <tableColumn id="4859" name="Column4855" dataDxfId="11547"/>
    <tableColumn id="4860" name="Column4856" dataDxfId="11546"/>
    <tableColumn id="4861" name="Column4857" dataDxfId="11545"/>
    <tableColumn id="4862" name="Column4858" dataDxfId="11544"/>
    <tableColumn id="4863" name="Column4859" dataDxfId="11543"/>
    <tableColumn id="4864" name="Column4860" dataDxfId="11542"/>
    <tableColumn id="4865" name="Column4861" dataDxfId="11541"/>
    <tableColumn id="4866" name="Column4862" dataDxfId="11540"/>
    <tableColumn id="4867" name="Column4863" dataDxfId="11539"/>
    <tableColumn id="4868" name="Column4864" dataDxfId="11538"/>
    <tableColumn id="4869" name="Column4865" dataDxfId="11537"/>
    <tableColumn id="4870" name="Column4866" dataDxfId="11536"/>
    <tableColumn id="4871" name="Column4867" dataDxfId="11535"/>
    <tableColumn id="4872" name="Column4868" dataDxfId="11534"/>
    <tableColumn id="4873" name="Column4869" dataDxfId="11533"/>
    <tableColumn id="4874" name="Column4870" dataDxfId="11532"/>
    <tableColumn id="4875" name="Column4871" dataDxfId="11531"/>
    <tableColumn id="4876" name="Column4872" dataDxfId="11530"/>
    <tableColumn id="4877" name="Column4873" dataDxfId="11529"/>
    <tableColumn id="4878" name="Column4874" dataDxfId="11528"/>
    <tableColumn id="4879" name="Column4875" dataDxfId="11527"/>
    <tableColumn id="4880" name="Column4876" dataDxfId="11526"/>
    <tableColumn id="4881" name="Column4877" dataDxfId="11525"/>
    <tableColumn id="4882" name="Column4878" dataDxfId="11524"/>
    <tableColumn id="4883" name="Column4879" dataDxfId="11523"/>
    <tableColumn id="4884" name="Column4880" dataDxfId="11522"/>
    <tableColumn id="4885" name="Column4881" dataDxfId="11521"/>
    <tableColumn id="4886" name="Column4882" dataDxfId="11520"/>
    <tableColumn id="4887" name="Column4883" dataDxfId="11519"/>
    <tableColumn id="4888" name="Column4884" dataDxfId="11518"/>
    <tableColumn id="4889" name="Column4885" dataDxfId="11517"/>
    <tableColumn id="4890" name="Column4886" dataDxfId="11516"/>
    <tableColumn id="4891" name="Column4887" dataDxfId="11515"/>
    <tableColumn id="4892" name="Column4888" dataDxfId="11514"/>
    <tableColumn id="4893" name="Column4889" dataDxfId="11513"/>
    <tableColumn id="4894" name="Column4890" dataDxfId="11512"/>
    <tableColumn id="4895" name="Column4891" dataDxfId="11511"/>
    <tableColumn id="4896" name="Column4892" dataDxfId="11510"/>
    <tableColumn id="4897" name="Column4893" dataDxfId="11509"/>
    <tableColumn id="4898" name="Column4894" dataDxfId="11508"/>
    <tableColumn id="4899" name="Column4895" dataDxfId="11507"/>
    <tableColumn id="4900" name="Column4896" dataDxfId="11506"/>
    <tableColumn id="4901" name="Column4897" dataDxfId="11505"/>
    <tableColumn id="4902" name="Column4898" dataDxfId="11504"/>
    <tableColumn id="4903" name="Column4899" dataDxfId="11503"/>
    <tableColumn id="4904" name="Column4900" dataDxfId="11502"/>
    <tableColumn id="4905" name="Column4901" dataDxfId="11501"/>
    <tableColumn id="4906" name="Column4902" dataDxfId="11500"/>
    <tableColumn id="4907" name="Column4903" dataDxfId="11499"/>
    <tableColumn id="4908" name="Column4904" dataDxfId="11498"/>
    <tableColumn id="4909" name="Column4905" dataDxfId="11497"/>
    <tableColumn id="4910" name="Column4906" dataDxfId="11496"/>
    <tableColumn id="4911" name="Column4907" dataDxfId="11495"/>
    <tableColumn id="4912" name="Column4908" dataDxfId="11494"/>
    <tableColumn id="4913" name="Column4909" dataDxfId="11493"/>
    <tableColumn id="4914" name="Column4910" dataDxfId="11492"/>
    <tableColumn id="4915" name="Column4911" dataDxfId="11491"/>
    <tableColumn id="4916" name="Column4912" dataDxfId="11490"/>
    <tableColumn id="4917" name="Column4913" dataDxfId="11489"/>
    <tableColumn id="4918" name="Column4914" dataDxfId="11488"/>
    <tableColumn id="4919" name="Column4915" dataDxfId="11487"/>
    <tableColumn id="4920" name="Column4916" dataDxfId="11486"/>
    <tableColumn id="4921" name="Column4917" dataDxfId="11485"/>
    <tableColumn id="4922" name="Column4918" dataDxfId="11484"/>
    <tableColumn id="4923" name="Column4919" dataDxfId="11483"/>
    <tableColumn id="4924" name="Column4920" dataDxfId="11482"/>
    <tableColumn id="4925" name="Column4921" dataDxfId="11481"/>
    <tableColumn id="4926" name="Column4922" dataDxfId="11480"/>
    <tableColumn id="4927" name="Column4923" dataDxfId="11479"/>
    <tableColumn id="4928" name="Column4924" dataDxfId="11478"/>
    <tableColumn id="4929" name="Column4925" dataDxfId="11477"/>
    <tableColumn id="4930" name="Column4926" dataDxfId="11476"/>
    <tableColumn id="4931" name="Column4927" dataDxfId="11475"/>
    <tableColumn id="4932" name="Column4928" dataDxfId="11474"/>
    <tableColumn id="4933" name="Column4929" dataDxfId="11473"/>
    <tableColumn id="4934" name="Column4930" dataDxfId="11472"/>
    <tableColumn id="4935" name="Column4931" dataDxfId="11471"/>
    <tableColumn id="4936" name="Column4932" dataDxfId="11470"/>
    <tableColumn id="4937" name="Column4933" dataDxfId="11469"/>
    <tableColumn id="4938" name="Column4934" dataDxfId="11468"/>
    <tableColumn id="4939" name="Column4935" dataDxfId="11467"/>
    <tableColumn id="4940" name="Column4936" dataDxfId="11466"/>
    <tableColumn id="4941" name="Column4937" dataDxfId="11465"/>
    <tableColumn id="4942" name="Column4938" dataDxfId="11464"/>
    <tableColumn id="4943" name="Column4939" dataDxfId="11463"/>
    <tableColumn id="4944" name="Column4940" dataDxfId="11462"/>
    <tableColumn id="4945" name="Column4941" dataDxfId="11461"/>
    <tableColumn id="4946" name="Column4942" dataDxfId="11460"/>
    <tableColumn id="4947" name="Column4943" dataDxfId="11459"/>
    <tableColumn id="4948" name="Column4944" dataDxfId="11458"/>
    <tableColumn id="4949" name="Column4945" dataDxfId="11457"/>
    <tableColumn id="4950" name="Column4946" dataDxfId="11456"/>
    <tableColumn id="4951" name="Column4947" dataDxfId="11455"/>
    <tableColumn id="4952" name="Column4948" dataDxfId="11454"/>
    <tableColumn id="4953" name="Column4949" dataDxfId="11453"/>
    <tableColumn id="4954" name="Column4950" dataDxfId="11452"/>
    <tableColumn id="4955" name="Column4951" dataDxfId="11451"/>
    <tableColumn id="4956" name="Column4952" dataDxfId="11450"/>
    <tableColumn id="4957" name="Column4953" dataDxfId="11449"/>
    <tableColumn id="4958" name="Column4954" dataDxfId="11448"/>
    <tableColumn id="4959" name="Column4955" dataDxfId="11447"/>
    <tableColumn id="4960" name="Column4956" dataDxfId="11446"/>
    <tableColumn id="4961" name="Column4957" dataDxfId="11445"/>
    <tableColumn id="4962" name="Column4958" dataDxfId="11444"/>
    <tableColumn id="4963" name="Column4959" dataDxfId="11443"/>
    <tableColumn id="4964" name="Column4960" dataDxfId="11442"/>
    <tableColumn id="4965" name="Column4961" dataDxfId="11441"/>
    <tableColumn id="4966" name="Column4962" dataDxfId="11440"/>
    <tableColumn id="4967" name="Column4963" dataDxfId="11439"/>
    <tableColumn id="4968" name="Column4964" dataDxfId="11438"/>
    <tableColumn id="4969" name="Column4965" dataDxfId="11437"/>
    <tableColumn id="4970" name="Column4966" dataDxfId="11436"/>
    <tableColumn id="4971" name="Column4967" dataDxfId="11435"/>
    <tableColumn id="4972" name="Column4968" dataDxfId="11434"/>
    <tableColumn id="4973" name="Column4969" dataDxfId="11433"/>
    <tableColumn id="4974" name="Column4970" dataDxfId="11432"/>
    <tableColumn id="4975" name="Column4971" dataDxfId="11431"/>
    <tableColumn id="4976" name="Column4972" dataDxfId="11430"/>
    <tableColumn id="4977" name="Column4973" dataDxfId="11429"/>
    <tableColumn id="4978" name="Column4974" dataDxfId="11428"/>
    <tableColumn id="4979" name="Column4975" dataDxfId="11427"/>
    <tableColumn id="4980" name="Column4976" dataDxfId="11426"/>
    <tableColumn id="4981" name="Column4977" dataDxfId="11425"/>
    <tableColumn id="4982" name="Column4978" dataDxfId="11424"/>
    <tableColumn id="4983" name="Column4979" dataDxfId="11423"/>
    <tableColumn id="4984" name="Column4980" dataDxfId="11422"/>
    <tableColumn id="4985" name="Column4981" dataDxfId="11421"/>
    <tableColumn id="4986" name="Column4982" dataDxfId="11420"/>
    <tableColumn id="4987" name="Column4983" dataDxfId="11419"/>
    <tableColumn id="4988" name="Column4984" dataDxfId="11418"/>
    <tableColumn id="4989" name="Column4985" dataDxfId="11417"/>
    <tableColumn id="4990" name="Column4986" dataDxfId="11416"/>
    <tableColumn id="4991" name="Column4987" dataDxfId="11415"/>
    <tableColumn id="4992" name="Column4988" dataDxfId="11414"/>
    <tableColumn id="4993" name="Column4989" dataDxfId="11413"/>
    <tableColumn id="4994" name="Column4990" dataDxfId="11412"/>
    <tableColumn id="4995" name="Column4991" dataDxfId="11411"/>
    <tableColumn id="4996" name="Column4992" dataDxfId="11410"/>
    <tableColumn id="4997" name="Column4993" dataDxfId="11409"/>
    <tableColumn id="4998" name="Column4994" dataDxfId="11408"/>
    <tableColumn id="4999" name="Column4995" dataDxfId="11407"/>
    <tableColumn id="5000" name="Column4996" dataDxfId="11406"/>
    <tableColumn id="5001" name="Column4997" dataDxfId="11405"/>
    <tableColumn id="5002" name="Column4998" dataDxfId="11404"/>
    <tableColumn id="5003" name="Column4999" dataDxfId="11403"/>
    <tableColumn id="5004" name="Column5000" dataDxfId="11402"/>
    <tableColumn id="5005" name="Column5001" dataDxfId="11401"/>
    <tableColumn id="5006" name="Column5002" dataDxfId="11400"/>
    <tableColumn id="5007" name="Column5003" dataDxfId="11399"/>
    <tableColumn id="5008" name="Column5004" dataDxfId="11398"/>
    <tableColumn id="5009" name="Column5005" dataDxfId="11397"/>
    <tableColumn id="5010" name="Column5006" dataDxfId="11396"/>
    <tableColumn id="5011" name="Column5007" dataDxfId="11395"/>
    <tableColumn id="5012" name="Column5008" dataDxfId="11394"/>
    <tableColumn id="5013" name="Column5009" dataDxfId="11393"/>
    <tableColumn id="5014" name="Column5010" dataDxfId="11392"/>
    <tableColumn id="5015" name="Column5011" dataDxfId="11391"/>
    <tableColumn id="5016" name="Column5012" dataDxfId="11390"/>
    <tableColumn id="5017" name="Column5013" dataDxfId="11389"/>
    <tableColumn id="5018" name="Column5014" dataDxfId="11388"/>
    <tableColumn id="5019" name="Column5015" dataDxfId="11387"/>
    <tableColumn id="5020" name="Column5016" dataDxfId="11386"/>
    <tableColumn id="5021" name="Column5017" dataDxfId="11385"/>
    <tableColumn id="5022" name="Column5018" dataDxfId="11384"/>
    <tableColumn id="5023" name="Column5019" dataDxfId="11383"/>
    <tableColumn id="5024" name="Column5020" dataDxfId="11382"/>
    <tableColumn id="5025" name="Column5021" dataDxfId="11381"/>
    <tableColumn id="5026" name="Column5022" dataDxfId="11380"/>
    <tableColumn id="5027" name="Column5023" dataDxfId="11379"/>
    <tableColumn id="5028" name="Column5024" dataDxfId="11378"/>
    <tableColumn id="5029" name="Column5025" dataDxfId="11377"/>
    <tableColumn id="5030" name="Column5026" dataDxfId="11376"/>
    <tableColumn id="5031" name="Column5027" dataDxfId="11375"/>
    <tableColumn id="5032" name="Column5028" dataDxfId="11374"/>
    <tableColumn id="5033" name="Column5029" dataDxfId="11373"/>
    <tableColumn id="5034" name="Column5030" dataDxfId="11372"/>
    <tableColumn id="5035" name="Column5031" dataDxfId="11371"/>
    <tableColumn id="5036" name="Column5032" dataDxfId="11370"/>
    <tableColumn id="5037" name="Column5033" dataDxfId="11369"/>
    <tableColumn id="5038" name="Column5034" dataDxfId="11368"/>
    <tableColumn id="5039" name="Column5035" dataDxfId="11367"/>
    <tableColumn id="5040" name="Column5036" dataDxfId="11366"/>
    <tableColumn id="5041" name="Column5037" dataDxfId="11365"/>
    <tableColumn id="5042" name="Column5038" dataDxfId="11364"/>
    <tableColumn id="5043" name="Column5039" dataDxfId="11363"/>
    <tableColumn id="5044" name="Column5040" dataDxfId="11362"/>
    <tableColumn id="5045" name="Column5041" dataDxfId="11361"/>
    <tableColumn id="5046" name="Column5042" dataDxfId="11360"/>
    <tableColumn id="5047" name="Column5043" dataDxfId="11359"/>
    <tableColumn id="5048" name="Column5044" dataDxfId="11358"/>
    <tableColumn id="5049" name="Column5045" dataDxfId="11357"/>
    <tableColumn id="5050" name="Column5046" dataDxfId="11356"/>
    <tableColumn id="5051" name="Column5047" dataDxfId="11355"/>
    <tableColumn id="5052" name="Column5048" dataDxfId="11354"/>
    <tableColumn id="5053" name="Column5049" dataDxfId="11353"/>
    <tableColumn id="5054" name="Column5050" dataDxfId="11352"/>
    <tableColumn id="5055" name="Column5051" dataDxfId="11351"/>
    <tableColumn id="5056" name="Column5052" dataDxfId="11350"/>
    <tableColumn id="5057" name="Column5053" dataDxfId="11349"/>
    <tableColumn id="5058" name="Column5054" dataDxfId="11348"/>
    <tableColumn id="5059" name="Column5055" dataDxfId="11347"/>
    <tableColumn id="5060" name="Column5056" dataDxfId="11346"/>
    <tableColumn id="5061" name="Column5057" dataDxfId="11345"/>
    <tableColumn id="5062" name="Column5058" dataDxfId="11344"/>
    <tableColumn id="5063" name="Column5059" dataDxfId="11343"/>
    <tableColumn id="5064" name="Column5060" dataDxfId="11342"/>
    <tableColumn id="5065" name="Column5061" dataDxfId="11341"/>
    <tableColumn id="5066" name="Column5062" dataDxfId="11340"/>
    <tableColumn id="5067" name="Column5063" dataDxfId="11339"/>
    <tableColumn id="5068" name="Column5064" dataDxfId="11338"/>
    <tableColumn id="5069" name="Column5065" dataDxfId="11337"/>
    <tableColumn id="5070" name="Column5066" dataDxfId="11336"/>
    <tableColumn id="5071" name="Column5067" dataDxfId="11335"/>
    <tableColumn id="5072" name="Column5068" dataDxfId="11334"/>
    <tableColumn id="5073" name="Column5069" dataDxfId="11333"/>
    <tableColumn id="5074" name="Column5070" dataDxfId="11332"/>
    <tableColumn id="5075" name="Column5071" dataDxfId="11331"/>
    <tableColumn id="5076" name="Column5072" dataDxfId="11330"/>
    <tableColumn id="5077" name="Column5073" dataDxfId="11329"/>
    <tableColumn id="5078" name="Column5074" dataDxfId="11328"/>
    <tableColumn id="5079" name="Column5075" dataDxfId="11327"/>
    <tableColumn id="5080" name="Column5076" dataDxfId="11326"/>
    <tableColumn id="5081" name="Column5077" dataDxfId="11325"/>
    <tableColumn id="5082" name="Column5078" dataDxfId="11324"/>
    <tableColumn id="5083" name="Column5079" dataDxfId="11323"/>
    <tableColumn id="5084" name="Column5080" dataDxfId="11322"/>
    <tableColumn id="5085" name="Column5081" dataDxfId="11321"/>
    <tableColumn id="5086" name="Column5082" dataDxfId="11320"/>
    <tableColumn id="5087" name="Column5083" dataDxfId="11319"/>
    <tableColumn id="5088" name="Column5084" dataDxfId="11318"/>
    <tableColumn id="5089" name="Column5085" dataDxfId="11317"/>
    <tableColumn id="5090" name="Column5086" dataDxfId="11316"/>
    <tableColumn id="5091" name="Column5087" dataDxfId="11315"/>
    <tableColumn id="5092" name="Column5088" dataDxfId="11314"/>
    <tableColumn id="5093" name="Column5089" dataDxfId="11313"/>
    <tableColumn id="5094" name="Column5090" dataDxfId="11312"/>
    <tableColumn id="5095" name="Column5091" dataDxfId="11311"/>
    <tableColumn id="5096" name="Column5092" dataDxfId="11310"/>
    <tableColumn id="5097" name="Column5093" dataDxfId="11309"/>
    <tableColumn id="5098" name="Column5094" dataDxfId="11308"/>
    <tableColumn id="5099" name="Column5095" dataDxfId="11307"/>
    <tableColumn id="5100" name="Column5096" dataDxfId="11306"/>
    <tableColumn id="5101" name="Column5097" dataDxfId="11305"/>
    <tableColumn id="5102" name="Column5098" dataDxfId="11304"/>
    <tableColumn id="5103" name="Column5099" dataDxfId="11303"/>
    <tableColumn id="5104" name="Column5100" dataDxfId="11302"/>
    <tableColumn id="5105" name="Column5101" dataDxfId="11301"/>
    <tableColumn id="5106" name="Column5102" dataDxfId="11300"/>
    <tableColumn id="5107" name="Column5103" dataDxfId="11299"/>
    <tableColumn id="5108" name="Column5104" dataDxfId="11298"/>
    <tableColumn id="5109" name="Column5105" dataDxfId="11297"/>
    <tableColumn id="5110" name="Column5106" dataDxfId="11296"/>
    <tableColumn id="5111" name="Column5107" dataDxfId="11295"/>
    <tableColumn id="5112" name="Column5108" dataDxfId="11294"/>
    <tableColumn id="5113" name="Column5109" dataDxfId="11293"/>
    <tableColumn id="5114" name="Column5110" dataDxfId="11292"/>
    <tableColumn id="5115" name="Column5111" dataDxfId="11291"/>
    <tableColumn id="5116" name="Column5112" dataDxfId="11290"/>
    <tableColumn id="5117" name="Column5113" dataDxfId="11289"/>
    <tableColumn id="5118" name="Column5114" dataDxfId="11288"/>
    <tableColumn id="5119" name="Column5115" dataDxfId="11287"/>
    <tableColumn id="5120" name="Column5116" dataDxfId="11286"/>
    <tableColumn id="5121" name="Column5117" dataDxfId="11285"/>
    <tableColumn id="5122" name="Column5118" dataDxfId="11284"/>
    <tableColumn id="5123" name="Column5119" dataDxfId="11283"/>
    <tableColumn id="5124" name="Column5120" dataDxfId="11282"/>
    <tableColumn id="5125" name="Column5121" dataDxfId="11281"/>
    <tableColumn id="5126" name="Column5122" dataDxfId="11280"/>
    <tableColumn id="5127" name="Column5123" dataDxfId="11279"/>
    <tableColumn id="5128" name="Column5124" dataDxfId="11278"/>
    <tableColumn id="5129" name="Column5125" dataDxfId="11277"/>
    <tableColumn id="5130" name="Column5126" dataDxfId="11276"/>
    <tableColumn id="5131" name="Column5127" dataDxfId="11275"/>
    <tableColumn id="5132" name="Column5128" dataDxfId="11274"/>
    <tableColumn id="5133" name="Column5129" dataDxfId="11273"/>
    <tableColumn id="5134" name="Column5130" dataDxfId="11272"/>
    <tableColumn id="5135" name="Column5131" dataDxfId="11271"/>
    <tableColumn id="5136" name="Column5132" dataDxfId="11270"/>
    <tableColumn id="5137" name="Column5133" dataDxfId="11269"/>
    <tableColumn id="5138" name="Column5134" dataDxfId="11268"/>
    <tableColumn id="5139" name="Column5135" dataDxfId="11267"/>
    <tableColumn id="5140" name="Column5136" dataDxfId="11266"/>
    <tableColumn id="5141" name="Column5137" dataDxfId="11265"/>
    <tableColumn id="5142" name="Column5138" dataDxfId="11264"/>
    <tableColumn id="5143" name="Column5139" dataDxfId="11263"/>
    <tableColumn id="5144" name="Column5140" dataDxfId="11262"/>
    <tableColumn id="5145" name="Column5141" dataDxfId="11261"/>
    <tableColumn id="5146" name="Column5142" dataDxfId="11260"/>
    <tableColumn id="5147" name="Column5143" dataDxfId="11259"/>
    <tableColumn id="5148" name="Column5144" dataDxfId="11258"/>
    <tableColumn id="5149" name="Column5145" dataDxfId="11257"/>
    <tableColumn id="5150" name="Column5146" dataDxfId="11256"/>
    <tableColumn id="5151" name="Column5147" dataDxfId="11255"/>
    <tableColumn id="5152" name="Column5148" dataDxfId="11254"/>
    <tableColumn id="5153" name="Column5149" dataDxfId="11253"/>
    <tableColumn id="5154" name="Column5150" dataDxfId="11252"/>
    <tableColumn id="5155" name="Column5151" dataDxfId="11251"/>
    <tableColumn id="5156" name="Column5152" dataDxfId="11250"/>
    <tableColumn id="5157" name="Column5153" dataDxfId="11249"/>
    <tableColumn id="5158" name="Column5154" dataDxfId="11248"/>
    <tableColumn id="5159" name="Column5155" dataDxfId="11247"/>
    <tableColumn id="5160" name="Column5156" dataDxfId="11246"/>
    <tableColumn id="5161" name="Column5157" dataDxfId="11245"/>
    <tableColumn id="5162" name="Column5158" dataDxfId="11244"/>
    <tableColumn id="5163" name="Column5159" dataDxfId="11243"/>
    <tableColumn id="5164" name="Column5160" dataDxfId="11242"/>
    <tableColumn id="5165" name="Column5161" dataDxfId="11241"/>
    <tableColumn id="5166" name="Column5162" dataDxfId="11240"/>
    <tableColumn id="5167" name="Column5163" dataDxfId="11239"/>
    <tableColumn id="5168" name="Column5164" dataDxfId="11238"/>
    <tableColumn id="5169" name="Column5165" dataDxfId="11237"/>
    <tableColumn id="5170" name="Column5166" dataDxfId="11236"/>
    <tableColumn id="5171" name="Column5167" dataDxfId="11235"/>
    <tableColumn id="5172" name="Column5168" dataDxfId="11234"/>
    <tableColumn id="5173" name="Column5169" dataDxfId="11233"/>
    <tableColumn id="5174" name="Column5170" dataDxfId="11232"/>
    <tableColumn id="5175" name="Column5171" dataDxfId="11231"/>
    <tableColumn id="5176" name="Column5172" dataDxfId="11230"/>
    <tableColumn id="5177" name="Column5173" dataDxfId="11229"/>
    <tableColumn id="5178" name="Column5174" dataDxfId="11228"/>
    <tableColumn id="5179" name="Column5175" dataDxfId="11227"/>
    <tableColumn id="5180" name="Column5176" dataDxfId="11226"/>
    <tableColumn id="5181" name="Column5177" dataDxfId="11225"/>
    <tableColumn id="5182" name="Column5178" dataDxfId="11224"/>
    <tableColumn id="5183" name="Column5179" dataDxfId="11223"/>
    <tableColumn id="5184" name="Column5180" dataDxfId="11222"/>
    <tableColumn id="5185" name="Column5181" dataDxfId="11221"/>
    <tableColumn id="5186" name="Column5182" dataDxfId="11220"/>
    <tableColumn id="5187" name="Column5183" dataDxfId="11219"/>
    <tableColumn id="5188" name="Column5184" dataDxfId="11218"/>
    <tableColumn id="5189" name="Column5185" dataDxfId="11217"/>
    <tableColumn id="5190" name="Column5186" dataDxfId="11216"/>
    <tableColumn id="5191" name="Column5187" dataDxfId="11215"/>
    <tableColumn id="5192" name="Column5188" dataDxfId="11214"/>
    <tableColumn id="5193" name="Column5189" dataDxfId="11213"/>
    <tableColumn id="5194" name="Column5190" dataDxfId="11212"/>
    <tableColumn id="5195" name="Column5191" dataDxfId="11211"/>
    <tableColumn id="5196" name="Column5192" dataDxfId="11210"/>
    <tableColumn id="5197" name="Column5193" dataDxfId="11209"/>
    <tableColumn id="5198" name="Column5194" dataDxfId="11208"/>
    <tableColumn id="5199" name="Column5195" dataDxfId="11207"/>
    <tableColumn id="5200" name="Column5196" dataDxfId="11206"/>
    <tableColumn id="5201" name="Column5197" dataDxfId="11205"/>
    <tableColumn id="5202" name="Column5198" dataDxfId="11204"/>
    <tableColumn id="5203" name="Column5199" dataDxfId="11203"/>
    <tableColumn id="5204" name="Column5200" dataDxfId="11202"/>
    <tableColumn id="5205" name="Column5201" dataDxfId="11201"/>
    <tableColumn id="5206" name="Column5202" dataDxfId="11200"/>
    <tableColumn id="5207" name="Column5203" dataDxfId="11199"/>
    <tableColumn id="5208" name="Column5204" dataDxfId="11198"/>
    <tableColumn id="5209" name="Column5205" dataDxfId="11197"/>
    <tableColumn id="5210" name="Column5206" dataDxfId="11196"/>
    <tableColumn id="5211" name="Column5207" dataDxfId="11195"/>
    <tableColumn id="5212" name="Column5208" dataDxfId="11194"/>
    <tableColumn id="5213" name="Column5209" dataDxfId="11193"/>
    <tableColumn id="5214" name="Column5210" dataDxfId="11192"/>
    <tableColumn id="5215" name="Column5211" dataDxfId="11191"/>
    <tableColumn id="5216" name="Column5212" dataDxfId="11190"/>
    <tableColumn id="5217" name="Column5213" dataDxfId="11189"/>
    <tableColumn id="5218" name="Column5214" dataDxfId="11188"/>
    <tableColumn id="5219" name="Column5215" dataDxfId="11187"/>
    <tableColumn id="5220" name="Column5216" dataDxfId="11186"/>
    <tableColumn id="5221" name="Column5217" dataDxfId="11185"/>
    <tableColumn id="5222" name="Column5218" dataDxfId="11184"/>
    <tableColumn id="5223" name="Column5219" dataDxfId="11183"/>
    <tableColumn id="5224" name="Column5220" dataDxfId="11182"/>
    <tableColumn id="5225" name="Column5221" dataDxfId="11181"/>
    <tableColumn id="5226" name="Column5222" dataDxfId="11180"/>
    <tableColumn id="5227" name="Column5223" dataDxfId="11179"/>
    <tableColumn id="5228" name="Column5224" dataDxfId="11178"/>
    <tableColumn id="5229" name="Column5225" dataDxfId="11177"/>
    <tableColumn id="5230" name="Column5226" dataDxfId="11176"/>
    <tableColumn id="5231" name="Column5227" dataDxfId="11175"/>
    <tableColumn id="5232" name="Column5228" dataDxfId="11174"/>
    <tableColumn id="5233" name="Column5229" dataDxfId="11173"/>
    <tableColumn id="5234" name="Column5230" dataDxfId="11172"/>
    <tableColumn id="5235" name="Column5231" dataDxfId="11171"/>
    <tableColumn id="5236" name="Column5232" dataDxfId="11170"/>
    <tableColumn id="5237" name="Column5233" dataDxfId="11169"/>
    <tableColumn id="5238" name="Column5234" dataDxfId="11168"/>
    <tableColumn id="5239" name="Column5235" dataDxfId="11167"/>
    <tableColumn id="5240" name="Column5236" dataDxfId="11166"/>
    <tableColumn id="5241" name="Column5237" dataDxfId="11165"/>
    <tableColumn id="5242" name="Column5238" dataDxfId="11164"/>
    <tableColumn id="5243" name="Column5239" dataDxfId="11163"/>
    <tableColumn id="5244" name="Column5240" dataDxfId="11162"/>
    <tableColumn id="5245" name="Column5241" dataDxfId="11161"/>
    <tableColumn id="5246" name="Column5242" dataDxfId="11160"/>
    <tableColumn id="5247" name="Column5243" dataDxfId="11159"/>
    <tableColumn id="5248" name="Column5244" dataDxfId="11158"/>
    <tableColumn id="5249" name="Column5245" dataDxfId="11157"/>
    <tableColumn id="5250" name="Column5246" dataDxfId="11156"/>
    <tableColumn id="5251" name="Column5247" dataDxfId="11155"/>
    <tableColumn id="5252" name="Column5248" dataDxfId="11154"/>
    <tableColumn id="5253" name="Column5249" dataDxfId="11153"/>
    <tableColumn id="5254" name="Column5250" dataDxfId="11152"/>
    <tableColumn id="5255" name="Column5251" dataDxfId="11151"/>
    <tableColumn id="5256" name="Column5252" dataDxfId="11150"/>
    <tableColumn id="5257" name="Column5253" dataDxfId="11149"/>
    <tableColumn id="5258" name="Column5254" dataDxfId="11148"/>
    <tableColumn id="5259" name="Column5255" dataDxfId="11147"/>
    <tableColumn id="5260" name="Column5256" dataDxfId="11146"/>
    <tableColumn id="5261" name="Column5257" dataDxfId="11145"/>
    <tableColumn id="5262" name="Column5258" dataDxfId="11144"/>
    <tableColumn id="5263" name="Column5259" dataDxfId="11143"/>
    <tableColumn id="5264" name="Column5260" dataDxfId="11142"/>
    <tableColumn id="5265" name="Column5261" dataDxfId="11141"/>
    <tableColumn id="5266" name="Column5262" dataDxfId="11140"/>
    <tableColumn id="5267" name="Column5263" dataDxfId="11139"/>
    <tableColumn id="5268" name="Column5264" dataDxfId="11138"/>
    <tableColumn id="5269" name="Column5265" dataDxfId="11137"/>
    <tableColumn id="5270" name="Column5266" dataDxfId="11136"/>
    <tableColumn id="5271" name="Column5267" dataDxfId="11135"/>
    <tableColumn id="5272" name="Column5268" dataDxfId="11134"/>
    <tableColumn id="5273" name="Column5269" dataDxfId="11133"/>
    <tableColumn id="5274" name="Column5270" dataDxfId="11132"/>
    <tableColumn id="5275" name="Column5271" dataDxfId="11131"/>
    <tableColumn id="5276" name="Column5272" dataDxfId="11130"/>
    <tableColumn id="5277" name="Column5273" dataDxfId="11129"/>
    <tableColumn id="5278" name="Column5274" dataDxfId="11128"/>
    <tableColumn id="5279" name="Column5275" dataDxfId="11127"/>
    <tableColumn id="5280" name="Column5276" dataDxfId="11126"/>
    <tableColumn id="5281" name="Column5277" dataDxfId="11125"/>
    <tableColumn id="5282" name="Column5278" dataDxfId="11124"/>
    <tableColumn id="5283" name="Column5279" dataDxfId="11123"/>
    <tableColumn id="5284" name="Column5280" dataDxfId="11122"/>
    <tableColumn id="5285" name="Column5281" dataDxfId="11121"/>
    <tableColumn id="5286" name="Column5282" dataDxfId="11120"/>
    <tableColumn id="5287" name="Column5283" dataDxfId="11119"/>
    <tableColumn id="5288" name="Column5284" dataDxfId="11118"/>
    <tableColumn id="5289" name="Column5285" dataDxfId="11117"/>
    <tableColumn id="5290" name="Column5286" dataDxfId="11116"/>
    <tableColumn id="5291" name="Column5287" dataDxfId="11115"/>
    <tableColumn id="5292" name="Column5288" dataDxfId="11114"/>
    <tableColumn id="5293" name="Column5289" dataDxfId="11113"/>
    <tableColumn id="5294" name="Column5290" dataDxfId="11112"/>
    <tableColumn id="5295" name="Column5291" dataDxfId="11111"/>
    <tableColumn id="5296" name="Column5292" dataDxfId="11110"/>
    <tableColumn id="5297" name="Column5293" dataDxfId="11109"/>
    <tableColumn id="5298" name="Column5294" dataDxfId="11108"/>
    <tableColumn id="5299" name="Column5295" dataDxfId="11107"/>
    <tableColumn id="5300" name="Column5296" dataDxfId="11106"/>
    <tableColumn id="5301" name="Column5297" dataDxfId="11105"/>
    <tableColumn id="5302" name="Column5298" dataDxfId="11104"/>
    <tableColumn id="5303" name="Column5299" dataDxfId="11103"/>
    <tableColumn id="5304" name="Column5300" dataDxfId="11102"/>
    <tableColumn id="5305" name="Column5301" dataDxfId="11101"/>
    <tableColumn id="5306" name="Column5302" dataDxfId="11100"/>
    <tableColumn id="5307" name="Column5303" dataDxfId="11099"/>
    <tableColumn id="5308" name="Column5304" dataDxfId="11098"/>
    <tableColumn id="5309" name="Column5305" dataDxfId="11097"/>
    <tableColumn id="5310" name="Column5306" dataDxfId="11096"/>
    <tableColumn id="5311" name="Column5307" dataDxfId="11095"/>
    <tableColumn id="5312" name="Column5308" dataDxfId="11094"/>
    <tableColumn id="5313" name="Column5309" dataDxfId="11093"/>
    <tableColumn id="5314" name="Column5310" dataDxfId="11092"/>
    <tableColumn id="5315" name="Column5311" dataDxfId="11091"/>
    <tableColumn id="5316" name="Column5312" dataDxfId="11090"/>
    <tableColumn id="5317" name="Column5313" dataDxfId="11089"/>
    <tableColumn id="5318" name="Column5314" dataDxfId="11088"/>
    <tableColumn id="5319" name="Column5315" dataDxfId="11087"/>
    <tableColumn id="5320" name="Column5316" dataDxfId="11086"/>
    <tableColumn id="5321" name="Column5317" dataDxfId="11085"/>
    <tableColumn id="5322" name="Column5318" dataDxfId="11084"/>
    <tableColumn id="5323" name="Column5319" dataDxfId="11083"/>
    <tableColumn id="5324" name="Column5320" dataDxfId="11082"/>
    <tableColumn id="5325" name="Column5321" dataDxfId="11081"/>
    <tableColumn id="5326" name="Column5322" dataDxfId="11080"/>
    <tableColumn id="5327" name="Column5323" dataDxfId="11079"/>
    <tableColumn id="5328" name="Column5324" dataDxfId="11078"/>
    <tableColumn id="5329" name="Column5325" dataDxfId="11077"/>
    <tableColumn id="5330" name="Column5326" dataDxfId="11076"/>
    <tableColumn id="5331" name="Column5327" dataDxfId="11075"/>
    <tableColumn id="5332" name="Column5328" dataDxfId="11074"/>
    <tableColumn id="5333" name="Column5329" dataDxfId="11073"/>
    <tableColumn id="5334" name="Column5330" dataDxfId="11072"/>
    <tableColumn id="5335" name="Column5331" dataDxfId="11071"/>
    <tableColumn id="5336" name="Column5332" dataDxfId="11070"/>
    <tableColumn id="5337" name="Column5333" dataDxfId="11069"/>
    <tableColumn id="5338" name="Column5334" dataDxfId="11068"/>
    <tableColumn id="5339" name="Column5335" dataDxfId="11067"/>
    <tableColumn id="5340" name="Column5336" dataDxfId="11066"/>
    <tableColumn id="5341" name="Column5337" dataDxfId="11065"/>
    <tableColumn id="5342" name="Column5338" dataDxfId="11064"/>
    <tableColumn id="5343" name="Column5339" dataDxfId="11063"/>
    <tableColumn id="5344" name="Column5340" dataDxfId="11062"/>
    <tableColumn id="5345" name="Column5341" dataDxfId="11061"/>
    <tableColumn id="5346" name="Column5342" dataDxfId="11060"/>
    <tableColumn id="5347" name="Column5343" dataDxfId="11059"/>
    <tableColumn id="5348" name="Column5344" dataDxfId="11058"/>
    <tableColumn id="5349" name="Column5345" dataDxfId="11057"/>
    <tableColumn id="5350" name="Column5346" dataDxfId="11056"/>
    <tableColumn id="5351" name="Column5347" dataDxfId="11055"/>
    <tableColumn id="5352" name="Column5348" dataDxfId="11054"/>
    <tableColumn id="5353" name="Column5349" dataDxfId="11053"/>
    <tableColumn id="5354" name="Column5350" dataDxfId="11052"/>
    <tableColumn id="5355" name="Column5351" dataDxfId="11051"/>
    <tableColumn id="5356" name="Column5352" dataDxfId="11050"/>
    <tableColumn id="5357" name="Column5353" dataDxfId="11049"/>
    <tableColumn id="5358" name="Column5354" dataDxfId="11048"/>
    <tableColumn id="5359" name="Column5355" dataDxfId="11047"/>
    <tableColumn id="5360" name="Column5356" dataDxfId="11046"/>
    <tableColumn id="5361" name="Column5357" dataDxfId="11045"/>
    <tableColumn id="5362" name="Column5358" dataDxfId="11044"/>
    <tableColumn id="5363" name="Column5359" dataDxfId="11043"/>
    <tableColumn id="5364" name="Column5360" dataDxfId="11042"/>
    <tableColumn id="5365" name="Column5361" dataDxfId="11041"/>
    <tableColumn id="5366" name="Column5362" dataDxfId="11040"/>
    <tableColumn id="5367" name="Column5363" dataDxfId="11039"/>
    <tableColumn id="5368" name="Column5364" dataDxfId="11038"/>
    <tableColumn id="5369" name="Column5365" dataDxfId="11037"/>
    <tableColumn id="5370" name="Column5366" dataDxfId="11036"/>
    <tableColumn id="5371" name="Column5367" dataDxfId="11035"/>
    <tableColumn id="5372" name="Column5368" dataDxfId="11034"/>
    <tableColumn id="5373" name="Column5369" dataDxfId="11033"/>
    <tableColumn id="5374" name="Column5370" dataDxfId="11032"/>
    <tableColumn id="5375" name="Column5371" dataDxfId="11031"/>
    <tableColumn id="5376" name="Column5372" dataDxfId="11030"/>
    <tableColumn id="5377" name="Column5373" dataDxfId="11029"/>
    <tableColumn id="5378" name="Column5374" dataDxfId="11028"/>
    <tableColumn id="5379" name="Column5375" dataDxfId="11027"/>
    <tableColumn id="5380" name="Column5376" dataDxfId="11026"/>
    <tableColumn id="5381" name="Column5377" dataDxfId="11025"/>
    <tableColumn id="5382" name="Column5378" dataDxfId="11024"/>
    <tableColumn id="5383" name="Column5379" dataDxfId="11023"/>
    <tableColumn id="5384" name="Column5380" dataDxfId="11022"/>
    <tableColumn id="5385" name="Column5381" dataDxfId="11021"/>
    <tableColumn id="5386" name="Column5382" dataDxfId="11020"/>
    <tableColumn id="5387" name="Column5383" dataDxfId="11019"/>
    <tableColumn id="5388" name="Column5384" dataDxfId="11018"/>
    <tableColumn id="5389" name="Column5385" dataDxfId="11017"/>
    <tableColumn id="5390" name="Column5386" dataDxfId="11016"/>
    <tableColumn id="5391" name="Column5387" dataDxfId="11015"/>
    <tableColumn id="5392" name="Column5388" dataDxfId="11014"/>
    <tableColumn id="5393" name="Column5389" dataDxfId="11013"/>
    <tableColumn id="5394" name="Column5390" dataDxfId="11012"/>
    <tableColumn id="5395" name="Column5391" dataDxfId="11011"/>
    <tableColumn id="5396" name="Column5392" dataDxfId="11010"/>
    <tableColumn id="5397" name="Column5393" dataDxfId="11009"/>
    <tableColumn id="5398" name="Column5394" dataDxfId="11008"/>
    <tableColumn id="5399" name="Column5395" dataDxfId="11007"/>
    <tableColumn id="5400" name="Column5396" dataDxfId="11006"/>
    <tableColumn id="5401" name="Column5397" dataDxfId="11005"/>
    <tableColumn id="5402" name="Column5398" dataDxfId="11004"/>
    <tableColumn id="5403" name="Column5399" dataDxfId="11003"/>
    <tableColumn id="5404" name="Column5400" dataDxfId="11002"/>
    <tableColumn id="5405" name="Column5401" dataDxfId="11001"/>
    <tableColumn id="5406" name="Column5402" dataDxfId="11000"/>
    <tableColumn id="5407" name="Column5403" dataDxfId="10999"/>
    <tableColumn id="5408" name="Column5404" dataDxfId="10998"/>
    <tableColumn id="5409" name="Column5405" dataDxfId="10997"/>
    <tableColumn id="5410" name="Column5406" dataDxfId="10996"/>
    <tableColumn id="5411" name="Column5407" dataDxfId="10995"/>
    <tableColumn id="5412" name="Column5408" dataDxfId="10994"/>
    <tableColumn id="5413" name="Column5409" dataDxfId="10993"/>
    <tableColumn id="5414" name="Column5410" dataDxfId="10992"/>
    <tableColumn id="5415" name="Column5411" dataDxfId="10991"/>
    <tableColumn id="5416" name="Column5412" dataDxfId="10990"/>
    <tableColumn id="5417" name="Column5413" dataDxfId="10989"/>
    <tableColumn id="5418" name="Column5414" dataDxfId="10988"/>
    <tableColumn id="5419" name="Column5415" dataDxfId="10987"/>
    <tableColumn id="5420" name="Column5416" dataDxfId="10986"/>
    <tableColumn id="5421" name="Column5417" dataDxfId="10985"/>
    <tableColumn id="5422" name="Column5418" dataDxfId="10984"/>
    <tableColumn id="5423" name="Column5419" dataDxfId="10983"/>
    <tableColumn id="5424" name="Column5420" dataDxfId="10982"/>
    <tableColumn id="5425" name="Column5421" dataDxfId="10981"/>
    <tableColumn id="5426" name="Column5422" dataDxfId="10980"/>
    <tableColumn id="5427" name="Column5423" dataDxfId="10979"/>
    <tableColumn id="5428" name="Column5424" dataDxfId="10978"/>
    <tableColumn id="5429" name="Column5425" dataDxfId="10977"/>
    <tableColumn id="5430" name="Column5426" dataDxfId="10976"/>
    <tableColumn id="5431" name="Column5427" dataDxfId="10975"/>
    <tableColumn id="5432" name="Column5428" dataDxfId="10974"/>
    <tableColumn id="5433" name="Column5429" dataDxfId="10973"/>
    <tableColumn id="5434" name="Column5430" dataDxfId="10972"/>
    <tableColumn id="5435" name="Column5431" dataDxfId="10971"/>
    <tableColumn id="5436" name="Column5432" dataDxfId="10970"/>
    <tableColumn id="5437" name="Column5433" dataDxfId="10969"/>
    <tableColumn id="5438" name="Column5434" dataDxfId="10968"/>
    <tableColumn id="5439" name="Column5435" dataDxfId="10967"/>
    <tableColumn id="5440" name="Column5436" dataDxfId="10966"/>
    <tableColumn id="5441" name="Column5437" dataDxfId="10965"/>
    <tableColumn id="5442" name="Column5438" dataDxfId="10964"/>
    <tableColumn id="5443" name="Column5439" dataDxfId="10963"/>
    <tableColumn id="5444" name="Column5440" dataDxfId="10962"/>
    <tableColumn id="5445" name="Column5441" dataDxfId="10961"/>
    <tableColumn id="5446" name="Column5442" dataDxfId="10960"/>
    <tableColumn id="5447" name="Column5443" dataDxfId="10959"/>
    <tableColumn id="5448" name="Column5444" dataDxfId="10958"/>
    <tableColumn id="5449" name="Column5445" dataDxfId="10957"/>
    <tableColumn id="5450" name="Column5446" dataDxfId="10956"/>
    <tableColumn id="5451" name="Column5447" dataDxfId="10955"/>
    <tableColumn id="5452" name="Column5448" dataDxfId="10954"/>
    <tableColumn id="5453" name="Column5449" dataDxfId="10953"/>
    <tableColumn id="5454" name="Column5450" dataDxfId="10952"/>
    <tableColumn id="5455" name="Column5451" dataDxfId="10951"/>
    <tableColumn id="5456" name="Column5452" dataDxfId="10950"/>
    <tableColumn id="5457" name="Column5453" dataDxfId="10949"/>
    <tableColumn id="5458" name="Column5454" dataDxfId="10948"/>
    <tableColumn id="5459" name="Column5455" dataDxfId="10947"/>
    <tableColumn id="5460" name="Column5456" dataDxfId="10946"/>
    <tableColumn id="5461" name="Column5457" dataDxfId="10945"/>
    <tableColumn id="5462" name="Column5458" dataDxfId="10944"/>
    <tableColumn id="5463" name="Column5459" dataDxfId="10943"/>
    <tableColumn id="5464" name="Column5460" dataDxfId="10942"/>
    <tableColumn id="5465" name="Column5461" dataDxfId="10941"/>
    <tableColumn id="5466" name="Column5462" dataDxfId="10940"/>
    <tableColumn id="5467" name="Column5463" dataDxfId="10939"/>
    <tableColumn id="5468" name="Column5464" dataDxfId="10938"/>
    <tableColumn id="5469" name="Column5465" dataDxfId="10937"/>
    <tableColumn id="5470" name="Column5466" dataDxfId="10936"/>
    <tableColumn id="5471" name="Column5467" dataDxfId="10935"/>
    <tableColumn id="5472" name="Column5468" dataDxfId="10934"/>
    <tableColumn id="5473" name="Column5469" dataDxfId="10933"/>
    <tableColumn id="5474" name="Column5470" dataDxfId="10932"/>
    <tableColumn id="5475" name="Column5471" dataDxfId="10931"/>
    <tableColumn id="5476" name="Column5472" dataDxfId="10930"/>
    <tableColumn id="5477" name="Column5473" dataDxfId="10929"/>
    <tableColumn id="5478" name="Column5474" dataDxfId="10928"/>
    <tableColumn id="5479" name="Column5475" dataDxfId="10927"/>
    <tableColumn id="5480" name="Column5476" dataDxfId="10926"/>
    <tableColumn id="5481" name="Column5477" dataDxfId="10925"/>
    <tableColumn id="5482" name="Column5478" dataDxfId="10924"/>
    <tableColumn id="5483" name="Column5479" dataDxfId="10923"/>
    <tableColumn id="5484" name="Column5480" dataDxfId="10922"/>
    <tableColumn id="5485" name="Column5481" dataDxfId="10921"/>
    <tableColumn id="5486" name="Column5482" dataDxfId="10920"/>
    <tableColumn id="5487" name="Column5483" dataDxfId="10919"/>
    <tableColumn id="5488" name="Column5484" dataDxfId="10918"/>
    <tableColumn id="5489" name="Column5485" dataDxfId="10917"/>
    <tableColumn id="5490" name="Column5486" dataDxfId="10916"/>
    <tableColumn id="5491" name="Column5487" dataDxfId="10915"/>
    <tableColumn id="5492" name="Column5488" dataDxfId="10914"/>
    <tableColumn id="5493" name="Column5489" dataDxfId="10913"/>
    <tableColumn id="5494" name="Column5490" dataDxfId="10912"/>
    <tableColumn id="5495" name="Column5491" dataDxfId="10911"/>
    <tableColumn id="5496" name="Column5492" dataDxfId="10910"/>
    <tableColumn id="5497" name="Column5493" dataDxfId="10909"/>
    <tableColumn id="5498" name="Column5494" dataDxfId="10908"/>
    <tableColumn id="5499" name="Column5495" dataDxfId="10907"/>
    <tableColumn id="5500" name="Column5496" dataDxfId="10906"/>
    <tableColumn id="5501" name="Column5497" dataDxfId="10905"/>
    <tableColumn id="5502" name="Column5498" dataDxfId="10904"/>
    <tableColumn id="5503" name="Column5499" dataDxfId="10903"/>
    <tableColumn id="5504" name="Column5500" dataDxfId="10902"/>
    <tableColumn id="5505" name="Column5501" dataDxfId="10901"/>
    <tableColumn id="5506" name="Column5502" dataDxfId="10900"/>
    <tableColumn id="5507" name="Column5503" dataDxfId="10899"/>
    <tableColumn id="5508" name="Column5504" dataDxfId="10898"/>
    <tableColumn id="5509" name="Column5505" dataDxfId="10897"/>
    <tableColumn id="5510" name="Column5506" dataDxfId="10896"/>
    <tableColumn id="5511" name="Column5507" dataDxfId="10895"/>
    <tableColumn id="5512" name="Column5508" dataDxfId="10894"/>
    <tableColumn id="5513" name="Column5509" dataDxfId="10893"/>
    <tableColumn id="5514" name="Column5510" dataDxfId="10892"/>
    <tableColumn id="5515" name="Column5511" dataDxfId="10891"/>
    <tableColumn id="5516" name="Column5512" dataDxfId="10890"/>
    <tableColumn id="5517" name="Column5513" dataDxfId="10889"/>
    <tableColumn id="5518" name="Column5514" dataDxfId="10888"/>
    <tableColumn id="5519" name="Column5515" dataDxfId="10887"/>
    <tableColumn id="5520" name="Column5516" dataDxfId="10886"/>
    <tableColumn id="5521" name="Column5517" dataDxfId="10885"/>
    <tableColumn id="5522" name="Column5518" dataDxfId="10884"/>
    <tableColumn id="5523" name="Column5519" dataDxfId="10883"/>
    <tableColumn id="5524" name="Column5520" dataDxfId="10882"/>
    <tableColumn id="5525" name="Column5521" dataDxfId="10881"/>
    <tableColumn id="5526" name="Column5522" dataDxfId="10880"/>
    <tableColumn id="5527" name="Column5523" dataDxfId="10879"/>
    <tableColumn id="5528" name="Column5524" dataDxfId="10878"/>
    <tableColumn id="5529" name="Column5525" dataDxfId="10877"/>
    <tableColumn id="5530" name="Column5526" dataDxfId="10876"/>
    <tableColumn id="5531" name="Column5527" dataDxfId="10875"/>
    <tableColumn id="5532" name="Column5528" dataDxfId="10874"/>
    <tableColumn id="5533" name="Column5529" dataDxfId="10873"/>
    <tableColumn id="5534" name="Column5530" dataDxfId="10872"/>
    <tableColumn id="5535" name="Column5531" dataDxfId="10871"/>
    <tableColumn id="5536" name="Column5532" dataDxfId="10870"/>
    <tableColumn id="5537" name="Column5533" dataDxfId="10869"/>
    <tableColumn id="5538" name="Column5534" dataDxfId="10868"/>
    <tableColumn id="5539" name="Column5535" dataDxfId="10867"/>
    <tableColumn id="5540" name="Column5536" dataDxfId="10866"/>
    <tableColumn id="5541" name="Column5537" dataDxfId="10865"/>
    <tableColumn id="5542" name="Column5538" dataDxfId="10864"/>
    <tableColumn id="5543" name="Column5539" dataDxfId="10863"/>
    <tableColumn id="5544" name="Column5540" dataDxfId="10862"/>
    <tableColumn id="5545" name="Column5541" dataDxfId="10861"/>
    <tableColumn id="5546" name="Column5542" dataDxfId="10860"/>
    <tableColumn id="5547" name="Column5543" dataDxfId="10859"/>
    <tableColumn id="5548" name="Column5544" dataDxfId="10858"/>
    <tableColumn id="5549" name="Column5545" dataDxfId="10857"/>
    <tableColumn id="5550" name="Column5546" dataDxfId="10856"/>
    <tableColumn id="5551" name="Column5547" dataDxfId="10855"/>
    <tableColumn id="5552" name="Column5548" dataDxfId="10854"/>
    <tableColumn id="5553" name="Column5549" dataDxfId="10853"/>
    <tableColumn id="5554" name="Column5550" dataDxfId="10852"/>
    <tableColumn id="5555" name="Column5551" dataDxfId="10851"/>
    <tableColumn id="5556" name="Column5552" dataDxfId="10850"/>
    <tableColumn id="5557" name="Column5553" dataDxfId="10849"/>
    <tableColumn id="5558" name="Column5554" dataDxfId="10848"/>
    <tableColumn id="5559" name="Column5555" dataDxfId="10847"/>
    <tableColumn id="5560" name="Column5556" dataDxfId="10846"/>
    <tableColumn id="5561" name="Column5557" dataDxfId="10845"/>
    <tableColumn id="5562" name="Column5558" dataDxfId="10844"/>
    <tableColumn id="5563" name="Column5559" dataDxfId="10843"/>
    <tableColumn id="5564" name="Column5560" dataDxfId="10842"/>
    <tableColumn id="5565" name="Column5561" dataDxfId="10841"/>
    <tableColumn id="5566" name="Column5562" dataDxfId="10840"/>
    <tableColumn id="5567" name="Column5563" dataDxfId="10839"/>
    <tableColumn id="5568" name="Column5564" dataDxfId="10838"/>
    <tableColumn id="5569" name="Column5565" dataDxfId="10837"/>
    <tableColumn id="5570" name="Column5566" dataDxfId="10836"/>
    <tableColumn id="5571" name="Column5567" dataDxfId="10835"/>
    <tableColumn id="5572" name="Column5568" dataDxfId="10834"/>
    <tableColumn id="5573" name="Column5569" dataDxfId="10833"/>
    <tableColumn id="5574" name="Column5570" dataDxfId="10832"/>
    <tableColumn id="5575" name="Column5571" dataDxfId="10831"/>
    <tableColumn id="5576" name="Column5572" dataDxfId="10830"/>
    <tableColumn id="5577" name="Column5573" dataDxfId="10829"/>
    <tableColumn id="5578" name="Column5574" dataDxfId="10828"/>
    <tableColumn id="5579" name="Column5575" dataDxfId="10827"/>
    <tableColumn id="5580" name="Column5576" dataDxfId="10826"/>
    <tableColumn id="5581" name="Column5577" dataDxfId="10825"/>
    <tableColumn id="5582" name="Column5578" dataDxfId="10824"/>
    <tableColumn id="5583" name="Column5579" dataDxfId="10823"/>
    <tableColumn id="5584" name="Column5580" dataDxfId="10822"/>
    <tableColumn id="5585" name="Column5581" dataDxfId="10821"/>
    <tableColumn id="5586" name="Column5582" dataDxfId="10820"/>
    <tableColumn id="5587" name="Column5583" dataDxfId="10819"/>
    <tableColumn id="5588" name="Column5584" dataDxfId="10818"/>
    <tableColumn id="5589" name="Column5585" dataDxfId="10817"/>
    <tableColumn id="5590" name="Column5586" dataDxfId="10816"/>
    <tableColumn id="5591" name="Column5587" dataDxfId="10815"/>
    <tableColumn id="5592" name="Column5588" dataDxfId="10814"/>
    <tableColumn id="5593" name="Column5589" dataDxfId="10813"/>
    <tableColumn id="5594" name="Column5590" dataDxfId="10812"/>
    <tableColumn id="5595" name="Column5591" dataDxfId="10811"/>
    <tableColumn id="5596" name="Column5592" dataDxfId="10810"/>
    <tableColumn id="5597" name="Column5593" dataDxfId="10809"/>
    <tableColumn id="5598" name="Column5594" dataDxfId="10808"/>
    <tableColumn id="5599" name="Column5595" dataDxfId="10807"/>
    <tableColumn id="5600" name="Column5596" dataDxfId="10806"/>
    <tableColumn id="5601" name="Column5597" dataDxfId="10805"/>
    <tableColumn id="5602" name="Column5598" dataDxfId="10804"/>
    <tableColumn id="5603" name="Column5599" dataDxfId="10803"/>
    <tableColumn id="5604" name="Column5600" dataDxfId="10802"/>
    <tableColumn id="5605" name="Column5601" dataDxfId="10801"/>
    <tableColumn id="5606" name="Column5602" dataDxfId="10800"/>
    <tableColumn id="5607" name="Column5603" dataDxfId="10799"/>
    <tableColumn id="5608" name="Column5604" dataDxfId="10798"/>
    <tableColumn id="5609" name="Column5605" dataDxfId="10797"/>
    <tableColumn id="5610" name="Column5606" dataDxfId="10796"/>
    <tableColumn id="5611" name="Column5607" dataDxfId="10795"/>
    <tableColumn id="5612" name="Column5608" dataDxfId="10794"/>
    <tableColumn id="5613" name="Column5609" dataDxfId="10793"/>
    <tableColumn id="5614" name="Column5610" dataDxfId="10792"/>
    <tableColumn id="5615" name="Column5611" dataDxfId="10791"/>
    <tableColumn id="5616" name="Column5612" dataDxfId="10790"/>
    <tableColumn id="5617" name="Column5613" dataDxfId="10789"/>
    <tableColumn id="5618" name="Column5614" dataDxfId="10788"/>
    <tableColumn id="5619" name="Column5615" dataDxfId="10787"/>
    <tableColumn id="5620" name="Column5616" dataDxfId="10786"/>
    <tableColumn id="5621" name="Column5617" dataDxfId="10785"/>
    <tableColumn id="5622" name="Column5618" dataDxfId="10784"/>
    <tableColumn id="5623" name="Column5619" dataDxfId="10783"/>
    <tableColumn id="5624" name="Column5620" dataDxfId="10782"/>
    <tableColumn id="5625" name="Column5621" dataDxfId="10781"/>
    <tableColumn id="5626" name="Column5622" dataDxfId="10780"/>
    <tableColumn id="5627" name="Column5623" dataDxfId="10779"/>
    <tableColumn id="5628" name="Column5624" dataDxfId="10778"/>
    <tableColumn id="5629" name="Column5625" dataDxfId="10777"/>
    <tableColumn id="5630" name="Column5626" dataDxfId="10776"/>
    <tableColumn id="5631" name="Column5627" dataDxfId="10775"/>
    <tableColumn id="5632" name="Column5628" dataDxfId="10774"/>
    <tableColumn id="5633" name="Column5629" dataDxfId="10773"/>
    <tableColumn id="5634" name="Column5630" dataDxfId="10772"/>
    <tableColumn id="5635" name="Column5631" dataDxfId="10771"/>
    <tableColumn id="5636" name="Column5632" dataDxfId="10770"/>
    <tableColumn id="5637" name="Column5633" dataDxfId="10769"/>
    <tableColumn id="5638" name="Column5634" dataDxfId="10768"/>
    <tableColumn id="5639" name="Column5635" dataDxfId="10767"/>
    <tableColumn id="5640" name="Column5636" dataDxfId="10766"/>
    <tableColumn id="5641" name="Column5637" dataDxfId="10765"/>
    <tableColumn id="5642" name="Column5638" dataDxfId="10764"/>
    <tableColumn id="5643" name="Column5639" dataDxfId="10763"/>
    <tableColumn id="5644" name="Column5640" dataDxfId="10762"/>
    <tableColumn id="5645" name="Column5641" dataDxfId="10761"/>
    <tableColumn id="5646" name="Column5642" dataDxfId="10760"/>
    <tableColumn id="5647" name="Column5643" dataDxfId="10759"/>
    <tableColumn id="5648" name="Column5644" dataDxfId="10758"/>
    <tableColumn id="5649" name="Column5645" dataDxfId="10757"/>
    <tableColumn id="5650" name="Column5646" dataDxfId="10756"/>
    <tableColumn id="5651" name="Column5647" dataDxfId="10755"/>
    <tableColumn id="5652" name="Column5648" dataDxfId="10754"/>
    <tableColumn id="5653" name="Column5649" dataDxfId="10753"/>
    <tableColumn id="5654" name="Column5650" dataDxfId="10752"/>
    <tableColumn id="5655" name="Column5651" dataDxfId="10751"/>
    <tableColumn id="5656" name="Column5652" dataDxfId="10750"/>
    <tableColumn id="5657" name="Column5653" dataDxfId="10749"/>
    <tableColumn id="5658" name="Column5654" dataDxfId="10748"/>
    <tableColumn id="5659" name="Column5655" dataDxfId="10747"/>
    <tableColumn id="5660" name="Column5656" dataDxfId="10746"/>
    <tableColumn id="5661" name="Column5657" dataDxfId="10745"/>
    <tableColumn id="5662" name="Column5658" dataDxfId="10744"/>
    <tableColumn id="5663" name="Column5659" dataDxfId="10743"/>
    <tableColumn id="5664" name="Column5660" dataDxfId="10742"/>
    <tableColumn id="5665" name="Column5661" dataDxfId="10741"/>
    <tableColumn id="5666" name="Column5662" dataDxfId="10740"/>
    <tableColumn id="5667" name="Column5663" dataDxfId="10739"/>
    <tableColumn id="5668" name="Column5664" dataDxfId="10738"/>
    <tableColumn id="5669" name="Column5665" dataDxfId="10737"/>
    <tableColumn id="5670" name="Column5666" dataDxfId="10736"/>
    <tableColumn id="5671" name="Column5667" dataDxfId="10735"/>
    <tableColumn id="5672" name="Column5668" dataDxfId="10734"/>
    <tableColumn id="5673" name="Column5669" dataDxfId="10733"/>
    <tableColumn id="5674" name="Column5670" dataDxfId="10732"/>
    <tableColumn id="5675" name="Column5671" dataDxfId="10731"/>
    <tableColumn id="5676" name="Column5672" dataDxfId="10730"/>
    <tableColumn id="5677" name="Column5673" dataDxfId="10729"/>
    <tableColumn id="5678" name="Column5674" dataDxfId="10728"/>
    <tableColumn id="5679" name="Column5675" dataDxfId="10727"/>
    <tableColumn id="5680" name="Column5676" dataDxfId="10726"/>
    <tableColumn id="5681" name="Column5677" dataDxfId="10725"/>
    <tableColumn id="5682" name="Column5678" dataDxfId="10724"/>
    <tableColumn id="5683" name="Column5679" dataDxfId="10723"/>
    <tableColumn id="5684" name="Column5680" dataDxfId="10722"/>
    <tableColumn id="5685" name="Column5681" dataDxfId="10721"/>
    <tableColumn id="5686" name="Column5682" dataDxfId="10720"/>
    <tableColumn id="5687" name="Column5683" dataDxfId="10719"/>
    <tableColumn id="5688" name="Column5684" dataDxfId="10718"/>
    <tableColumn id="5689" name="Column5685" dataDxfId="10717"/>
    <tableColumn id="5690" name="Column5686" dataDxfId="10716"/>
    <tableColumn id="5691" name="Column5687" dataDxfId="10715"/>
    <tableColumn id="5692" name="Column5688" dataDxfId="10714"/>
    <tableColumn id="5693" name="Column5689" dataDxfId="10713"/>
    <tableColumn id="5694" name="Column5690" dataDxfId="10712"/>
    <tableColumn id="5695" name="Column5691" dataDxfId="10711"/>
    <tableColumn id="5696" name="Column5692" dataDxfId="10710"/>
    <tableColumn id="5697" name="Column5693" dataDxfId="10709"/>
    <tableColumn id="5698" name="Column5694" dataDxfId="10708"/>
    <tableColumn id="5699" name="Column5695" dataDxfId="10707"/>
    <tableColumn id="5700" name="Column5696" dataDxfId="10706"/>
    <tableColumn id="5701" name="Column5697" dataDxfId="10705"/>
    <tableColumn id="5702" name="Column5698" dataDxfId="10704"/>
    <tableColumn id="5703" name="Column5699" dataDxfId="10703"/>
    <tableColumn id="5704" name="Column5700" dataDxfId="10702"/>
    <tableColumn id="5705" name="Column5701" dataDxfId="10701"/>
    <tableColumn id="5706" name="Column5702" dataDxfId="10700"/>
    <tableColumn id="5707" name="Column5703" dataDxfId="10699"/>
    <tableColumn id="5708" name="Column5704" dataDxfId="10698"/>
    <tableColumn id="5709" name="Column5705" dataDxfId="10697"/>
    <tableColumn id="5710" name="Column5706" dataDxfId="10696"/>
    <tableColumn id="5711" name="Column5707" dataDxfId="10695"/>
    <tableColumn id="5712" name="Column5708" dataDxfId="10694"/>
    <tableColumn id="5713" name="Column5709" dataDxfId="10693"/>
    <tableColumn id="5714" name="Column5710" dataDxfId="10692"/>
    <tableColumn id="5715" name="Column5711" dataDxfId="10691"/>
    <tableColumn id="5716" name="Column5712" dataDxfId="10690"/>
    <tableColumn id="5717" name="Column5713" dataDxfId="10689"/>
    <tableColumn id="5718" name="Column5714" dataDxfId="10688"/>
    <tableColumn id="5719" name="Column5715" dataDxfId="10687"/>
    <tableColumn id="5720" name="Column5716" dataDxfId="10686"/>
    <tableColumn id="5721" name="Column5717" dataDxfId="10685"/>
    <tableColumn id="5722" name="Column5718" dataDxfId="10684"/>
    <tableColumn id="5723" name="Column5719" dataDxfId="10683"/>
    <tableColumn id="5724" name="Column5720" dataDxfId="10682"/>
    <tableColumn id="5725" name="Column5721" dataDxfId="10681"/>
    <tableColumn id="5726" name="Column5722" dataDxfId="10680"/>
    <tableColumn id="5727" name="Column5723" dataDxfId="10679"/>
    <tableColumn id="5728" name="Column5724" dataDxfId="10678"/>
    <tableColumn id="5729" name="Column5725" dataDxfId="10677"/>
    <tableColumn id="5730" name="Column5726" dataDxfId="10676"/>
    <tableColumn id="5731" name="Column5727" dataDxfId="10675"/>
    <tableColumn id="5732" name="Column5728" dataDxfId="10674"/>
    <tableColumn id="5733" name="Column5729" dataDxfId="10673"/>
    <tableColumn id="5734" name="Column5730" dataDxfId="10672"/>
    <tableColumn id="5735" name="Column5731" dataDxfId="10671"/>
    <tableColumn id="5736" name="Column5732" dataDxfId="10670"/>
    <tableColumn id="5737" name="Column5733" dataDxfId="10669"/>
    <tableColumn id="5738" name="Column5734" dataDxfId="10668"/>
    <tableColumn id="5739" name="Column5735" dataDxfId="10667"/>
    <tableColumn id="5740" name="Column5736" dataDxfId="10666"/>
    <tableColumn id="5741" name="Column5737" dataDxfId="10665"/>
    <tableColumn id="5742" name="Column5738" dataDxfId="10664"/>
    <tableColumn id="5743" name="Column5739" dataDxfId="10663"/>
    <tableColumn id="5744" name="Column5740" dataDxfId="10662"/>
    <tableColumn id="5745" name="Column5741" dataDxfId="10661"/>
    <tableColumn id="5746" name="Column5742" dataDxfId="10660"/>
    <tableColumn id="5747" name="Column5743" dataDxfId="10659"/>
    <tableColumn id="5748" name="Column5744" dataDxfId="10658"/>
    <tableColumn id="5749" name="Column5745" dataDxfId="10657"/>
    <tableColumn id="5750" name="Column5746" dataDxfId="10656"/>
    <tableColumn id="5751" name="Column5747" dataDxfId="10655"/>
    <tableColumn id="5752" name="Column5748" dataDxfId="10654"/>
    <tableColumn id="5753" name="Column5749" dataDxfId="10653"/>
    <tableColumn id="5754" name="Column5750" dataDxfId="10652"/>
    <tableColumn id="5755" name="Column5751" dataDxfId="10651"/>
    <tableColumn id="5756" name="Column5752" dataDxfId="10650"/>
    <tableColumn id="5757" name="Column5753" dataDxfId="10649"/>
    <tableColumn id="5758" name="Column5754" dataDxfId="10648"/>
    <tableColumn id="5759" name="Column5755" dataDxfId="10647"/>
    <tableColumn id="5760" name="Column5756" dataDxfId="10646"/>
    <tableColumn id="5761" name="Column5757" dataDxfId="10645"/>
    <tableColumn id="5762" name="Column5758" dataDxfId="10644"/>
    <tableColumn id="5763" name="Column5759" dataDxfId="10643"/>
    <tableColumn id="5764" name="Column5760" dataDxfId="10642"/>
    <tableColumn id="5765" name="Column5761" dataDxfId="10641"/>
    <tableColumn id="5766" name="Column5762" dataDxfId="10640"/>
    <tableColumn id="5767" name="Column5763" dataDxfId="10639"/>
    <tableColumn id="5768" name="Column5764" dataDxfId="10638"/>
    <tableColumn id="5769" name="Column5765" dataDxfId="10637"/>
    <tableColumn id="5770" name="Column5766" dataDxfId="10636"/>
    <tableColumn id="5771" name="Column5767" dataDxfId="10635"/>
    <tableColumn id="5772" name="Column5768" dataDxfId="10634"/>
    <tableColumn id="5773" name="Column5769" dataDxfId="10633"/>
    <tableColumn id="5774" name="Column5770" dataDxfId="10632"/>
    <tableColumn id="5775" name="Column5771" dataDxfId="10631"/>
    <tableColumn id="5776" name="Column5772" dataDxfId="10630"/>
    <tableColumn id="5777" name="Column5773" dataDxfId="10629"/>
    <tableColumn id="5778" name="Column5774" dataDxfId="10628"/>
    <tableColumn id="5779" name="Column5775" dataDxfId="10627"/>
    <tableColumn id="5780" name="Column5776" dataDxfId="10626"/>
    <tableColumn id="5781" name="Column5777" dataDxfId="10625"/>
    <tableColumn id="5782" name="Column5778" dataDxfId="10624"/>
    <tableColumn id="5783" name="Column5779" dataDxfId="10623"/>
    <tableColumn id="5784" name="Column5780" dataDxfId="10622"/>
    <tableColumn id="5785" name="Column5781" dataDxfId="10621"/>
    <tableColumn id="5786" name="Column5782" dataDxfId="10620"/>
    <tableColumn id="5787" name="Column5783" dataDxfId="10619"/>
    <tableColumn id="5788" name="Column5784" dataDxfId="10618"/>
    <tableColumn id="5789" name="Column5785" dataDxfId="10617"/>
    <tableColumn id="5790" name="Column5786" dataDxfId="10616"/>
    <tableColumn id="5791" name="Column5787" dataDxfId="10615"/>
    <tableColumn id="5792" name="Column5788" dataDxfId="10614"/>
    <tableColumn id="5793" name="Column5789" dataDxfId="10613"/>
    <tableColumn id="5794" name="Column5790" dataDxfId="10612"/>
    <tableColumn id="5795" name="Column5791" dataDxfId="10611"/>
    <tableColumn id="5796" name="Column5792" dataDxfId="10610"/>
    <tableColumn id="5797" name="Column5793" dataDxfId="10609"/>
    <tableColumn id="5798" name="Column5794" dataDxfId="10608"/>
    <tableColumn id="5799" name="Column5795" dataDxfId="10607"/>
    <tableColumn id="5800" name="Column5796" dataDxfId="10606"/>
    <tableColumn id="5801" name="Column5797" dataDxfId="10605"/>
    <tableColumn id="5802" name="Column5798" dataDxfId="10604"/>
    <tableColumn id="5803" name="Column5799" dataDxfId="10603"/>
    <tableColumn id="5804" name="Column5800" dataDxfId="10602"/>
    <tableColumn id="5805" name="Column5801" dataDxfId="10601"/>
    <tableColumn id="5806" name="Column5802" dataDxfId="10600"/>
    <tableColumn id="5807" name="Column5803" dataDxfId="10599"/>
    <tableColumn id="5808" name="Column5804" dataDxfId="10598"/>
    <tableColumn id="5809" name="Column5805" dataDxfId="10597"/>
    <tableColumn id="5810" name="Column5806" dataDxfId="10596"/>
    <tableColumn id="5811" name="Column5807" dataDxfId="10595"/>
    <tableColumn id="5812" name="Column5808" dataDxfId="10594"/>
    <tableColumn id="5813" name="Column5809" dataDxfId="10593"/>
    <tableColumn id="5814" name="Column5810" dataDxfId="10592"/>
    <tableColumn id="5815" name="Column5811" dataDxfId="10591"/>
    <tableColumn id="5816" name="Column5812" dataDxfId="10590"/>
    <tableColumn id="5817" name="Column5813" dataDxfId="10589"/>
    <tableColumn id="5818" name="Column5814" dataDxfId="10588"/>
    <tableColumn id="5819" name="Column5815" dataDxfId="10587"/>
    <tableColumn id="5820" name="Column5816" dataDxfId="10586"/>
    <tableColumn id="5821" name="Column5817" dataDxfId="10585"/>
    <tableColumn id="5822" name="Column5818" dataDxfId="10584"/>
    <tableColumn id="5823" name="Column5819" dataDxfId="10583"/>
    <tableColumn id="5824" name="Column5820" dataDxfId="10582"/>
    <tableColumn id="5825" name="Column5821" dataDxfId="10581"/>
    <tableColumn id="5826" name="Column5822" dataDxfId="10580"/>
    <tableColumn id="5827" name="Column5823" dataDxfId="10579"/>
    <tableColumn id="5828" name="Column5824" dataDxfId="10578"/>
    <tableColumn id="5829" name="Column5825" dataDxfId="10577"/>
    <tableColumn id="5830" name="Column5826" dataDxfId="10576"/>
    <tableColumn id="5831" name="Column5827" dataDxfId="10575"/>
    <tableColumn id="5832" name="Column5828" dataDxfId="10574"/>
    <tableColumn id="5833" name="Column5829" dataDxfId="10573"/>
    <tableColumn id="5834" name="Column5830" dataDxfId="10572"/>
    <tableColumn id="5835" name="Column5831" dataDxfId="10571"/>
    <tableColumn id="5836" name="Column5832" dataDxfId="10570"/>
    <tableColumn id="5837" name="Column5833" dataDxfId="10569"/>
    <tableColumn id="5838" name="Column5834" dataDxfId="10568"/>
    <tableColumn id="5839" name="Column5835" dataDxfId="10567"/>
    <tableColumn id="5840" name="Column5836" dataDxfId="10566"/>
    <tableColumn id="5841" name="Column5837" dataDxfId="10565"/>
    <tableColumn id="5842" name="Column5838" dataDxfId="10564"/>
    <tableColumn id="5843" name="Column5839" dataDxfId="10563"/>
    <tableColumn id="5844" name="Column5840" dataDxfId="10562"/>
    <tableColumn id="5845" name="Column5841" dataDxfId="10561"/>
    <tableColumn id="5846" name="Column5842" dataDxfId="10560"/>
    <tableColumn id="5847" name="Column5843" dataDxfId="10559"/>
    <tableColumn id="5848" name="Column5844" dataDxfId="10558"/>
    <tableColumn id="5849" name="Column5845" dataDxfId="10557"/>
    <tableColumn id="5850" name="Column5846" dataDxfId="10556"/>
    <tableColumn id="5851" name="Column5847" dataDxfId="10555"/>
    <tableColumn id="5852" name="Column5848" dataDxfId="10554"/>
    <tableColumn id="5853" name="Column5849" dataDxfId="10553"/>
    <tableColumn id="5854" name="Column5850" dataDxfId="10552"/>
    <tableColumn id="5855" name="Column5851" dataDxfId="10551"/>
    <tableColumn id="5856" name="Column5852" dataDxfId="10550"/>
    <tableColumn id="5857" name="Column5853" dataDxfId="10549"/>
    <tableColumn id="5858" name="Column5854" dataDxfId="10548"/>
    <tableColumn id="5859" name="Column5855" dataDxfId="10547"/>
    <tableColumn id="5860" name="Column5856" dataDxfId="10546"/>
    <tableColumn id="5861" name="Column5857" dataDxfId="10545"/>
    <tableColumn id="5862" name="Column5858" dataDxfId="10544"/>
    <tableColumn id="5863" name="Column5859" dataDxfId="10543"/>
    <tableColumn id="5864" name="Column5860" dataDxfId="10542"/>
    <tableColumn id="5865" name="Column5861" dataDxfId="10541"/>
    <tableColumn id="5866" name="Column5862" dataDxfId="10540"/>
    <tableColumn id="5867" name="Column5863" dataDxfId="10539"/>
    <tableColumn id="5868" name="Column5864" dataDxfId="10538"/>
    <tableColumn id="5869" name="Column5865" dataDxfId="10537"/>
    <tableColumn id="5870" name="Column5866" dataDxfId="10536"/>
    <tableColumn id="5871" name="Column5867" dataDxfId="10535"/>
    <tableColumn id="5872" name="Column5868" dataDxfId="10534"/>
    <tableColumn id="5873" name="Column5869" dataDxfId="10533"/>
    <tableColumn id="5874" name="Column5870" dataDxfId="10532"/>
    <tableColumn id="5875" name="Column5871" dataDxfId="10531"/>
    <tableColumn id="5876" name="Column5872" dataDxfId="10530"/>
    <tableColumn id="5877" name="Column5873" dataDxfId="10529"/>
    <tableColumn id="5878" name="Column5874" dataDxfId="10528"/>
    <tableColumn id="5879" name="Column5875" dataDxfId="10527"/>
    <tableColumn id="5880" name="Column5876" dataDxfId="10526"/>
    <tableColumn id="5881" name="Column5877" dataDxfId="10525"/>
    <tableColumn id="5882" name="Column5878" dataDxfId="10524"/>
    <tableColumn id="5883" name="Column5879" dataDxfId="10523"/>
    <tableColumn id="5884" name="Column5880" dataDxfId="10522"/>
    <tableColumn id="5885" name="Column5881" dataDxfId="10521"/>
    <tableColumn id="5886" name="Column5882" dataDxfId="10520"/>
    <tableColumn id="5887" name="Column5883" dataDxfId="10519"/>
    <tableColumn id="5888" name="Column5884" dataDxfId="10518"/>
    <tableColumn id="5889" name="Column5885" dataDxfId="10517"/>
    <tableColumn id="5890" name="Column5886" dataDxfId="10516"/>
    <tableColumn id="5891" name="Column5887" dataDxfId="10515"/>
    <tableColumn id="5892" name="Column5888" dataDxfId="10514"/>
    <tableColumn id="5893" name="Column5889" dataDxfId="10513"/>
    <tableColumn id="5894" name="Column5890" dataDxfId="10512"/>
    <tableColumn id="5895" name="Column5891" dataDxfId="10511"/>
    <tableColumn id="5896" name="Column5892" dataDxfId="10510"/>
    <tableColumn id="5897" name="Column5893" dataDxfId="10509"/>
    <tableColumn id="5898" name="Column5894" dataDxfId="10508"/>
    <tableColumn id="5899" name="Column5895" dataDxfId="10507"/>
    <tableColumn id="5900" name="Column5896" dataDxfId="10506"/>
    <tableColumn id="5901" name="Column5897" dataDxfId="10505"/>
    <tableColumn id="5902" name="Column5898" dataDxfId="10504"/>
    <tableColumn id="5903" name="Column5899" dataDxfId="10503"/>
    <tableColumn id="5904" name="Column5900" dataDxfId="10502"/>
    <tableColumn id="5905" name="Column5901" dataDxfId="10501"/>
    <tableColumn id="5906" name="Column5902" dataDxfId="10500"/>
    <tableColumn id="5907" name="Column5903" dataDxfId="10499"/>
    <tableColumn id="5908" name="Column5904" dataDxfId="10498"/>
    <tableColumn id="5909" name="Column5905" dataDxfId="10497"/>
    <tableColumn id="5910" name="Column5906" dataDxfId="10496"/>
    <tableColumn id="5911" name="Column5907" dataDxfId="10495"/>
    <tableColumn id="5912" name="Column5908" dataDxfId="10494"/>
    <tableColumn id="5913" name="Column5909" dataDxfId="10493"/>
    <tableColumn id="5914" name="Column5910" dataDxfId="10492"/>
    <tableColumn id="5915" name="Column5911" dataDxfId="10491"/>
    <tableColumn id="5916" name="Column5912" dataDxfId="10490"/>
    <tableColumn id="5917" name="Column5913" dataDxfId="10489"/>
    <tableColumn id="5918" name="Column5914" dataDxfId="10488"/>
    <tableColumn id="5919" name="Column5915" dataDxfId="10487"/>
    <tableColumn id="5920" name="Column5916" dataDxfId="10486"/>
    <tableColumn id="5921" name="Column5917" dataDxfId="10485"/>
    <tableColumn id="5922" name="Column5918" dataDxfId="10484"/>
    <tableColumn id="5923" name="Column5919" dataDxfId="10483"/>
    <tableColumn id="5924" name="Column5920" dataDxfId="10482"/>
    <tableColumn id="5925" name="Column5921" dataDxfId="10481"/>
    <tableColumn id="5926" name="Column5922" dataDxfId="10480"/>
    <tableColumn id="5927" name="Column5923" dataDxfId="10479"/>
    <tableColumn id="5928" name="Column5924" dataDxfId="10478"/>
    <tableColumn id="5929" name="Column5925" dataDxfId="10477"/>
    <tableColumn id="5930" name="Column5926" dataDxfId="10476"/>
    <tableColumn id="5931" name="Column5927" dataDxfId="10475"/>
    <tableColumn id="5932" name="Column5928" dataDxfId="10474"/>
    <tableColumn id="5933" name="Column5929" dataDxfId="10473"/>
    <tableColumn id="5934" name="Column5930" dataDxfId="10472"/>
    <tableColumn id="5935" name="Column5931" dataDxfId="10471"/>
    <tableColumn id="5936" name="Column5932" dataDxfId="10470"/>
    <tableColumn id="5937" name="Column5933" dataDxfId="10469"/>
    <tableColumn id="5938" name="Column5934" dataDxfId="10468"/>
    <tableColumn id="5939" name="Column5935" dataDxfId="10467"/>
    <tableColumn id="5940" name="Column5936" dataDxfId="10466"/>
    <tableColumn id="5941" name="Column5937" dataDxfId="10465"/>
    <tableColumn id="5942" name="Column5938" dataDxfId="10464"/>
    <tableColumn id="5943" name="Column5939" dataDxfId="10463"/>
    <tableColumn id="5944" name="Column5940" dataDxfId="10462"/>
    <tableColumn id="5945" name="Column5941" dataDxfId="10461"/>
    <tableColumn id="5946" name="Column5942" dataDxfId="10460"/>
    <tableColumn id="5947" name="Column5943" dataDxfId="10459"/>
    <tableColumn id="5948" name="Column5944" dataDxfId="10458"/>
    <tableColumn id="5949" name="Column5945" dataDxfId="10457"/>
    <tableColumn id="5950" name="Column5946" dataDxfId="10456"/>
    <tableColumn id="5951" name="Column5947" dataDxfId="10455"/>
    <tableColumn id="5952" name="Column5948" dataDxfId="10454"/>
    <tableColumn id="5953" name="Column5949" dataDxfId="10453"/>
    <tableColumn id="5954" name="Column5950" dataDxfId="10452"/>
    <tableColumn id="5955" name="Column5951" dataDxfId="10451"/>
    <tableColumn id="5956" name="Column5952" dataDxfId="10450"/>
    <tableColumn id="5957" name="Column5953" dataDxfId="10449"/>
    <tableColumn id="5958" name="Column5954" dataDxfId="10448"/>
    <tableColumn id="5959" name="Column5955" dataDxfId="10447"/>
    <tableColumn id="5960" name="Column5956" dataDxfId="10446"/>
    <tableColumn id="5961" name="Column5957" dataDxfId="10445"/>
    <tableColumn id="5962" name="Column5958" dataDxfId="10444"/>
    <tableColumn id="5963" name="Column5959" dataDxfId="10443"/>
    <tableColumn id="5964" name="Column5960" dataDxfId="10442"/>
    <tableColumn id="5965" name="Column5961" dataDxfId="10441"/>
    <tableColumn id="5966" name="Column5962" dataDxfId="10440"/>
    <tableColumn id="5967" name="Column5963" dataDxfId="10439"/>
    <tableColumn id="5968" name="Column5964" dataDxfId="10438"/>
    <tableColumn id="5969" name="Column5965" dataDxfId="10437"/>
    <tableColumn id="5970" name="Column5966" dataDxfId="10436"/>
    <tableColumn id="5971" name="Column5967" dataDxfId="10435"/>
    <tableColumn id="5972" name="Column5968" dataDxfId="10434"/>
    <tableColumn id="5973" name="Column5969" dataDxfId="10433"/>
    <tableColumn id="5974" name="Column5970" dataDxfId="10432"/>
    <tableColumn id="5975" name="Column5971" dataDxfId="10431"/>
    <tableColumn id="5976" name="Column5972" dataDxfId="10430"/>
    <tableColumn id="5977" name="Column5973" dataDxfId="10429"/>
    <tableColumn id="5978" name="Column5974" dataDxfId="10428"/>
    <tableColumn id="5979" name="Column5975" dataDxfId="10427"/>
    <tableColumn id="5980" name="Column5976" dataDxfId="10426"/>
    <tableColumn id="5981" name="Column5977" dataDxfId="10425"/>
    <tableColumn id="5982" name="Column5978" dataDxfId="10424"/>
    <tableColumn id="5983" name="Column5979" dataDxfId="10423"/>
    <tableColumn id="5984" name="Column5980" dataDxfId="10422"/>
    <tableColumn id="5985" name="Column5981" dataDxfId="10421"/>
    <tableColumn id="5986" name="Column5982" dataDxfId="10420"/>
    <tableColumn id="5987" name="Column5983" dataDxfId="10419"/>
    <tableColumn id="5988" name="Column5984" dataDxfId="10418"/>
    <tableColumn id="5989" name="Column5985" dataDxfId="10417"/>
    <tableColumn id="5990" name="Column5986" dataDxfId="10416"/>
    <tableColumn id="5991" name="Column5987" dataDxfId="10415"/>
    <tableColumn id="5992" name="Column5988" dataDxfId="10414"/>
    <tableColumn id="5993" name="Column5989" dataDxfId="10413"/>
    <tableColumn id="5994" name="Column5990" dataDxfId="10412"/>
    <tableColumn id="5995" name="Column5991" dataDxfId="10411"/>
    <tableColumn id="5996" name="Column5992" dataDxfId="10410"/>
    <tableColumn id="5997" name="Column5993" dataDxfId="10409"/>
    <tableColumn id="5998" name="Column5994" dataDxfId="10408"/>
    <tableColumn id="5999" name="Column5995" dataDxfId="10407"/>
    <tableColumn id="6000" name="Column5996" dataDxfId="10406"/>
    <tableColumn id="6001" name="Column5997" dataDxfId="10405"/>
    <tableColumn id="6002" name="Column5998" dataDxfId="10404"/>
    <tableColumn id="6003" name="Column5999" dataDxfId="10403"/>
    <tableColumn id="6004" name="Column6000" dataDxfId="10402"/>
    <tableColumn id="6005" name="Column6001" dataDxfId="10401"/>
    <tableColumn id="6006" name="Column6002" dataDxfId="10400"/>
    <tableColumn id="6007" name="Column6003" dataDxfId="10399"/>
    <tableColumn id="6008" name="Column6004" dataDxfId="10398"/>
    <tableColumn id="6009" name="Column6005" dataDxfId="10397"/>
    <tableColumn id="6010" name="Column6006" dataDxfId="10396"/>
    <tableColumn id="6011" name="Column6007" dataDxfId="10395"/>
    <tableColumn id="6012" name="Column6008" dataDxfId="10394"/>
    <tableColumn id="6013" name="Column6009" dataDxfId="10393"/>
    <tableColumn id="6014" name="Column6010" dataDxfId="10392"/>
    <tableColumn id="6015" name="Column6011" dataDxfId="10391"/>
    <tableColumn id="6016" name="Column6012" dataDxfId="10390"/>
    <tableColumn id="6017" name="Column6013" dataDxfId="10389"/>
    <tableColumn id="6018" name="Column6014" dataDxfId="10388"/>
    <tableColumn id="6019" name="Column6015" dataDxfId="10387"/>
    <tableColumn id="6020" name="Column6016" dataDxfId="10386"/>
    <tableColumn id="6021" name="Column6017" dataDxfId="10385"/>
    <tableColumn id="6022" name="Column6018" dataDxfId="10384"/>
    <tableColumn id="6023" name="Column6019" dataDxfId="10383"/>
    <tableColumn id="6024" name="Column6020" dataDxfId="10382"/>
    <tableColumn id="6025" name="Column6021" dataDxfId="10381"/>
    <tableColumn id="6026" name="Column6022" dataDxfId="10380"/>
    <tableColumn id="6027" name="Column6023" dataDxfId="10379"/>
    <tableColumn id="6028" name="Column6024" dataDxfId="10378"/>
    <tableColumn id="6029" name="Column6025" dataDxfId="10377"/>
    <tableColumn id="6030" name="Column6026" dataDxfId="10376"/>
    <tableColumn id="6031" name="Column6027" dataDxfId="10375"/>
    <tableColumn id="6032" name="Column6028" dataDxfId="10374"/>
    <tableColumn id="6033" name="Column6029" dataDxfId="10373"/>
    <tableColumn id="6034" name="Column6030" dataDxfId="10372"/>
    <tableColumn id="6035" name="Column6031" dataDxfId="10371"/>
    <tableColumn id="6036" name="Column6032" dataDxfId="10370"/>
    <tableColumn id="6037" name="Column6033" dataDxfId="10369"/>
    <tableColumn id="6038" name="Column6034" dataDxfId="10368"/>
    <tableColumn id="6039" name="Column6035" dataDxfId="10367"/>
    <tableColumn id="6040" name="Column6036" dataDxfId="10366"/>
    <tableColumn id="6041" name="Column6037" dataDxfId="10365"/>
    <tableColumn id="6042" name="Column6038" dataDxfId="10364"/>
    <tableColumn id="6043" name="Column6039" dataDxfId="10363"/>
    <tableColumn id="6044" name="Column6040" dataDxfId="10362"/>
    <tableColumn id="6045" name="Column6041" dataDxfId="10361"/>
    <tableColumn id="6046" name="Column6042" dataDxfId="10360"/>
    <tableColumn id="6047" name="Column6043" dataDxfId="10359"/>
    <tableColumn id="6048" name="Column6044" dataDxfId="10358"/>
    <tableColumn id="6049" name="Column6045" dataDxfId="10357"/>
    <tableColumn id="6050" name="Column6046" dataDxfId="10356"/>
    <tableColumn id="6051" name="Column6047" dataDxfId="10355"/>
    <tableColumn id="6052" name="Column6048" dataDxfId="10354"/>
    <tableColumn id="6053" name="Column6049" dataDxfId="10353"/>
    <tableColumn id="6054" name="Column6050" dataDxfId="10352"/>
    <tableColumn id="6055" name="Column6051" dataDxfId="10351"/>
    <tableColumn id="6056" name="Column6052" dataDxfId="10350"/>
    <tableColumn id="6057" name="Column6053" dataDxfId="10349"/>
    <tableColumn id="6058" name="Column6054" dataDxfId="10348"/>
    <tableColumn id="6059" name="Column6055" dataDxfId="10347"/>
    <tableColumn id="6060" name="Column6056" dataDxfId="10346"/>
    <tableColumn id="6061" name="Column6057" dataDxfId="10345"/>
    <tableColumn id="6062" name="Column6058" dataDxfId="10344"/>
    <tableColumn id="6063" name="Column6059" dataDxfId="10343"/>
    <tableColumn id="6064" name="Column6060" dataDxfId="10342"/>
    <tableColumn id="6065" name="Column6061" dataDxfId="10341"/>
    <tableColumn id="6066" name="Column6062" dataDxfId="10340"/>
    <tableColumn id="6067" name="Column6063" dataDxfId="10339"/>
    <tableColumn id="6068" name="Column6064" dataDxfId="10338"/>
    <tableColumn id="6069" name="Column6065" dataDxfId="10337"/>
    <tableColumn id="6070" name="Column6066" dataDxfId="10336"/>
    <tableColumn id="6071" name="Column6067" dataDxfId="10335"/>
    <tableColumn id="6072" name="Column6068" dataDxfId="10334"/>
    <tableColumn id="6073" name="Column6069" dataDxfId="10333"/>
    <tableColumn id="6074" name="Column6070" dataDxfId="10332"/>
    <tableColumn id="6075" name="Column6071" dataDxfId="10331"/>
    <tableColumn id="6076" name="Column6072" dataDxfId="10330"/>
    <tableColumn id="6077" name="Column6073" dataDxfId="10329"/>
    <tableColumn id="6078" name="Column6074" dataDxfId="10328"/>
    <tableColumn id="6079" name="Column6075" dataDxfId="10327"/>
    <tableColumn id="6080" name="Column6076" dataDxfId="10326"/>
    <tableColumn id="6081" name="Column6077" dataDxfId="10325"/>
    <tableColumn id="6082" name="Column6078" dataDxfId="10324"/>
    <tableColumn id="6083" name="Column6079" dataDxfId="10323"/>
    <tableColumn id="6084" name="Column6080" dataDxfId="10322"/>
    <tableColumn id="6085" name="Column6081" dataDxfId="10321"/>
    <tableColumn id="6086" name="Column6082" dataDxfId="10320"/>
    <tableColumn id="6087" name="Column6083" dataDxfId="10319"/>
    <tableColumn id="6088" name="Column6084" dataDxfId="10318"/>
    <tableColumn id="6089" name="Column6085" dataDxfId="10317"/>
    <tableColumn id="6090" name="Column6086" dataDxfId="10316"/>
    <tableColumn id="6091" name="Column6087" dataDxfId="10315"/>
    <tableColumn id="6092" name="Column6088" dataDxfId="10314"/>
    <tableColumn id="6093" name="Column6089" dataDxfId="10313"/>
    <tableColumn id="6094" name="Column6090" dataDxfId="10312"/>
    <tableColumn id="6095" name="Column6091" dataDxfId="10311"/>
    <tableColumn id="6096" name="Column6092" dataDxfId="10310"/>
    <tableColumn id="6097" name="Column6093" dataDxfId="10309"/>
    <tableColumn id="6098" name="Column6094" dataDxfId="10308"/>
    <tableColumn id="6099" name="Column6095" dataDxfId="10307"/>
    <tableColumn id="6100" name="Column6096" dataDxfId="10306"/>
    <tableColumn id="6101" name="Column6097" dataDxfId="10305"/>
    <tableColumn id="6102" name="Column6098" dataDxfId="10304"/>
    <tableColumn id="6103" name="Column6099" dataDxfId="10303"/>
    <tableColumn id="6104" name="Column6100" dataDxfId="10302"/>
    <tableColumn id="6105" name="Column6101" dataDxfId="10301"/>
    <tableColumn id="6106" name="Column6102" dataDxfId="10300"/>
    <tableColumn id="6107" name="Column6103" dataDxfId="10299"/>
    <tableColumn id="6108" name="Column6104" dataDxfId="10298"/>
    <tableColumn id="6109" name="Column6105" dataDxfId="10297"/>
    <tableColumn id="6110" name="Column6106" dataDxfId="10296"/>
    <tableColumn id="6111" name="Column6107" dataDxfId="10295"/>
    <tableColumn id="6112" name="Column6108" dataDxfId="10294"/>
    <tableColumn id="6113" name="Column6109" dataDxfId="10293"/>
    <tableColumn id="6114" name="Column6110" dataDxfId="10292"/>
    <tableColumn id="6115" name="Column6111" dataDxfId="10291"/>
    <tableColumn id="6116" name="Column6112" dataDxfId="10290"/>
    <tableColumn id="6117" name="Column6113" dataDxfId="10289"/>
    <tableColumn id="6118" name="Column6114" dataDxfId="10288"/>
    <tableColumn id="6119" name="Column6115" dataDxfId="10287"/>
    <tableColumn id="6120" name="Column6116" dataDxfId="10286"/>
    <tableColumn id="6121" name="Column6117" dataDxfId="10285"/>
    <tableColumn id="6122" name="Column6118" dataDxfId="10284"/>
    <tableColumn id="6123" name="Column6119" dataDxfId="10283"/>
    <tableColumn id="6124" name="Column6120" dataDxfId="10282"/>
    <tableColumn id="6125" name="Column6121" dataDxfId="10281"/>
    <tableColumn id="6126" name="Column6122" dataDxfId="10280"/>
    <tableColumn id="6127" name="Column6123" dataDxfId="10279"/>
    <tableColumn id="6128" name="Column6124" dataDxfId="10278"/>
    <tableColumn id="6129" name="Column6125" dataDxfId="10277"/>
    <tableColumn id="6130" name="Column6126" dataDxfId="10276"/>
    <tableColumn id="6131" name="Column6127" dataDxfId="10275"/>
    <tableColumn id="6132" name="Column6128" dataDxfId="10274"/>
    <tableColumn id="6133" name="Column6129" dataDxfId="10273"/>
    <tableColumn id="6134" name="Column6130" dataDxfId="10272"/>
    <tableColumn id="6135" name="Column6131" dataDxfId="10271"/>
    <tableColumn id="6136" name="Column6132" dataDxfId="10270"/>
    <tableColumn id="6137" name="Column6133" dataDxfId="10269"/>
    <tableColumn id="6138" name="Column6134" dataDxfId="10268"/>
    <tableColumn id="6139" name="Column6135" dataDxfId="10267"/>
    <tableColumn id="6140" name="Column6136" dataDxfId="10266"/>
    <tableColumn id="6141" name="Column6137" dataDxfId="10265"/>
    <tableColumn id="6142" name="Column6138" dataDxfId="10264"/>
    <tableColumn id="6143" name="Column6139" dataDxfId="10263"/>
    <tableColumn id="6144" name="Column6140" dataDxfId="10262"/>
    <tableColumn id="6145" name="Column6141" dataDxfId="10261"/>
    <tableColumn id="6146" name="Column6142" dataDxfId="10260"/>
    <tableColumn id="6147" name="Column6143" dataDxfId="10259"/>
    <tableColumn id="6148" name="Column6144" dataDxfId="10258"/>
    <tableColumn id="6149" name="Column6145" dataDxfId="10257"/>
    <tableColumn id="6150" name="Column6146" dataDxfId="10256"/>
    <tableColumn id="6151" name="Column6147" dataDxfId="10255"/>
    <tableColumn id="6152" name="Column6148" dataDxfId="10254"/>
    <tableColumn id="6153" name="Column6149" dataDxfId="10253"/>
    <tableColumn id="6154" name="Column6150" dataDxfId="10252"/>
    <tableColumn id="6155" name="Column6151" dataDxfId="10251"/>
    <tableColumn id="6156" name="Column6152" dataDxfId="10250"/>
    <tableColumn id="6157" name="Column6153" dataDxfId="10249"/>
    <tableColumn id="6158" name="Column6154" dataDxfId="10248"/>
    <tableColumn id="6159" name="Column6155" dataDxfId="10247"/>
    <tableColumn id="6160" name="Column6156" dataDxfId="10246"/>
    <tableColumn id="6161" name="Column6157" dataDxfId="10245"/>
    <tableColumn id="6162" name="Column6158" dataDxfId="10244"/>
    <tableColumn id="6163" name="Column6159" dataDxfId="10243"/>
    <tableColumn id="6164" name="Column6160" dataDxfId="10242"/>
    <tableColumn id="6165" name="Column6161" dataDxfId="10241"/>
    <tableColumn id="6166" name="Column6162" dataDxfId="10240"/>
    <tableColumn id="6167" name="Column6163" dataDxfId="10239"/>
    <tableColumn id="6168" name="Column6164" dataDxfId="10238"/>
    <tableColumn id="6169" name="Column6165" dataDxfId="10237"/>
    <tableColumn id="6170" name="Column6166" dataDxfId="10236"/>
    <tableColumn id="6171" name="Column6167" dataDxfId="10235"/>
    <tableColumn id="6172" name="Column6168" dataDxfId="10234"/>
    <tableColumn id="6173" name="Column6169" dataDxfId="10233"/>
    <tableColumn id="6174" name="Column6170" dataDxfId="10232"/>
    <tableColumn id="6175" name="Column6171" dataDxfId="10231"/>
    <tableColumn id="6176" name="Column6172" dataDxfId="10230"/>
    <tableColumn id="6177" name="Column6173" dataDxfId="10229"/>
    <tableColumn id="6178" name="Column6174" dataDxfId="10228"/>
    <tableColumn id="6179" name="Column6175" dataDxfId="10227"/>
    <tableColumn id="6180" name="Column6176" dataDxfId="10226"/>
    <tableColumn id="6181" name="Column6177" dataDxfId="10225"/>
    <tableColumn id="6182" name="Column6178" dataDxfId="10224"/>
    <tableColumn id="6183" name="Column6179" dataDxfId="10223"/>
    <tableColumn id="6184" name="Column6180" dataDxfId="10222"/>
    <tableColumn id="6185" name="Column6181" dataDxfId="10221"/>
    <tableColumn id="6186" name="Column6182" dataDxfId="10220"/>
    <tableColumn id="6187" name="Column6183" dataDxfId="10219"/>
    <tableColumn id="6188" name="Column6184" dataDxfId="10218"/>
    <tableColumn id="6189" name="Column6185" dataDxfId="10217"/>
    <tableColumn id="6190" name="Column6186" dataDxfId="10216"/>
    <tableColumn id="6191" name="Column6187" dataDxfId="10215"/>
    <tableColumn id="6192" name="Column6188" dataDxfId="10214"/>
    <tableColumn id="6193" name="Column6189" dataDxfId="10213"/>
    <tableColumn id="6194" name="Column6190" dataDxfId="10212"/>
    <tableColumn id="6195" name="Column6191" dataDxfId="10211"/>
    <tableColumn id="6196" name="Column6192" dataDxfId="10210"/>
    <tableColumn id="6197" name="Column6193" dataDxfId="10209"/>
    <tableColumn id="6198" name="Column6194" dataDxfId="10208"/>
    <tableColumn id="6199" name="Column6195" dataDxfId="10207"/>
    <tableColumn id="6200" name="Column6196" dataDxfId="10206"/>
    <tableColumn id="6201" name="Column6197" dataDxfId="10205"/>
    <tableColumn id="6202" name="Column6198" dataDxfId="10204"/>
    <tableColumn id="6203" name="Column6199" dataDxfId="10203"/>
    <tableColumn id="6204" name="Column6200" dataDxfId="10202"/>
    <tableColumn id="6205" name="Column6201" dataDxfId="10201"/>
    <tableColumn id="6206" name="Column6202" dataDxfId="10200"/>
    <tableColumn id="6207" name="Column6203" dataDxfId="10199"/>
    <tableColumn id="6208" name="Column6204" dataDxfId="10198"/>
    <tableColumn id="6209" name="Column6205" dataDxfId="10197"/>
    <tableColumn id="6210" name="Column6206" dataDxfId="10196"/>
    <tableColumn id="6211" name="Column6207" dataDxfId="10195"/>
    <tableColumn id="6212" name="Column6208" dataDxfId="10194"/>
    <tableColumn id="6213" name="Column6209" dataDxfId="10193"/>
    <tableColumn id="6214" name="Column6210" dataDxfId="10192"/>
    <tableColumn id="6215" name="Column6211" dataDxfId="10191"/>
    <tableColumn id="6216" name="Column6212" dataDxfId="10190"/>
    <tableColumn id="6217" name="Column6213" dataDxfId="10189"/>
    <tableColumn id="6218" name="Column6214" dataDxfId="10188"/>
    <tableColumn id="6219" name="Column6215" dataDxfId="10187"/>
    <tableColumn id="6220" name="Column6216" dataDxfId="10186"/>
    <tableColumn id="6221" name="Column6217" dataDxfId="10185"/>
    <tableColumn id="6222" name="Column6218" dataDxfId="10184"/>
    <tableColumn id="6223" name="Column6219" dataDxfId="10183"/>
    <tableColumn id="6224" name="Column6220" dataDxfId="10182"/>
    <tableColumn id="6225" name="Column6221" dataDxfId="10181"/>
    <tableColumn id="6226" name="Column6222" dataDxfId="10180"/>
    <tableColumn id="6227" name="Column6223" dataDxfId="10179"/>
    <tableColumn id="6228" name="Column6224" dataDxfId="10178"/>
    <tableColumn id="6229" name="Column6225" dataDxfId="10177"/>
    <tableColumn id="6230" name="Column6226" dataDxfId="10176"/>
    <tableColumn id="6231" name="Column6227" dataDxfId="10175"/>
    <tableColumn id="6232" name="Column6228" dataDxfId="10174"/>
    <tableColumn id="6233" name="Column6229" dataDxfId="10173"/>
    <tableColumn id="6234" name="Column6230" dataDxfId="10172"/>
    <tableColumn id="6235" name="Column6231" dataDxfId="10171"/>
    <tableColumn id="6236" name="Column6232" dataDxfId="10170"/>
    <tableColumn id="6237" name="Column6233" dataDxfId="10169"/>
    <tableColumn id="6238" name="Column6234" dataDxfId="10168"/>
    <tableColumn id="6239" name="Column6235" dataDxfId="10167"/>
    <tableColumn id="6240" name="Column6236" dataDxfId="10166"/>
    <tableColumn id="6241" name="Column6237" dataDxfId="10165"/>
    <tableColumn id="6242" name="Column6238" dataDxfId="10164"/>
    <tableColumn id="6243" name="Column6239" dataDxfId="10163"/>
    <tableColumn id="6244" name="Column6240" dataDxfId="10162"/>
    <tableColumn id="6245" name="Column6241" dataDxfId="10161"/>
    <tableColumn id="6246" name="Column6242" dataDxfId="10160"/>
    <tableColumn id="6247" name="Column6243" dataDxfId="10159"/>
    <tableColumn id="6248" name="Column6244" dataDxfId="10158"/>
    <tableColumn id="6249" name="Column6245" dataDxfId="10157"/>
    <tableColumn id="6250" name="Column6246" dataDxfId="10156"/>
    <tableColumn id="6251" name="Column6247" dataDxfId="10155"/>
    <tableColumn id="6252" name="Column6248" dataDxfId="10154"/>
    <tableColumn id="6253" name="Column6249" dataDxfId="10153"/>
    <tableColumn id="6254" name="Column6250" dataDxfId="10152"/>
    <tableColumn id="6255" name="Column6251" dataDxfId="10151"/>
    <tableColumn id="6256" name="Column6252" dataDxfId="10150"/>
    <tableColumn id="6257" name="Column6253" dataDxfId="10149"/>
    <tableColumn id="6258" name="Column6254" dataDxfId="10148"/>
    <tableColumn id="6259" name="Column6255" dataDxfId="10147"/>
    <tableColumn id="6260" name="Column6256" dataDxfId="10146"/>
    <tableColumn id="6261" name="Column6257" dataDxfId="10145"/>
    <tableColumn id="6262" name="Column6258" dataDxfId="10144"/>
    <tableColumn id="6263" name="Column6259" dataDxfId="10143"/>
    <tableColumn id="6264" name="Column6260" dataDxfId="10142"/>
    <tableColumn id="6265" name="Column6261" dataDxfId="10141"/>
    <tableColumn id="6266" name="Column6262" dataDxfId="10140"/>
    <tableColumn id="6267" name="Column6263" dataDxfId="10139"/>
    <tableColumn id="6268" name="Column6264" dataDxfId="10138"/>
    <tableColumn id="6269" name="Column6265" dataDxfId="10137"/>
    <tableColumn id="6270" name="Column6266" dataDxfId="10136"/>
    <tableColumn id="6271" name="Column6267" dataDxfId="10135"/>
    <tableColumn id="6272" name="Column6268" dataDxfId="10134"/>
    <tableColumn id="6273" name="Column6269" dataDxfId="10133"/>
    <tableColumn id="6274" name="Column6270" dataDxfId="10132"/>
    <tableColumn id="6275" name="Column6271" dataDxfId="10131"/>
    <tableColumn id="6276" name="Column6272" dataDxfId="10130"/>
    <tableColumn id="6277" name="Column6273" dataDxfId="10129"/>
    <tableColumn id="6278" name="Column6274" dataDxfId="10128"/>
    <tableColumn id="6279" name="Column6275" dataDxfId="10127"/>
    <tableColumn id="6280" name="Column6276" dataDxfId="10126"/>
    <tableColumn id="6281" name="Column6277" dataDxfId="10125"/>
    <tableColumn id="6282" name="Column6278" dataDxfId="10124"/>
    <tableColumn id="6283" name="Column6279" dataDxfId="10123"/>
    <tableColumn id="6284" name="Column6280" dataDxfId="10122"/>
    <tableColumn id="6285" name="Column6281" dataDxfId="10121"/>
    <tableColumn id="6286" name="Column6282" dataDxfId="10120"/>
    <tableColumn id="6287" name="Column6283" dataDxfId="10119"/>
    <tableColumn id="6288" name="Column6284" dataDxfId="10118"/>
    <tableColumn id="6289" name="Column6285" dataDxfId="10117"/>
    <tableColumn id="6290" name="Column6286" dataDxfId="10116"/>
    <tableColumn id="6291" name="Column6287" dataDxfId="10115"/>
    <tableColumn id="6292" name="Column6288" dataDxfId="10114"/>
    <tableColumn id="6293" name="Column6289" dataDxfId="10113"/>
    <tableColumn id="6294" name="Column6290" dataDxfId="10112"/>
    <tableColumn id="6295" name="Column6291" dataDxfId="10111"/>
    <tableColumn id="6296" name="Column6292" dataDxfId="10110"/>
    <tableColumn id="6297" name="Column6293" dataDxfId="10109"/>
    <tableColumn id="6298" name="Column6294" dataDxfId="10108"/>
    <tableColumn id="6299" name="Column6295" dataDxfId="10107"/>
    <tableColumn id="6300" name="Column6296" dataDxfId="10106"/>
    <tableColumn id="6301" name="Column6297" dataDxfId="10105"/>
    <tableColumn id="6302" name="Column6298" dataDxfId="10104"/>
    <tableColumn id="6303" name="Column6299" dataDxfId="10103"/>
    <tableColumn id="6304" name="Column6300" dataDxfId="10102"/>
    <tableColumn id="6305" name="Column6301" dataDxfId="10101"/>
    <tableColumn id="6306" name="Column6302" dataDxfId="10100"/>
    <tableColumn id="6307" name="Column6303" dataDxfId="10099"/>
    <tableColumn id="6308" name="Column6304" dataDxfId="10098"/>
    <tableColumn id="6309" name="Column6305" dataDxfId="10097"/>
    <tableColumn id="6310" name="Column6306" dataDxfId="10096"/>
    <tableColumn id="6311" name="Column6307" dataDxfId="10095"/>
    <tableColumn id="6312" name="Column6308" dataDxfId="10094"/>
    <tableColumn id="6313" name="Column6309" dataDxfId="10093"/>
    <tableColumn id="6314" name="Column6310" dataDxfId="10092"/>
    <tableColumn id="6315" name="Column6311" dataDxfId="10091"/>
    <tableColumn id="6316" name="Column6312" dataDxfId="10090"/>
    <tableColumn id="6317" name="Column6313" dataDxfId="10089"/>
    <tableColumn id="6318" name="Column6314" dataDxfId="10088"/>
    <tableColumn id="6319" name="Column6315" dataDxfId="10087"/>
    <tableColumn id="6320" name="Column6316" dataDxfId="10086"/>
    <tableColumn id="6321" name="Column6317" dataDxfId="10085"/>
    <tableColumn id="6322" name="Column6318" dataDxfId="10084"/>
    <tableColumn id="6323" name="Column6319" dataDxfId="10083"/>
    <tableColumn id="6324" name="Column6320" dataDxfId="10082"/>
    <tableColumn id="6325" name="Column6321" dataDxfId="10081"/>
    <tableColumn id="6326" name="Column6322" dataDxfId="10080"/>
    <tableColumn id="6327" name="Column6323" dataDxfId="10079"/>
    <tableColumn id="6328" name="Column6324" dataDxfId="10078"/>
    <tableColumn id="6329" name="Column6325" dataDxfId="10077"/>
    <tableColumn id="6330" name="Column6326" dataDxfId="10076"/>
    <tableColumn id="6331" name="Column6327" dataDxfId="10075"/>
    <tableColumn id="6332" name="Column6328" dataDxfId="10074"/>
    <tableColumn id="6333" name="Column6329" dataDxfId="10073"/>
    <tableColumn id="6334" name="Column6330" dataDxfId="10072"/>
    <tableColumn id="6335" name="Column6331" dataDxfId="10071"/>
    <tableColumn id="6336" name="Column6332" dataDxfId="10070"/>
    <tableColumn id="6337" name="Column6333" dataDxfId="10069"/>
    <tableColumn id="6338" name="Column6334" dataDxfId="10068"/>
    <tableColumn id="6339" name="Column6335" dataDxfId="10067"/>
    <tableColumn id="6340" name="Column6336" dataDxfId="10066"/>
    <tableColumn id="6341" name="Column6337" dataDxfId="10065"/>
    <tableColumn id="6342" name="Column6338" dataDxfId="10064"/>
    <tableColumn id="6343" name="Column6339" dataDxfId="10063"/>
    <tableColumn id="6344" name="Column6340" dataDxfId="10062"/>
    <tableColumn id="6345" name="Column6341" dataDxfId="10061"/>
    <tableColumn id="6346" name="Column6342" dataDxfId="10060"/>
    <tableColumn id="6347" name="Column6343" dataDxfId="10059"/>
    <tableColumn id="6348" name="Column6344" dataDxfId="10058"/>
    <tableColumn id="6349" name="Column6345" dataDxfId="10057"/>
    <tableColumn id="6350" name="Column6346" dataDxfId="10056"/>
    <tableColumn id="6351" name="Column6347" dataDxfId="10055"/>
    <tableColumn id="6352" name="Column6348" dataDxfId="10054"/>
    <tableColumn id="6353" name="Column6349" dataDxfId="10053"/>
    <tableColumn id="6354" name="Column6350" dataDxfId="10052"/>
    <tableColumn id="6355" name="Column6351" dataDxfId="10051"/>
    <tableColumn id="6356" name="Column6352" dataDxfId="10050"/>
    <tableColumn id="6357" name="Column6353" dataDxfId="10049"/>
    <tableColumn id="6358" name="Column6354" dataDxfId="10048"/>
    <tableColumn id="6359" name="Column6355" dataDxfId="10047"/>
    <tableColumn id="6360" name="Column6356" dataDxfId="10046"/>
    <tableColumn id="6361" name="Column6357" dataDxfId="10045"/>
    <tableColumn id="6362" name="Column6358" dataDxfId="10044"/>
    <tableColumn id="6363" name="Column6359" dataDxfId="10043"/>
    <tableColumn id="6364" name="Column6360" dataDxfId="10042"/>
    <tableColumn id="6365" name="Column6361" dataDxfId="10041"/>
    <tableColumn id="6366" name="Column6362" dataDxfId="10040"/>
    <tableColumn id="6367" name="Column6363" dataDxfId="10039"/>
    <tableColumn id="6368" name="Column6364" dataDxfId="10038"/>
    <tableColumn id="6369" name="Column6365" dataDxfId="10037"/>
    <tableColumn id="6370" name="Column6366" dataDxfId="10036"/>
    <tableColumn id="6371" name="Column6367" dataDxfId="10035"/>
    <tableColumn id="6372" name="Column6368" dataDxfId="10034"/>
    <tableColumn id="6373" name="Column6369" dataDxfId="10033"/>
    <tableColumn id="6374" name="Column6370" dataDxfId="10032"/>
    <tableColumn id="6375" name="Column6371" dataDxfId="10031"/>
    <tableColumn id="6376" name="Column6372" dataDxfId="10030"/>
    <tableColumn id="6377" name="Column6373" dataDxfId="10029"/>
    <tableColumn id="6378" name="Column6374" dataDxfId="10028"/>
    <tableColumn id="6379" name="Column6375" dataDxfId="10027"/>
    <tableColumn id="6380" name="Column6376" dataDxfId="10026"/>
    <tableColumn id="6381" name="Column6377" dataDxfId="10025"/>
    <tableColumn id="6382" name="Column6378" dataDxfId="10024"/>
    <tableColumn id="6383" name="Column6379" dataDxfId="10023"/>
    <tableColumn id="6384" name="Column6380" dataDxfId="10022"/>
    <tableColumn id="6385" name="Column6381" dataDxfId="10021"/>
    <tableColumn id="6386" name="Column6382" dataDxfId="10020"/>
    <tableColumn id="6387" name="Column6383" dataDxfId="10019"/>
    <tableColumn id="6388" name="Column6384" dataDxfId="10018"/>
    <tableColumn id="6389" name="Column6385" dataDxfId="10017"/>
    <tableColumn id="6390" name="Column6386" dataDxfId="10016"/>
    <tableColumn id="6391" name="Column6387" dataDxfId="10015"/>
    <tableColumn id="6392" name="Column6388" dataDxfId="10014"/>
    <tableColumn id="6393" name="Column6389" dataDxfId="10013"/>
    <tableColumn id="6394" name="Column6390" dataDxfId="10012"/>
    <tableColumn id="6395" name="Column6391" dataDxfId="10011"/>
    <tableColumn id="6396" name="Column6392" dataDxfId="10010"/>
    <tableColumn id="6397" name="Column6393" dataDxfId="10009"/>
    <tableColumn id="6398" name="Column6394" dataDxfId="10008"/>
    <tableColumn id="6399" name="Column6395" dataDxfId="10007"/>
    <tableColumn id="6400" name="Column6396" dataDxfId="10006"/>
    <tableColumn id="6401" name="Column6397" dataDxfId="10005"/>
    <tableColumn id="6402" name="Column6398" dataDxfId="10004"/>
    <tableColumn id="6403" name="Column6399" dataDxfId="10003"/>
    <tableColumn id="6404" name="Column6400" dataDxfId="10002"/>
    <tableColumn id="6405" name="Column6401" dataDxfId="10001"/>
    <tableColumn id="6406" name="Column6402" dataDxfId="10000"/>
    <tableColumn id="6407" name="Column6403" dataDxfId="9999"/>
    <tableColumn id="6408" name="Column6404" dataDxfId="9998"/>
    <tableColumn id="6409" name="Column6405" dataDxfId="9997"/>
    <tableColumn id="6410" name="Column6406" dataDxfId="9996"/>
    <tableColumn id="6411" name="Column6407" dataDxfId="9995"/>
    <tableColumn id="6412" name="Column6408" dataDxfId="9994"/>
    <tableColumn id="6413" name="Column6409" dataDxfId="9993"/>
    <tableColumn id="6414" name="Column6410" dataDxfId="9992"/>
    <tableColumn id="6415" name="Column6411" dataDxfId="9991"/>
    <tableColumn id="6416" name="Column6412" dataDxfId="9990"/>
    <tableColumn id="6417" name="Column6413" dataDxfId="9989"/>
    <tableColumn id="6418" name="Column6414" dataDxfId="9988"/>
    <tableColumn id="6419" name="Column6415" dataDxfId="9987"/>
    <tableColumn id="6420" name="Column6416" dataDxfId="9986"/>
    <tableColumn id="6421" name="Column6417" dataDxfId="9985"/>
    <tableColumn id="6422" name="Column6418" dataDxfId="9984"/>
    <tableColumn id="6423" name="Column6419" dataDxfId="9983"/>
    <tableColumn id="6424" name="Column6420" dataDxfId="9982"/>
    <tableColumn id="6425" name="Column6421" dataDxfId="9981"/>
    <tableColumn id="6426" name="Column6422" dataDxfId="9980"/>
    <tableColumn id="6427" name="Column6423" dataDxfId="9979"/>
    <tableColumn id="6428" name="Column6424" dataDxfId="9978"/>
    <tableColumn id="6429" name="Column6425" dataDxfId="9977"/>
    <tableColumn id="6430" name="Column6426" dataDxfId="9976"/>
    <tableColumn id="6431" name="Column6427" dataDxfId="9975"/>
    <tableColumn id="6432" name="Column6428" dataDxfId="9974"/>
    <tableColumn id="6433" name="Column6429" dataDxfId="9973"/>
    <tableColumn id="6434" name="Column6430" dataDxfId="9972"/>
    <tableColumn id="6435" name="Column6431" dataDxfId="9971"/>
    <tableColumn id="6436" name="Column6432" dataDxfId="9970"/>
    <tableColumn id="6437" name="Column6433" dataDxfId="9969"/>
    <tableColumn id="6438" name="Column6434" dataDxfId="9968"/>
    <tableColumn id="6439" name="Column6435" dataDxfId="9967"/>
    <tableColumn id="6440" name="Column6436" dataDxfId="9966"/>
    <tableColumn id="6441" name="Column6437" dataDxfId="9965"/>
    <tableColumn id="6442" name="Column6438" dataDxfId="9964"/>
    <tableColumn id="6443" name="Column6439" dataDxfId="9963"/>
    <tableColumn id="6444" name="Column6440" dataDxfId="9962"/>
    <tableColumn id="6445" name="Column6441" dataDxfId="9961"/>
    <tableColumn id="6446" name="Column6442" dataDxfId="9960"/>
    <tableColumn id="6447" name="Column6443" dataDxfId="9959"/>
    <tableColumn id="6448" name="Column6444" dataDxfId="9958"/>
    <tableColumn id="6449" name="Column6445" dataDxfId="9957"/>
    <tableColumn id="6450" name="Column6446" dataDxfId="9956"/>
    <tableColumn id="6451" name="Column6447" dataDxfId="9955"/>
    <tableColumn id="6452" name="Column6448" dataDxfId="9954"/>
    <tableColumn id="6453" name="Column6449" dataDxfId="9953"/>
    <tableColumn id="6454" name="Column6450" dataDxfId="9952"/>
    <tableColumn id="6455" name="Column6451" dataDxfId="9951"/>
    <tableColumn id="6456" name="Column6452" dataDxfId="9950"/>
    <tableColumn id="6457" name="Column6453" dataDxfId="9949"/>
    <tableColumn id="6458" name="Column6454" dataDxfId="9948"/>
    <tableColumn id="6459" name="Column6455" dataDxfId="9947"/>
    <tableColumn id="6460" name="Column6456" dataDxfId="9946"/>
    <tableColumn id="6461" name="Column6457" dataDxfId="9945"/>
    <tableColumn id="6462" name="Column6458" dataDxfId="9944"/>
    <tableColumn id="6463" name="Column6459" dataDxfId="9943"/>
    <tableColumn id="6464" name="Column6460" dataDxfId="9942"/>
    <tableColumn id="6465" name="Column6461" dataDxfId="9941"/>
    <tableColumn id="6466" name="Column6462" dataDxfId="9940"/>
    <tableColumn id="6467" name="Column6463" dataDxfId="9939"/>
    <tableColumn id="6468" name="Column6464" dataDxfId="9938"/>
    <tableColumn id="6469" name="Column6465" dataDxfId="9937"/>
    <tableColumn id="6470" name="Column6466" dataDxfId="9936"/>
    <tableColumn id="6471" name="Column6467" dataDxfId="9935"/>
    <tableColumn id="6472" name="Column6468" dataDxfId="9934"/>
    <tableColumn id="6473" name="Column6469" dataDxfId="9933"/>
    <tableColumn id="6474" name="Column6470" dataDxfId="9932"/>
    <tableColumn id="6475" name="Column6471" dataDxfId="9931"/>
    <tableColumn id="6476" name="Column6472" dataDxfId="9930"/>
    <tableColumn id="6477" name="Column6473" dataDxfId="9929"/>
    <tableColumn id="6478" name="Column6474" dataDxfId="9928"/>
    <tableColumn id="6479" name="Column6475" dataDxfId="9927"/>
    <tableColumn id="6480" name="Column6476" dataDxfId="9926"/>
    <tableColumn id="6481" name="Column6477" dataDxfId="9925"/>
    <tableColumn id="6482" name="Column6478" dataDxfId="9924"/>
    <tableColumn id="6483" name="Column6479" dataDxfId="9923"/>
    <tableColumn id="6484" name="Column6480" dataDxfId="9922"/>
    <tableColumn id="6485" name="Column6481" dataDxfId="9921"/>
    <tableColumn id="6486" name="Column6482" dataDxfId="9920"/>
    <tableColumn id="6487" name="Column6483" dataDxfId="9919"/>
    <tableColumn id="6488" name="Column6484" dataDxfId="9918"/>
    <tableColumn id="6489" name="Column6485" dataDxfId="9917"/>
    <tableColumn id="6490" name="Column6486" dataDxfId="9916"/>
    <tableColumn id="6491" name="Column6487" dataDxfId="9915"/>
    <tableColumn id="6492" name="Column6488" dataDxfId="9914"/>
    <tableColumn id="6493" name="Column6489" dataDxfId="9913"/>
    <tableColumn id="6494" name="Column6490" dataDxfId="9912"/>
    <tableColumn id="6495" name="Column6491" dataDxfId="9911"/>
    <tableColumn id="6496" name="Column6492" dataDxfId="9910"/>
    <tableColumn id="6497" name="Column6493" dataDxfId="9909"/>
    <tableColumn id="6498" name="Column6494" dataDxfId="9908"/>
    <tableColumn id="6499" name="Column6495" dataDxfId="9907"/>
    <tableColumn id="6500" name="Column6496" dataDxfId="9906"/>
    <tableColumn id="6501" name="Column6497" dataDxfId="9905"/>
    <tableColumn id="6502" name="Column6498" dataDxfId="9904"/>
    <tableColumn id="6503" name="Column6499" dataDxfId="9903"/>
    <tableColumn id="6504" name="Column6500" dataDxfId="9902"/>
    <tableColumn id="6505" name="Column6501" dataDxfId="9901"/>
    <tableColumn id="6506" name="Column6502" dataDxfId="9900"/>
    <tableColumn id="6507" name="Column6503" dataDxfId="9899"/>
    <tableColumn id="6508" name="Column6504" dataDxfId="9898"/>
    <tableColumn id="6509" name="Column6505" dataDxfId="9897"/>
    <tableColumn id="6510" name="Column6506" dataDxfId="9896"/>
    <tableColumn id="6511" name="Column6507" dataDxfId="9895"/>
    <tableColumn id="6512" name="Column6508" dataDxfId="9894"/>
    <tableColumn id="6513" name="Column6509" dataDxfId="9893"/>
    <tableColumn id="6514" name="Column6510" dataDxfId="9892"/>
    <tableColumn id="6515" name="Column6511" dataDxfId="9891"/>
    <tableColumn id="6516" name="Column6512" dataDxfId="9890"/>
    <tableColumn id="6517" name="Column6513" dataDxfId="9889"/>
    <tableColumn id="6518" name="Column6514" dataDxfId="9888"/>
    <tableColumn id="6519" name="Column6515" dataDxfId="9887"/>
    <tableColumn id="6520" name="Column6516" dataDxfId="9886"/>
    <tableColumn id="6521" name="Column6517" dataDxfId="9885"/>
    <tableColumn id="6522" name="Column6518" dataDxfId="9884"/>
    <tableColumn id="6523" name="Column6519" dataDxfId="9883"/>
    <tableColumn id="6524" name="Column6520" dataDxfId="9882"/>
    <tableColumn id="6525" name="Column6521" dataDxfId="9881"/>
    <tableColumn id="6526" name="Column6522" dataDxfId="9880"/>
    <tableColumn id="6527" name="Column6523" dataDxfId="9879"/>
    <tableColumn id="6528" name="Column6524" dataDxfId="9878"/>
    <tableColumn id="6529" name="Column6525" dataDxfId="9877"/>
    <tableColumn id="6530" name="Column6526" dataDxfId="9876"/>
    <tableColumn id="6531" name="Column6527" dataDxfId="9875"/>
    <tableColumn id="6532" name="Column6528" dataDxfId="9874"/>
    <tableColumn id="6533" name="Column6529" dataDxfId="9873"/>
    <tableColumn id="6534" name="Column6530" dataDxfId="9872"/>
    <tableColumn id="6535" name="Column6531" dataDxfId="9871"/>
    <tableColumn id="6536" name="Column6532" dataDxfId="9870"/>
    <tableColumn id="6537" name="Column6533" dataDxfId="9869"/>
    <tableColumn id="6538" name="Column6534" dataDxfId="9868"/>
    <tableColumn id="6539" name="Column6535" dataDxfId="9867"/>
    <tableColumn id="6540" name="Column6536" dataDxfId="9866"/>
    <tableColumn id="6541" name="Column6537" dataDxfId="9865"/>
    <tableColumn id="6542" name="Column6538" dataDxfId="9864"/>
    <tableColumn id="6543" name="Column6539" dataDxfId="9863"/>
    <tableColumn id="6544" name="Column6540" dataDxfId="9862"/>
    <tableColumn id="6545" name="Column6541" dataDxfId="9861"/>
    <tableColumn id="6546" name="Column6542" dataDxfId="9860"/>
    <tableColumn id="6547" name="Column6543" dataDxfId="9859"/>
    <tableColumn id="6548" name="Column6544" dataDxfId="9858"/>
    <tableColumn id="6549" name="Column6545" dataDxfId="9857"/>
    <tableColumn id="6550" name="Column6546" dataDxfId="9856"/>
    <tableColumn id="6551" name="Column6547" dataDxfId="9855"/>
    <tableColumn id="6552" name="Column6548" dataDxfId="9854"/>
    <tableColumn id="6553" name="Column6549" dataDxfId="9853"/>
    <tableColumn id="6554" name="Column6550" dataDxfId="9852"/>
    <tableColumn id="6555" name="Column6551" dataDxfId="9851"/>
    <tableColumn id="6556" name="Column6552" dataDxfId="9850"/>
    <tableColumn id="6557" name="Column6553" dataDxfId="9849"/>
    <tableColumn id="6558" name="Column6554" dataDxfId="9848"/>
    <tableColumn id="6559" name="Column6555" dataDxfId="9847"/>
    <tableColumn id="6560" name="Column6556" dataDxfId="9846"/>
    <tableColumn id="6561" name="Column6557" dataDxfId="9845"/>
    <tableColumn id="6562" name="Column6558" dataDxfId="9844"/>
    <tableColumn id="6563" name="Column6559" dataDxfId="9843"/>
    <tableColumn id="6564" name="Column6560" dataDxfId="9842"/>
    <tableColumn id="6565" name="Column6561" dataDxfId="9841"/>
    <tableColumn id="6566" name="Column6562" dataDxfId="9840"/>
    <tableColumn id="6567" name="Column6563" dataDxfId="9839"/>
    <tableColumn id="6568" name="Column6564" dataDxfId="9838"/>
    <tableColumn id="6569" name="Column6565" dataDxfId="9837"/>
    <tableColumn id="6570" name="Column6566" dataDxfId="9836"/>
    <tableColumn id="6571" name="Column6567" dataDxfId="9835"/>
    <tableColumn id="6572" name="Column6568" dataDxfId="9834"/>
    <tableColumn id="6573" name="Column6569" dataDxfId="9833"/>
    <tableColumn id="6574" name="Column6570" dataDxfId="9832"/>
    <tableColumn id="6575" name="Column6571" dataDxfId="9831"/>
    <tableColumn id="6576" name="Column6572" dataDxfId="9830"/>
    <tableColumn id="6577" name="Column6573" dataDxfId="9829"/>
    <tableColumn id="6578" name="Column6574" dataDxfId="9828"/>
    <tableColumn id="6579" name="Column6575" dataDxfId="9827"/>
    <tableColumn id="6580" name="Column6576" dataDxfId="9826"/>
    <tableColumn id="6581" name="Column6577" dataDxfId="9825"/>
    <tableColumn id="6582" name="Column6578" dataDxfId="9824"/>
    <tableColumn id="6583" name="Column6579" dataDxfId="9823"/>
    <tableColumn id="6584" name="Column6580" dataDxfId="9822"/>
    <tableColumn id="6585" name="Column6581" dataDxfId="9821"/>
    <tableColumn id="6586" name="Column6582" dataDxfId="9820"/>
    <tableColumn id="6587" name="Column6583" dataDxfId="9819"/>
    <tableColumn id="6588" name="Column6584" dataDxfId="9818"/>
    <tableColumn id="6589" name="Column6585" dataDxfId="9817"/>
    <tableColumn id="6590" name="Column6586" dataDxfId="9816"/>
    <tableColumn id="6591" name="Column6587" dataDxfId="9815"/>
    <tableColumn id="6592" name="Column6588" dataDxfId="9814"/>
    <tableColumn id="6593" name="Column6589" dataDxfId="9813"/>
    <tableColumn id="6594" name="Column6590" dataDxfId="9812"/>
    <tableColumn id="6595" name="Column6591" dataDxfId="9811"/>
    <tableColumn id="6596" name="Column6592" dataDxfId="9810"/>
    <tableColumn id="6597" name="Column6593" dataDxfId="9809"/>
    <tableColumn id="6598" name="Column6594" dataDxfId="9808"/>
    <tableColumn id="6599" name="Column6595" dataDxfId="9807"/>
    <tableColumn id="6600" name="Column6596" dataDxfId="9806"/>
    <tableColumn id="6601" name="Column6597" dataDxfId="9805"/>
    <tableColumn id="6602" name="Column6598" dataDxfId="9804"/>
    <tableColumn id="6603" name="Column6599" dataDxfId="9803"/>
    <tableColumn id="6604" name="Column6600" dataDxfId="9802"/>
    <tableColumn id="6605" name="Column6601" dataDxfId="9801"/>
    <tableColumn id="6606" name="Column6602" dataDxfId="9800"/>
    <tableColumn id="6607" name="Column6603" dataDxfId="9799"/>
    <tableColumn id="6608" name="Column6604" dataDxfId="9798"/>
    <tableColumn id="6609" name="Column6605" dataDxfId="9797"/>
    <tableColumn id="6610" name="Column6606" dataDxfId="9796"/>
    <tableColumn id="6611" name="Column6607" dataDxfId="9795"/>
    <tableColumn id="6612" name="Column6608" dataDxfId="9794"/>
    <tableColumn id="6613" name="Column6609" dataDxfId="9793"/>
    <tableColumn id="6614" name="Column6610" dataDxfId="9792"/>
    <tableColumn id="6615" name="Column6611" dataDxfId="9791"/>
    <tableColumn id="6616" name="Column6612" dataDxfId="9790"/>
    <tableColumn id="6617" name="Column6613" dataDxfId="9789"/>
    <tableColumn id="6618" name="Column6614" dataDxfId="9788"/>
    <tableColumn id="6619" name="Column6615" dataDxfId="9787"/>
    <tableColumn id="6620" name="Column6616" dataDxfId="9786"/>
    <tableColumn id="6621" name="Column6617" dataDxfId="9785"/>
    <tableColumn id="6622" name="Column6618" dataDxfId="9784"/>
    <tableColumn id="6623" name="Column6619" dataDxfId="9783"/>
    <tableColumn id="6624" name="Column6620" dataDxfId="9782"/>
    <tableColumn id="6625" name="Column6621" dataDxfId="9781"/>
    <tableColumn id="6626" name="Column6622" dataDxfId="9780"/>
    <tableColumn id="6627" name="Column6623" dataDxfId="9779"/>
    <tableColumn id="6628" name="Column6624" dataDxfId="9778"/>
    <tableColumn id="6629" name="Column6625" dataDxfId="9777"/>
    <tableColumn id="6630" name="Column6626" dataDxfId="9776"/>
    <tableColumn id="6631" name="Column6627" dataDxfId="9775"/>
    <tableColumn id="6632" name="Column6628" dataDxfId="9774"/>
    <tableColumn id="6633" name="Column6629" dataDxfId="9773"/>
    <tableColumn id="6634" name="Column6630" dataDxfId="9772"/>
    <tableColumn id="6635" name="Column6631" dataDxfId="9771"/>
    <tableColumn id="6636" name="Column6632" dataDxfId="9770"/>
    <tableColumn id="6637" name="Column6633" dataDxfId="9769"/>
    <tableColumn id="6638" name="Column6634" dataDxfId="9768"/>
    <tableColumn id="6639" name="Column6635" dataDxfId="9767"/>
    <tableColumn id="6640" name="Column6636" dataDxfId="9766"/>
    <tableColumn id="6641" name="Column6637" dataDxfId="9765"/>
    <tableColumn id="6642" name="Column6638" dataDxfId="9764"/>
    <tableColumn id="6643" name="Column6639" dataDxfId="9763"/>
    <tableColumn id="6644" name="Column6640" dataDxfId="9762"/>
    <tableColumn id="6645" name="Column6641" dataDxfId="9761"/>
    <tableColumn id="6646" name="Column6642" dataDxfId="9760"/>
    <tableColumn id="6647" name="Column6643" dataDxfId="9759"/>
    <tableColumn id="6648" name="Column6644" dataDxfId="9758"/>
    <tableColumn id="6649" name="Column6645" dataDxfId="9757"/>
    <tableColumn id="6650" name="Column6646" dataDxfId="9756"/>
    <tableColumn id="6651" name="Column6647" dataDxfId="9755"/>
    <tableColumn id="6652" name="Column6648" dataDxfId="9754"/>
    <tableColumn id="6653" name="Column6649" dataDxfId="9753"/>
    <tableColumn id="6654" name="Column6650" dataDxfId="9752"/>
    <tableColumn id="6655" name="Column6651" dataDxfId="9751"/>
    <tableColumn id="6656" name="Column6652" dataDxfId="9750"/>
    <tableColumn id="6657" name="Column6653" dataDxfId="9749"/>
    <tableColumn id="6658" name="Column6654" dataDxfId="9748"/>
    <tableColumn id="6659" name="Column6655" dataDxfId="9747"/>
    <tableColumn id="6660" name="Column6656" dataDxfId="9746"/>
    <tableColumn id="6661" name="Column6657" dataDxfId="9745"/>
    <tableColumn id="6662" name="Column6658" dataDxfId="9744"/>
    <tableColumn id="6663" name="Column6659" dataDxfId="9743"/>
    <tableColumn id="6664" name="Column6660" dataDxfId="9742"/>
    <tableColumn id="6665" name="Column6661" dataDxfId="9741"/>
    <tableColumn id="6666" name="Column6662" dataDxfId="9740"/>
    <tableColumn id="6667" name="Column6663" dataDxfId="9739"/>
    <tableColumn id="6668" name="Column6664" dataDxfId="9738"/>
    <tableColumn id="6669" name="Column6665" dataDxfId="9737"/>
    <tableColumn id="6670" name="Column6666" dataDxfId="9736"/>
    <tableColumn id="6671" name="Column6667" dataDxfId="9735"/>
    <tableColumn id="6672" name="Column6668" dataDxfId="9734"/>
    <tableColumn id="6673" name="Column6669" dataDxfId="9733"/>
    <tableColumn id="6674" name="Column6670" dataDxfId="9732"/>
    <tableColumn id="6675" name="Column6671" dataDxfId="9731"/>
    <tableColumn id="6676" name="Column6672" dataDxfId="9730"/>
    <tableColumn id="6677" name="Column6673" dataDxfId="9729"/>
    <tableColumn id="6678" name="Column6674" dataDxfId="9728"/>
    <tableColumn id="6679" name="Column6675" dataDxfId="9727"/>
    <tableColumn id="6680" name="Column6676" dataDxfId="9726"/>
    <tableColumn id="6681" name="Column6677" dataDxfId="9725"/>
    <tableColumn id="6682" name="Column6678" dataDxfId="9724"/>
    <tableColumn id="6683" name="Column6679" dataDxfId="9723"/>
    <tableColumn id="6684" name="Column6680" dataDxfId="9722"/>
    <tableColumn id="6685" name="Column6681" dataDxfId="9721"/>
    <tableColumn id="6686" name="Column6682" dataDxfId="9720"/>
    <tableColumn id="6687" name="Column6683" dataDxfId="9719"/>
    <tableColumn id="6688" name="Column6684" dataDxfId="9718"/>
    <tableColumn id="6689" name="Column6685" dataDxfId="9717"/>
    <tableColumn id="6690" name="Column6686" dataDxfId="9716"/>
    <tableColumn id="6691" name="Column6687" dataDxfId="9715"/>
    <tableColumn id="6692" name="Column6688" dataDxfId="9714"/>
    <tableColumn id="6693" name="Column6689" dataDxfId="9713"/>
    <tableColumn id="6694" name="Column6690" dataDxfId="9712"/>
    <tableColumn id="6695" name="Column6691" dataDxfId="9711"/>
    <tableColumn id="6696" name="Column6692" dataDxfId="9710"/>
    <tableColumn id="6697" name="Column6693" dataDxfId="9709"/>
    <tableColumn id="6698" name="Column6694" dataDxfId="9708"/>
    <tableColumn id="6699" name="Column6695" dataDxfId="9707"/>
    <tableColumn id="6700" name="Column6696" dataDxfId="9706"/>
    <tableColumn id="6701" name="Column6697" dataDxfId="9705"/>
    <tableColumn id="6702" name="Column6698" dataDxfId="9704"/>
    <tableColumn id="6703" name="Column6699" dataDxfId="9703"/>
    <tableColumn id="6704" name="Column6700" dataDxfId="9702"/>
    <tableColumn id="6705" name="Column6701" dataDxfId="9701"/>
    <tableColumn id="6706" name="Column6702" dataDxfId="9700"/>
    <tableColumn id="6707" name="Column6703" dataDxfId="9699"/>
    <tableColumn id="6708" name="Column6704" dataDxfId="9698"/>
    <tableColumn id="6709" name="Column6705" dataDxfId="9697"/>
    <tableColumn id="6710" name="Column6706" dataDxfId="9696"/>
    <tableColumn id="6711" name="Column6707" dataDxfId="9695"/>
    <tableColumn id="6712" name="Column6708" dataDxfId="9694"/>
    <tableColumn id="6713" name="Column6709" dataDxfId="9693"/>
    <tableColumn id="6714" name="Column6710" dataDxfId="9692"/>
    <tableColumn id="6715" name="Column6711" dataDxfId="9691"/>
    <tableColumn id="6716" name="Column6712" dataDxfId="9690"/>
    <tableColumn id="6717" name="Column6713" dataDxfId="9689"/>
    <tableColumn id="6718" name="Column6714" dataDxfId="9688"/>
    <tableColumn id="6719" name="Column6715" dataDxfId="9687"/>
    <tableColumn id="6720" name="Column6716" dataDxfId="9686"/>
    <tableColumn id="6721" name="Column6717" dataDxfId="9685"/>
    <tableColumn id="6722" name="Column6718" dataDxfId="9684"/>
    <tableColumn id="6723" name="Column6719" dataDxfId="9683"/>
    <tableColumn id="6724" name="Column6720" dataDxfId="9682"/>
    <tableColumn id="6725" name="Column6721" dataDxfId="9681"/>
    <tableColumn id="6726" name="Column6722" dataDxfId="9680"/>
    <tableColumn id="6727" name="Column6723" dataDxfId="9679"/>
    <tableColumn id="6728" name="Column6724" dataDxfId="9678"/>
    <tableColumn id="6729" name="Column6725" dataDxfId="9677"/>
    <tableColumn id="6730" name="Column6726" dataDxfId="9676"/>
    <tableColumn id="6731" name="Column6727" dataDxfId="9675"/>
    <tableColumn id="6732" name="Column6728" dataDxfId="9674"/>
    <tableColumn id="6733" name="Column6729" dataDxfId="9673"/>
    <tableColumn id="6734" name="Column6730" dataDxfId="9672"/>
    <tableColumn id="6735" name="Column6731" dataDxfId="9671"/>
    <tableColumn id="6736" name="Column6732" dataDxfId="9670"/>
    <tableColumn id="6737" name="Column6733" dataDxfId="9669"/>
    <tableColumn id="6738" name="Column6734" dataDxfId="9668"/>
    <tableColumn id="6739" name="Column6735" dataDxfId="9667"/>
    <tableColumn id="6740" name="Column6736" dataDxfId="9666"/>
    <tableColumn id="6741" name="Column6737" dataDxfId="9665"/>
    <tableColumn id="6742" name="Column6738" dataDxfId="9664"/>
    <tableColumn id="6743" name="Column6739" dataDxfId="9663"/>
    <tableColumn id="6744" name="Column6740" dataDxfId="9662"/>
    <tableColumn id="6745" name="Column6741" dataDxfId="9661"/>
    <tableColumn id="6746" name="Column6742" dataDxfId="9660"/>
    <tableColumn id="6747" name="Column6743" dataDxfId="9659"/>
    <tableColumn id="6748" name="Column6744" dataDxfId="9658"/>
    <tableColumn id="6749" name="Column6745" dataDxfId="9657"/>
    <tableColumn id="6750" name="Column6746" dataDxfId="9656"/>
    <tableColumn id="6751" name="Column6747" dataDxfId="9655"/>
    <tableColumn id="6752" name="Column6748" dataDxfId="9654"/>
    <tableColumn id="6753" name="Column6749" dataDxfId="9653"/>
    <tableColumn id="6754" name="Column6750" dataDxfId="9652"/>
    <tableColumn id="6755" name="Column6751" dataDxfId="9651"/>
    <tableColumn id="6756" name="Column6752" dataDxfId="9650"/>
    <tableColumn id="6757" name="Column6753" dataDxfId="9649"/>
    <tableColumn id="6758" name="Column6754" dataDxfId="9648"/>
    <tableColumn id="6759" name="Column6755" dataDxfId="9647"/>
    <tableColumn id="6760" name="Column6756" dataDxfId="9646"/>
    <tableColumn id="6761" name="Column6757" dataDxfId="9645"/>
    <tableColumn id="6762" name="Column6758" dataDxfId="9644"/>
    <tableColumn id="6763" name="Column6759" dataDxfId="9643"/>
    <tableColumn id="6764" name="Column6760" dataDxfId="9642"/>
    <tableColumn id="6765" name="Column6761" dataDxfId="9641"/>
    <tableColumn id="6766" name="Column6762" dataDxfId="9640"/>
    <tableColumn id="6767" name="Column6763" dataDxfId="9639"/>
    <tableColumn id="6768" name="Column6764" dataDxfId="9638"/>
    <tableColumn id="6769" name="Column6765" dataDxfId="9637"/>
    <tableColumn id="6770" name="Column6766" dataDxfId="9636"/>
    <tableColumn id="6771" name="Column6767" dataDxfId="9635"/>
    <tableColumn id="6772" name="Column6768" dataDxfId="9634"/>
    <tableColumn id="6773" name="Column6769" dataDxfId="9633"/>
    <tableColumn id="6774" name="Column6770" dataDxfId="9632"/>
    <tableColumn id="6775" name="Column6771" dataDxfId="9631"/>
    <tableColumn id="6776" name="Column6772" dataDxfId="9630"/>
    <tableColumn id="6777" name="Column6773" dataDxfId="9629"/>
    <tableColumn id="6778" name="Column6774" dataDxfId="9628"/>
    <tableColumn id="6779" name="Column6775" dataDxfId="9627"/>
    <tableColumn id="6780" name="Column6776" dataDxfId="9626"/>
    <tableColumn id="6781" name="Column6777" dataDxfId="9625"/>
    <tableColumn id="6782" name="Column6778" dataDxfId="9624"/>
    <tableColumn id="6783" name="Column6779" dataDxfId="9623"/>
    <tableColumn id="6784" name="Column6780" dataDxfId="9622"/>
    <tableColumn id="6785" name="Column6781" dataDxfId="9621"/>
    <tableColumn id="6786" name="Column6782" dataDxfId="9620"/>
    <tableColumn id="6787" name="Column6783" dataDxfId="9619"/>
    <tableColumn id="6788" name="Column6784" dataDxfId="9618"/>
    <tableColumn id="6789" name="Column6785" dataDxfId="9617"/>
    <tableColumn id="6790" name="Column6786" dataDxfId="9616"/>
    <tableColumn id="6791" name="Column6787" dataDxfId="9615"/>
    <tableColumn id="6792" name="Column6788" dataDxfId="9614"/>
    <tableColumn id="6793" name="Column6789" dataDxfId="9613"/>
    <tableColumn id="6794" name="Column6790" dataDxfId="9612"/>
    <tableColumn id="6795" name="Column6791" dataDxfId="9611"/>
    <tableColumn id="6796" name="Column6792" dataDxfId="9610"/>
    <tableColumn id="6797" name="Column6793" dataDxfId="9609"/>
    <tableColumn id="6798" name="Column6794" dataDxfId="9608"/>
    <tableColumn id="6799" name="Column6795" dataDxfId="9607"/>
    <tableColumn id="6800" name="Column6796" dataDxfId="9606"/>
    <tableColumn id="6801" name="Column6797" dataDxfId="9605"/>
    <tableColumn id="6802" name="Column6798" dataDxfId="9604"/>
    <tableColumn id="6803" name="Column6799" dataDxfId="9603"/>
    <tableColumn id="6804" name="Column6800" dataDxfId="9602"/>
    <tableColumn id="6805" name="Column6801" dataDxfId="9601"/>
    <tableColumn id="6806" name="Column6802" dataDxfId="9600"/>
    <tableColumn id="6807" name="Column6803" dataDxfId="9599"/>
    <tableColumn id="6808" name="Column6804" dataDxfId="9598"/>
    <tableColumn id="6809" name="Column6805" dataDxfId="9597"/>
    <tableColumn id="6810" name="Column6806" dataDxfId="9596"/>
    <tableColumn id="6811" name="Column6807" dataDxfId="9595"/>
    <tableColumn id="6812" name="Column6808" dataDxfId="9594"/>
    <tableColumn id="6813" name="Column6809" dataDxfId="9593"/>
    <tableColumn id="6814" name="Column6810" dataDxfId="9592"/>
    <tableColumn id="6815" name="Column6811" dataDxfId="9591"/>
    <tableColumn id="6816" name="Column6812" dataDxfId="9590"/>
    <tableColumn id="6817" name="Column6813" dataDxfId="9589"/>
    <tableColumn id="6818" name="Column6814" dataDxfId="9588"/>
    <tableColumn id="6819" name="Column6815" dataDxfId="9587"/>
    <tableColumn id="6820" name="Column6816" dataDxfId="9586"/>
    <tableColumn id="6821" name="Column6817" dataDxfId="9585"/>
    <tableColumn id="6822" name="Column6818" dataDxfId="9584"/>
    <tableColumn id="6823" name="Column6819" dataDxfId="9583"/>
    <tableColumn id="6824" name="Column6820" dataDxfId="9582"/>
    <tableColumn id="6825" name="Column6821" dataDxfId="9581"/>
    <tableColumn id="6826" name="Column6822" dataDxfId="9580"/>
    <tableColumn id="6827" name="Column6823" dataDxfId="9579"/>
    <tableColumn id="6828" name="Column6824" dataDxfId="9578"/>
    <tableColumn id="6829" name="Column6825" dataDxfId="9577"/>
    <tableColumn id="6830" name="Column6826" dataDxfId="9576"/>
    <tableColumn id="6831" name="Column6827" dataDxfId="9575"/>
    <tableColumn id="6832" name="Column6828" dataDxfId="9574"/>
    <tableColumn id="6833" name="Column6829" dataDxfId="9573"/>
    <tableColumn id="6834" name="Column6830" dataDxfId="9572"/>
    <tableColumn id="6835" name="Column6831" dataDxfId="9571"/>
    <tableColumn id="6836" name="Column6832" dataDxfId="9570"/>
    <tableColumn id="6837" name="Column6833" dataDxfId="9569"/>
    <tableColumn id="6838" name="Column6834" dataDxfId="9568"/>
    <tableColumn id="6839" name="Column6835" dataDxfId="9567"/>
    <tableColumn id="6840" name="Column6836" dataDxfId="9566"/>
    <tableColumn id="6841" name="Column6837" dataDxfId="9565"/>
    <tableColumn id="6842" name="Column6838" dataDxfId="9564"/>
    <tableColumn id="6843" name="Column6839" dataDxfId="9563"/>
    <tableColumn id="6844" name="Column6840" dataDxfId="9562"/>
    <tableColumn id="6845" name="Column6841" dataDxfId="9561"/>
    <tableColumn id="6846" name="Column6842" dataDxfId="9560"/>
    <tableColumn id="6847" name="Column6843" dataDxfId="9559"/>
    <tableColumn id="6848" name="Column6844" dataDxfId="9558"/>
    <tableColumn id="6849" name="Column6845" dataDxfId="9557"/>
    <tableColumn id="6850" name="Column6846" dataDxfId="9556"/>
    <tableColumn id="6851" name="Column6847" dataDxfId="9555"/>
    <tableColumn id="6852" name="Column6848" dataDxfId="9554"/>
    <tableColumn id="6853" name="Column6849" dataDxfId="9553"/>
    <tableColumn id="6854" name="Column6850" dataDxfId="9552"/>
    <tableColumn id="6855" name="Column6851" dataDxfId="9551"/>
    <tableColumn id="6856" name="Column6852" dataDxfId="9550"/>
    <tableColumn id="6857" name="Column6853" dataDxfId="9549"/>
    <tableColumn id="6858" name="Column6854" dataDxfId="9548"/>
    <tableColumn id="6859" name="Column6855" dataDxfId="9547"/>
    <tableColumn id="6860" name="Column6856" dataDxfId="9546"/>
    <tableColumn id="6861" name="Column6857" dataDxfId="9545"/>
    <tableColumn id="6862" name="Column6858" dataDxfId="9544"/>
    <tableColumn id="6863" name="Column6859" dataDxfId="9543"/>
    <tableColumn id="6864" name="Column6860" dataDxfId="9542"/>
    <tableColumn id="6865" name="Column6861" dataDxfId="9541"/>
    <tableColumn id="6866" name="Column6862" dataDxfId="9540"/>
    <tableColumn id="6867" name="Column6863" dataDxfId="9539"/>
    <tableColumn id="6868" name="Column6864" dataDxfId="9538"/>
    <tableColumn id="6869" name="Column6865" dataDxfId="9537"/>
    <tableColumn id="6870" name="Column6866" dataDxfId="9536"/>
    <tableColumn id="6871" name="Column6867" dataDxfId="9535"/>
    <tableColumn id="6872" name="Column6868" dataDxfId="9534"/>
    <tableColumn id="6873" name="Column6869" dataDxfId="9533"/>
    <tableColumn id="6874" name="Column6870" dataDxfId="9532"/>
    <tableColumn id="6875" name="Column6871" dataDxfId="9531"/>
    <tableColumn id="6876" name="Column6872" dataDxfId="9530"/>
    <tableColumn id="6877" name="Column6873" dataDxfId="9529"/>
    <tableColumn id="6878" name="Column6874" dataDxfId="9528"/>
    <tableColumn id="6879" name="Column6875" dataDxfId="9527"/>
    <tableColumn id="6880" name="Column6876" dataDxfId="9526"/>
    <tableColumn id="6881" name="Column6877" dataDxfId="9525"/>
    <tableColumn id="6882" name="Column6878" dataDxfId="9524"/>
    <tableColumn id="6883" name="Column6879" dataDxfId="9523"/>
    <tableColumn id="6884" name="Column6880" dataDxfId="9522"/>
    <tableColumn id="6885" name="Column6881" dataDxfId="9521"/>
    <tableColumn id="6886" name="Column6882" dataDxfId="9520"/>
    <tableColumn id="6887" name="Column6883" dataDxfId="9519"/>
    <tableColumn id="6888" name="Column6884" dataDxfId="9518"/>
    <tableColumn id="6889" name="Column6885" dataDxfId="9517"/>
    <tableColumn id="6890" name="Column6886" dataDxfId="9516"/>
    <tableColumn id="6891" name="Column6887" dataDxfId="9515"/>
    <tableColumn id="6892" name="Column6888" dataDxfId="9514"/>
    <tableColumn id="6893" name="Column6889" dataDxfId="9513"/>
    <tableColumn id="6894" name="Column6890" dataDxfId="9512"/>
    <tableColumn id="6895" name="Column6891" dataDxfId="9511"/>
    <tableColumn id="6896" name="Column6892" dataDxfId="9510"/>
    <tableColumn id="6897" name="Column6893" dataDxfId="9509"/>
    <tableColumn id="6898" name="Column6894" dataDxfId="9508"/>
    <tableColumn id="6899" name="Column6895" dataDxfId="9507"/>
    <tableColumn id="6900" name="Column6896" dataDxfId="9506"/>
    <tableColumn id="6901" name="Column6897" dataDxfId="9505"/>
    <tableColumn id="6902" name="Column6898" dataDxfId="9504"/>
    <tableColumn id="6903" name="Column6899" dataDxfId="9503"/>
    <tableColumn id="6904" name="Column6900" dataDxfId="9502"/>
    <tableColumn id="6905" name="Column6901" dataDxfId="9501"/>
    <tableColumn id="6906" name="Column6902" dataDxfId="9500"/>
    <tableColumn id="6907" name="Column6903" dataDxfId="9499"/>
    <tableColumn id="6908" name="Column6904" dataDxfId="9498"/>
    <tableColumn id="6909" name="Column6905" dataDxfId="9497"/>
    <tableColumn id="6910" name="Column6906" dataDxfId="9496"/>
    <tableColumn id="6911" name="Column6907" dataDxfId="9495"/>
    <tableColumn id="6912" name="Column6908" dataDxfId="9494"/>
    <tableColumn id="6913" name="Column6909" dataDxfId="9493"/>
    <tableColumn id="6914" name="Column6910" dataDxfId="9492"/>
    <tableColumn id="6915" name="Column6911" dataDxfId="9491"/>
    <tableColumn id="6916" name="Column6912" dataDxfId="9490"/>
    <tableColumn id="6917" name="Column6913" dataDxfId="9489"/>
    <tableColumn id="6918" name="Column6914" dataDxfId="9488"/>
    <tableColumn id="6919" name="Column6915" dataDxfId="9487"/>
    <tableColumn id="6920" name="Column6916" dataDxfId="9486"/>
    <tableColumn id="6921" name="Column6917" dataDxfId="9485"/>
    <tableColumn id="6922" name="Column6918" dataDxfId="9484"/>
    <tableColumn id="6923" name="Column6919" dataDxfId="9483"/>
    <tableColumn id="6924" name="Column6920" dataDxfId="9482"/>
    <tableColumn id="6925" name="Column6921" dataDxfId="9481"/>
    <tableColumn id="6926" name="Column6922" dataDxfId="9480"/>
    <tableColumn id="6927" name="Column6923" dataDxfId="9479"/>
    <tableColumn id="6928" name="Column6924" dataDxfId="9478"/>
    <tableColumn id="6929" name="Column6925" dataDxfId="9477"/>
    <tableColumn id="6930" name="Column6926" dataDxfId="9476"/>
    <tableColumn id="6931" name="Column6927" dataDxfId="9475"/>
    <tableColumn id="6932" name="Column6928" dataDxfId="9474"/>
    <tableColumn id="6933" name="Column6929" dataDxfId="9473"/>
    <tableColumn id="6934" name="Column6930" dataDxfId="9472"/>
    <tableColumn id="6935" name="Column6931" dataDxfId="9471"/>
    <tableColumn id="6936" name="Column6932" dataDxfId="9470"/>
    <tableColumn id="6937" name="Column6933" dataDxfId="9469"/>
    <tableColumn id="6938" name="Column6934" dataDxfId="9468"/>
    <tableColumn id="6939" name="Column6935" dataDxfId="9467"/>
    <tableColumn id="6940" name="Column6936" dataDxfId="9466"/>
    <tableColumn id="6941" name="Column6937" dataDxfId="9465"/>
    <tableColumn id="6942" name="Column6938" dataDxfId="9464"/>
    <tableColumn id="6943" name="Column6939" dataDxfId="9463"/>
    <tableColumn id="6944" name="Column6940" dataDxfId="9462"/>
    <tableColumn id="6945" name="Column6941" dataDxfId="9461"/>
    <tableColumn id="6946" name="Column6942" dataDxfId="9460"/>
    <tableColumn id="6947" name="Column6943" dataDxfId="9459"/>
    <tableColumn id="6948" name="Column6944" dataDxfId="9458"/>
    <tableColumn id="6949" name="Column6945" dataDxfId="9457"/>
    <tableColumn id="6950" name="Column6946" dataDxfId="9456"/>
    <tableColumn id="6951" name="Column6947" dataDxfId="9455"/>
    <tableColumn id="6952" name="Column6948" dataDxfId="9454"/>
    <tableColumn id="6953" name="Column6949" dataDxfId="9453"/>
    <tableColumn id="6954" name="Column6950" dataDxfId="9452"/>
    <tableColumn id="6955" name="Column6951" dataDxfId="9451"/>
    <tableColumn id="6956" name="Column6952" dataDxfId="9450"/>
    <tableColumn id="6957" name="Column6953" dataDxfId="9449"/>
    <tableColumn id="6958" name="Column6954" dataDxfId="9448"/>
    <tableColumn id="6959" name="Column6955" dataDxfId="9447"/>
    <tableColumn id="6960" name="Column6956" dataDxfId="9446"/>
    <tableColumn id="6961" name="Column6957" dataDxfId="9445"/>
    <tableColumn id="6962" name="Column6958" dataDxfId="9444"/>
    <tableColumn id="6963" name="Column6959" dataDxfId="9443"/>
    <tableColumn id="6964" name="Column6960" dataDxfId="9442"/>
    <tableColumn id="6965" name="Column6961" dataDxfId="9441"/>
    <tableColumn id="6966" name="Column6962" dataDxfId="9440"/>
    <tableColumn id="6967" name="Column6963" dataDxfId="9439"/>
    <tableColumn id="6968" name="Column6964" dataDxfId="9438"/>
    <tableColumn id="6969" name="Column6965" dataDxfId="9437"/>
    <tableColumn id="6970" name="Column6966" dataDxfId="9436"/>
    <tableColumn id="6971" name="Column6967" dataDxfId="9435"/>
    <tableColumn id="6972" name="Column6968" dataDxfId="9434"/>
    <tableColumn id="6973" name="Column6969" dataDxfId="9433"/>
    <tableColumn id="6974" name="Column6970" dataDxfId="9432"/>
    <tableColumn id="6975" name="Column6971" dataDxfId="9431"/>
    <tableColumn id="6976" name="Column6972" dataDxfId="9430"/>
    <tableColumn id="6977" name="Column6973" dataDxfId="9429"/>
    <tableColumn id="6978" name="Column6974" dataDxfId="9428"/>
    <tableColumn id="6979" name="Column6975" dataDxfId="9427"/>
    <tableColumn id="6980" name="Column6976" dataDxfId="9426"/>
    <tableColumn id="6981" name="Column6977" dataDxfId="9425"/>
    <tableColumn id="6982" name="Column6978" dataDxfId="9424"/>
    <tableColumn id="6983" name="Column6979" dataDxfId="9423"/>
    <tableColumn id="6984" name="Column6980" dataDxfId="9422"/>
    <tableColumn id="6985" name="Column6981" dataDxfId="9421"/>
    <tableColumn id="6986" name="Column6982" dataDxfId="9420"/>
    <tableColumn id="6987" name="Column6983" dataDxfId="9419"/>
    <tableColumn id="6988" name="Column6984" dataDxfId="9418"/>
    <tableColumn id="6989" name="Column6985" dataDxfId="9417"/>
    <tableColumn id="6990" name="Column6986" dataDxfId="9416"/>
    <tableColumn id="6991" name="Column6987" dataDxfId="9415"/>
    <tableColumn id="6992" name="Column6988" dataDxfId="9414"/>
    <tableColumn id="6993" name="Column6989" dataDxfId="9413"/>
    <tableColumn id="6994" name="Column6990" dataDxfId="9412"/>
    <tableColumn id="6995" name="Column6991" dataDxfId="9411"/>
    <tableColumn id="6996" name="Column6992" dataDxfId="9410"/>
    <tableColumn id="6997" name="Column6993" dataDxfId="9409"/>
    <tableColumn id="6998" name="Column6994" dataDxfId="9408"/>
    <tableColumn id="6999" name="Column6995" dataDxfId="9407"/>
    <tableColumn id="7000" name="Column6996" dataDxfId="9406"/>
    <tableColumn id="7001" name="Column6997" dataDxfId="9405"/>
    <tableColumn id="7002" name="Column6998" dataDxfId="9404"/>
    <tableColumn id="7003" name="Column6999" dataDxfId="9403"/>
    <tableColumn id="7004" name="Column7000" dataDxfId="9402"/>
    <tableColumn id="7005" name="Column7001" dataDxfId="9401"/>
    <tableColumn id="7006" name="Column7002" dataDxfId="9400"/>
    <tableColumn id="7007" name="Column7003" dataDxfId="9399"/>
    <tableColumn id="7008" name="Column7004" dataDxfId="9398"/>
    <tableColumn id="7009" name="Column7005" dataDxfId="9397"/>
    <tableColumn id="7010" name="Column7006" dataDxfId="9396"/>
    <tableColumn id="7011" name="Column7007" dataDxfId="9395"/>
    <tableColumn id="7012" name="Column7008" dataDxfId="9394"/>
    <tableColumn id="7013" name="Column7009" dataDxfId="9393"/>
    <tableColumn id="7014" name="Column7010" dataDxfId="9392"/>
    <tableColumn id="7015" name="Column7011" dataDxfId="9391"/>
    <tableColumn id="7016" name="Column7012" dataDxfId="9390"/>
    <tableColumn id="7017" name="Column7013" dataDxfId="9389"/>
    <tableColumn id="7018" name="Column7014" dataDxfId="9388"/>
    <tableColumn id="7019" name="Column7015" dataDxfId="9387"/>
    <tableColumn id="7020" name="Column7016" dataDxfId="9386"/>
    <tableColumn id="7021" name="Column7017" dataDxfId="9385"/>
    <tableColumn id="7022" name="Column7018" dataDxfId="9384"/>
    <tableColumn id="7023" name="Column7019" dataDxfId="9383"/>
    <tableColumn id="7024" name="Column7020" dataDxfId="9382"/>
    <tableColumn id="7025" name="Column7021" dataDxfId="9381"/>
    <tableColumn id="7026" name="Column7022" dataDxfId="9380"/>
    <tableColumn id="7027" name="Column7023" dataDxfId="9379"/>
    <tableColumn id="7028" name="Column7024" dataDxfId="9378"/>
    <tableColumn id="7029" name="Column7025" dataDxfId="9377"/>
    <tableColumn id="7030" name="Column7026" dataDxfId="9376"/>
    <tableColumn id="7031" name="Column7027" dataDxfId="9375"/>
    <tableColumn id="7032" name="Column7028" dataDxfId="9374"/>
    <tableColumn id="7033" name="Column7029" dataDxfId="9373"/>
    <tableColumn id="7034" name="Column7030" dataDxfId="9372"/>
    <tableColumn id="7035" name="Column7031" dataDxfId="9371"/>
    <tableColumn id="7036" name="Column7032" dataDxfId="9370"/>
    <tableColumn id="7037" name="Column7033" dataDxfId="9369"/>
    <tableColumn id="7038" name="Column7034" dataDxfId="9368"/>
    <tableColumn id="7039" name="Column7035" dataDxfId="9367"/>
    <tableColumn id="7040" name="Column7036" dataDxfId="9366"/>
    <tableColumn id="7041" name="Column7037" dataDxfId="9365"/>
    <tableColumn id="7042" name="Column7038" dataDxfId="9364"/>
    <tableColumn id="7043" name="Column7039" dataDxfId="9363"/>
    <tableColumn id="7044" name="Column7040" dataDxfId="9362"/>
    <tableColumn id="7045" name="Column7041" dataDxfId="9361"/>
    <tableColumn id="7046" name="Column7042" dataDxfId="9360"/>
    <tableColumn id="7047" name="Column7043" dataDxfId="9359"/>
    <tableColumn id="7048" name="Column7044" dataDxfId="9358"/>
    <tableColumn id="7049" name="Column7045" dataDxfId="9357"/>
    <tableColumn id="7050" name="Column7046" dataDxfId="9356"/>
    <tableColumn id="7051" name="Column7047" dataDxfId="9355"/>
    <tableColumn id="7052" name="Column7048" dataDxfId="9354"/>
    <tableColumn id="7053" name="Column7049" dataDxfId="9353"/>
    <tableColumn id="7054" name="Column7050" dataDxfId="9352"/>
    <tableColumn id="7055" name="Column7051" dataDxfId="9351"/>
    <tableColumn id="7056" name="Column7052" dataDxfId="9350"/>
    <tableColumn id="7057" name="Column7053" dataDxfId="9349"/>
    <tableColumn id="7058" name="Column7054" dataDxfId="9348"/>
    <tableColumn id="7059" name="Column7055" dataDxfId="9347"/>
    <tableColumn id="7060" name="Column7056" dataDxfId="9346"/>
    <tableColumn id="7061" name="Column7057" dataDxfId="9345"/>
    <tableColumn id="7062" name="Column7058" dataDxfId="9344"/>
    <tableColumn id="7063" name="Column7059" dataDxfId="9343"/>
    <tableColumn id="7064" name="Column7060" dataDxfId="9342"/>
    <tableColumn id="7065" name="Column7061" dataDxfId="9341"/>
    <tableColumn id="7066" name="Column7062" dataDxfId="9340"/>
    <tableColumn id="7067" name="Column7063" dataDxfId="9339"/>
    <tableColumn id="7068" name="Column7064" dataDxfId="9338"/>
    <tableColumn id="7069" name="Column7065" dataDxfId="9337"/>
    <tableColumn id="7070" name="Column7066" dataDxfId="9336"/>
    <tableColumn id="7071" name="Column7067" dataDxfId="9335"/>
    <tableColumn id="7072" name="Column7068" dataDxfId="9334"/>
    <tableColumn id="7073" name="Column7069" dataDxfId="9333"/>
    <tableColumn id="7074" name="Column7070" dataDxfId="9332"/>
    <tableColumn id="7075" name="Column7071" dataDxfId="9331"/>
    <tableColumn id="7076" name="Column7072" dataDxfId="9330"/>
    <tableColumn id="7077" name="Column7073" dataDxfId="9329"/>
    <tableColumn id="7078" name="Column7074" dataDxfId="9328"/>
    <tableColumn id="7079" name="Column7075" dataDxfId="9327"/>
    <tableColumn id="7080" name="Column7076" dataDxfId="9326"/>
    <tableColumn id="7081" name="Column7077" dataDxfId="9325"/>
    <tableColumn id="7082" name="Column7078" dataDxfId="9324"/>
    <tableColumn id="7083" name="Column7079" dataDxfId="9323"/>
    <tableColumn id="7084" name="Column7080" dataDxfId="9322"/>
    <tableColumn id="7085" name="Column7081" dataDxfId="9321"/>
    <tableColumn id="7086" name="Column7082" dataDxfId="9320"/>
    <tableColumn id="7087" name="Column7083" dataDxfId="9319"/>
    <tableColumn id="7088" name="Column7084" dataDxfId="9318"/>
    <tableColumn id="7089" name="Column7085" dataDxfId="9317"/>
    <tableColumn id="7090" name="Column7086" dataDxfId="9316"/>
    <tableColumn id="7091" name="Column7087" dataDxfId="9315"/>
    <tableColumn id="7092" name="Column7088" dataDxfId="9314"/>
    <tableColumn id="7093" name="Column7089" dataDxfId="9313"/>
    <tableColumn id="7094" name="Column7090" dataDxfId="9312"/>
    <tableColumn id="7095" name="Column7091" dataDxfId="9311"/>
    <tableColumn id="7096" name="Column7092" dataDxfId="9310"/>
    <tableColumn id="7097" name="Column7093" dataDxfId="9309"/>
    <tableColumn id="7098" name="Column7094" dataDxfId="9308"/>
    <tableColumn id="7099" name="Column7095" dataDxfId="9307"/>
    <tableColumn id="7100" name="Column7096" dataDxfId="9306"/>
    <tableColumn id="7101" name="Column7097" dataDxfId="9305"/>
    <tableColumn id="7102" name="Column7098" dataDxfId="9304"/>
    <tableColumn id="7103" name="Column7099" dataDxfId="9303"/>
    <tableColumn id="7104" name="Column7100" dataDxfId="9302"/>
    <tableColumn id="7105" name="Column7101" dataDxfId="9301"/>
    <tableColumn id="7106" name="Column7102" dataDxfId="9300"/>
    <tableColumn id="7107" name="Column7103" dataDxfId="9299"/>
    <tableColumn id="7108" name="Column7104" dataDxfId="9298"/>
    <tableColumn id="7109" name="Column7105" dataDxfId="9297"/>
    <tableColumn id="7110" name="Column7106" dataDxfId="9296"/>
    <tableColumn id="7111" name="Column7107" dataDxfId="9295"/>
    <tableColumn id="7112" name="Column7108" dataDxfId="9294"/>
    <tableColumn id="7113" name="Column7109" dataDxfId="9293"/>
    <tableColumn id="7114" name="Column7110" dataDxfId="9292"/>
    <tableColumn id="7115" name="Column7111" dataDxfId="9291"/>
    <tableColumn id="7116" name="Column7112" dataDxfId="9290"/>
    <tableColumn id="7117" name="Column7113" dataDxfId="9289"/>
    <tableColumn id="7118" name="Column7114" dataDxfId="9288"/>
    <tableColumn id="7119" name="Column7115" dataDxfId="9287"/>
    <tableColumn id="7120" name="Column7116" dataDxfId="9286"/>
    <tableColumn id="7121" name="Column7117" dataDxfId="9285"/>
    <tableColumn id="7122" name="Column7118" dataDxfId="9284"/>
    <tableColumn id="7123" name="Column7119" dataDxfId="9283"/>
    <tableColumn id="7124" name="Column7120" dataDxfId="9282"/>
    <tableColumn id="7125" name="Column7121" dataDxfId="9281"/>
    <tableColumn id="7126" name="Column7122" dataDxfId="9280"/>
    <tableColumn id="7127" name="Column7123" dataDxfId="9279"/>
    <tableColumn id="7128" name="Column7124" dataDxfId="9278"/>
    <tableColumn id="7129" name="Column7125" dataDxfId="9277"/>
    <tableColumn id="7130" name="Column7126" dataDxfId="9276"/>
    <tableColumn id="7131" name="Column7127" dataDxfId="9275"/>
    <tableColumn id="7132" name="Column7128" dataDxfId="9274"/>
    <tableColumn id="7133" name="Column7129" dataDxfId="9273"/>
    <tableColumn id="7134" name="Column7130" dataDxfId="9272"/>
    <tableColumn id="7135" name="Column7131" dataDxfId="9271"/>
    <tableColumn id="7136" name="Column7132" dataDxfId="9270"/>
    <tableColumn id="7137" name="Column7133" dataDxfId="9269"/>
    <tableColumn id="7138" name="Column7134" dataDxfId="9268"/>
    <tableColumn id="7139" name="Column7135" dataDxfId="9267"/>
    <tableColumn id="7140" name="Column7136" dataDxfId="9266"/>
    <tableColumn id="7141" name="Column7137" dataDxfId="9265"/>
    <tableColumn id="7142" name="Column7138" dataDxfId="9264"/>
    <tableColumn id="7143" name="Column7139" dataDxfId="9263"/>
    <tableColumn id="7144" name="Column7140" dataDxfId="9262"/>
    <tableColumn id="7145" name="Column7141" dataDxfId="9261"/>
    <tableColumn id="7146" name="Column7142" dataDxfId="9260"/>
    <tableColumn id="7147" name="Column7143" dataDxfId="9259"/>
    <tableColumn id="7148" name="Column7144" dataDxfId="9258"/>
    <tableColumn id="7149" name="Column7145" dataDxfId="9257"/>
    <tableColumn id="7150" name="Column7146" dataDxfId="9256"/>
    <tableColumn id="7151" name="Column7147" dataDxfId="9255"/>
    <tableColumn id="7152" name="Column7148" dataDxfId="9254"/>
    <tableColumn id="7153" name="Column7149" dataDxfId="9253"/>
    <tableColumn id="7154" name="Column7150" dataDxfId="9252"/>
    <tableColumn id="7155" name="Column7151" dataDxfId="9251"/>
    <tableColumn id="7156" name="Column7152" dataDxfId="9250"/>
    <tableColumn id="7157" name="Column7153" dataDxfId="9249"/>
    <tableColumn id="7158" name="Column7154" dataDxfId="9248"/>
    <tableColumn id="7159" name="Column7155" dataDxfId="9247"/>
    <tableColumn id="7160" name="Column7156" dataDxfId="9246"/>
    <tableColumn id="7161" name="Column7157" dataDxfId="9245"/>
    <tableColumn id="7162" name="Column7158" dataDxfId="9244"/>
    <tableColumn id="7163" name="Column7159" dataDxfId="9243"/>
    <tableColumn id="7164" name="Column7160" dataDxfId="9242"/>
    <tableColumn id="7165" name="Column7161" dataDxfId="9241"/>
    <tableColumn id="7166" name="Column7162" dataDxfId="9240"/>
    <tableColumn id="7167" name="Column7163" dataDxfId="9239"/>
    <tableColumn id="7168" name="Column7164" dataDxfId="9238"/>
    <tableColumn id="7169" name="Column7165" dataDxfId="9237"/>
    <tableColumn id="7170" name="Column7166" dataDxfId="9236"/>
    <tableColumn id="7171" name="Column7167" dataDxfId="9235"/>
    <tableColumn id="7172" name="Column7168" dataDxfId="9234"/>
    <tableColumn id="7173" name="Column7169" dataDxfId="9233"/>
    <tableColumn id="7174" name="Column7170" dataDxfId="9232"/>
    <tableColumn id="7175" name="Column7171" dataDxfId="9231"/>
    <tableColumn id="7176" name="Column7172" dataDxfId="9230"/>
    <tableColumn id="7177" name="Column7173" dataDxfId="9229"/>
    <tableColumn id="7178" name="Column7174" dataDxfId="9228"/>
    <tableColumn id="7179" name="Column7175" dataDxfId="9227"/>
    <tableColumn id="7180" name="Column7176" dataDxfId="9226"/>
    <tableColumn id="7181" name="Column7177" dataDxfId="9225"/>
    <tableColumn id="7182" name="Column7178" dataDxfId="9224"/>
    <tableColumn id="7183" name="Column7179" dataDxfId="9223"/>
    <tableColumn id="7184" name="Column7180" dataDxfId="9222"/>
    <tableColumn id="7185" name="Column7181" dataDxfId="9221"/>
    <tableColumn id="7186" name="Column7182" dataDxfId="9220"/>
    <tableColumn id="7187" name="Column7183" dataDxfId="9219"/>
    <tableColumn id="7188" name="Column7184" dataDxfId="9218"/>
    <tableColumn id="7189" name="Column7185" dataDxfId="9217"/>
    <tableColumn id="7190" name="Column7186" dataDxfId="9216"/>
    <tableColumn id="7191" name="Column7187" dataDxfId="9215"/>
    <tableColumn id="7192" name="Column7188" dataDxfId="9214"/>
    <tableColumn id="7193" name="Column7189" dataDxfId="9213"/>
    <tableColumn id="7194" name="Column7190" dataDxfId="9212"/>
    <tableColumn id="7195" name="Column7191" dataDxfId="9211"/>
    <tableColumn id="7196" name="Column7192" dataDxfId="9210"/>
    <tableColumn id="7197" name="Column7193" dataDxfId="9209"/>
    <tableColumn id="7198" name="Column7194" dataDxfId="9208"/>
    <tableColumn id="7199" name="Column7195" dataDxfId="9207"/>
    <tableColumn id="7200" name="Column7196" dataDxfId="9206"/>
    <tableColumn id="7201" name="Column7197" dataDxfId="9205"/>
    <tableColumn id="7202" name="Column7198" dataDxfId="9204"/>
    <tableColumn id="7203" name="Column7199" dataDxfId="9203"/>
    <tableColumn id="7204" name="Column7200" dataDxfId="9202"/>
    <tableColumn id="7205" name="Column7201" dataDxfId="9201"/>
    <tableColumn id="7206" name="Column7202" dataDxfId="9200"/>
    <tableColumn id="7207" name="Column7203" dataDxfId="9199"/>
    <tableColumn id="7208" name="Column7204" dataDxfId="9198"/>
    <tableColumn id="7209" name="Column7205" dataDxfId="9197"/>
    <tableColumn id="7210" name="Column7206" dataDxfId="9196"/>
    <tableColumn id="7211" name="Column7207" dataDxfId="9195"/>
    <tableColumn id="7212" name="Column7208" dataDxfId="9194"/>
    <tableColumn id="7213" name="Column7209" dataDxfId="9193"/>
    <tableColumn id="7214" name="Column7210" dataDxfId="9192"/>
    <tableColumn id="7215" name="Column7211" dataDxfId="9191"/>
    <tableColumn id="7216" name="Column7212" dataDxfId="9190"/>
    <tableColumn id="7217" name="Column7213" dataDxfId="9189"/>
    <tableColumn id="7218" name="Column7214" dataDxfId="9188"/>
    <tableColumn id="7219" name="Column7215" dataDxfId="9187"/>
    <tableColumn id="7220" name="Column7216" dataDxfId="9186"/>
    <tableColumn id="7221" name="Column7217" dataDxfId="9185"/>
    <tableColumn id="7222" name="Column7218" dataDxfId="9184"/>
    <tableColumn id="7223" name="Column7219" dataDxfId="9183"/>
    <tableColumn id="7224" name="Column7220" dataDxfId="9182"/>
    <tableColumn id="7225" name="Column7221" dataDxfId="9181"/>
    <tableColumn id="7226" name="Column7222" dataDxfId="9180"/>
    <tableColumn id="7227" name="Column7223" dataDxfId="9179"/>
    <tableColumn id="7228" name="Column7224" dataDxfId="9178"/>
    <tableColumn id="7229" name="Column7225" dataDxfId="9177"/>
    <tableColumn id="7230" name="Column7226" dataDxfId="9176"/>
    <tableColumn id="7231" name="Column7227" dataDxfId="9175"/>
    <tableColumn id="7232" name="Column7228" dataDxfId="9174"/>
    <tableColumn id="7233" name="Column7229" dataDxfId="9173"/>
    <tableColumn id="7234" name="Column7230" dataDxfId="9172"/>
    <tableColumn id="7235" name="Column7231" dataDxfId="9171"/>
    <tableColumn id="7236" name="Column7232" dataDxfId="9170"/>
    <tableColumn id="7237" name="Column7233" dataDxfId="9169"/>
    <tableColumn id="7238" name="Column7234" dataDxfId="9168"/>
    <tableColumn id="7239" name="Column7235" dataDxfId="9167"/>
    <tableColumn id="7240" name="Column7236" dataDxfId="9166"/>
    <tableColumn id="7241" name="Column7237" dataDxfId="9165"/>
    <tableColumn id="7242" name="Column7238" dataDxfId="9164"/>
    <tableColumn id="7243" name="Column7239" dataDxfId="9163"/>
    <tableColumn id="7244" name="Column7240" dataDxfId="9162"/>
    <tableColumn id="7245" name="Column7241" dataDxfId="9161"/>
    <tableColumn id="7246" name="Column7242" dataDxfId="9160"/>
    <tableColumn id="7247" name="Column7243" dataDxfId="9159"/>
    <tableColumn id="7248" name="Column7244" dataDxfId="9158"/>
    <tableColumn id="7249" name="Column7245" dataDxfId="9157"/>
    <tableColumn id="7250" name="Column7246" dataDxfId="9156"/>
    <tableColumn id="7251" name="Column7247" dataDxfId="9155"/>
    <tableColumn id="7252" name="Column7248" dataDxfId="9154"/>
    <tableColumn id="7253" name="Column7249" dataDxfId="9153"/>
    <tableColumn id="7254" name="Column7250" dataDxfId="9152"/>
    <tableColumn id="7255" name="Column7251" dataDxfId="9151"/>
    <tableColumn id="7256" name="Column7252" dataDxfId="9150"/>
    <tableColumn id="7257" name="Column7253" dataDxfId="9149"/>
    <tableColumn id="7258" name="Column7254" dataDxfId="9148"/>
    <tableColumn id="7259" name="Column7255" dataDxfId="9147"/>
    <tableColumn id="7260" name="Column7256" dataDxfId="9146"/>
    <tableColumn id="7261" name="Column7257" dataDxfId="9145"/>
    <tableColumn id="7262" name="Column7258" dataDxfId="9144"/>
    <tableColumn id="7263" name="Column7259" dataDxfId="9143"/>
    <tableColumn id="7264" name="Column7260" dataDxfId="9142"/>
    <tableColumn id="7265" name="Column7261" dataDxfId="9141"/>
    <tableColumn id="7266" name="Column7262" dataDxfId="9140"/>
    <tableColumn id="7267" name="Column7263" dataDxfId="9139"/>
    <tableColumn id="7268" name="Column7264" dataDxfId="9138"/>
    <tableColumn id="7269" name="Column7265" dataDxfId="9137"/>
    <tableColumn id="7270" name="Column7266" dataDxfId="9136"/>
    <tableColumn id="7271" name="Column7267" dataDxfId="9135"/>
    <tableColumn id="7272" name="Column7268" dataDxfId="9134"/>
    <tableColumn id="7273" name="Column7269" dataDxfId="9133"/>
    <tableColumn id="7274" name="Column7270" dataDxfId="9132"/>
    <tableColumn id="7275" name="Column7271" dataDxfId="9131"/>
    <tableColumn id="7276" name="Column7272" dataDxfId="9130"/>
    <tableColumn id="7277" name="Column7273" dataDxfId="9129"/>
    <tableColumn id="7278" name="Column7274" dataDxfId="9128"/>
    <tableColumn id="7279" name="Column7275" dataDxfId="9127"/>
    <tableColumn id="7280" name="Column7276" dataDxfId="9126"/>
    <tableColumn id="7281" name="Column7277" dataDxfId="9125"/>
    <tableColumn id="7282" name="Column7278" dataDxfId="9124"/>
    <tableColumn id="7283" name="Column7279" dataDxfId="9123"/>
    <tableColumn id="7284" name="Column7280" dataDxfId="9122"/>
    <tableColumn id="7285" name="Column7281" dataDxfId="9121"/>
    <tableColumn id="7286" name="Column7282" dataDxfId="9120"/>
    <tableColumn id="7287" name="Column7283" dataDxfId="9119"/>
    <tableColumn id="7288" name="Column7284" dataDxfId="9118"/>
    <tableColumn id="7289" name="Column7285" dataDxfId="9117"/>
    <tableColumn id="7290" name="Column7286" dataDxfId="9116"/>
    <tableColumn id="7291" name="Column7287" dataDxfId="9115"/>
    <tableColumn id="7292" name="Column7288" dataDxfId="9114"/>
    <tableColumn id="7293" name="Column7289" dataDxfId="9113"/>
    <tableColumn id="7294" name="Column7290" dataDxfId="9112"/>
    <tableColumn id="7295" name="Column7291" dataDxfId="9111"/>
    <tableColumn id="7296" name="Column7292" dataDxfId="9110"/>
    <tableColumn id="7297" name="Column7293" dataDxfId="9109"/>
    <tableColumn id="7298" name="Column7294" dataDxfId="9108"/>
    <tableColumn id="7299" name="Column7295" dataDxfId="9107"/>
    <tableColumn id="7300" name="Column7296" dataDxfId="9106"/>
    <tableColumn id="7301" name="Column7297" dataDxfId="9105"/>
    <tableColumn id="7302" name="Column7298" dataDxfId="9104"/>
    <tableColumn id="7303" name="Column7299" dataDxfId="9103"/>
    <tableColumn id="7304" name="Column7300" dataDxfId="9102"/>
    <tableColumn id="7305" name="Column7301" dataDxfId="9101"/>
    <tableColumn id="7306" name="Column7302" dataDxfId="9100"/>
    <tableColumn id="7307" name="Column7303" dataDxfId="9099"/>
    <tableColumn id="7308" name="Column7304" dataDxfId="9098"/>
    <tableColumn id="7309" name="Column7305" dataDxfId="9097"/>
    <tableColumn id="7310" name="Column7306" dataDxfId="9096"/>
    <tableColumn id="7311" name="Column7307" dataDxfId="9095"/>
    <tableColumn id="7312" name="Column7308" dataDxfId="9094"/>
    <tableColumn id="7313" name="Column7309" dataDxfId="9093"/>
    <tableColumn id="7314" name="Column7310" dataDxfId="9092"/>
    <tableColumn id="7315" name="Column7311" dataDxfId="9091"/>
    <tableColumn id="7316" name="Column7312" dataDxfId="9090"/>
    <tableColumn id="7317" name="Column7313" dataDxfId="9089"/>
    <tableColumn id="7318" name="Column7314" dataDxfId="9088"/>
    <tableColumn id="7319" name="Column7315" dataDxfId="9087"/>
    <tableColumn id="7320" name="Column7316" dataDxfId="9086"/>
    <tableColumn id="7321" name="Column7317" dataDxfId="9085"/>
    <tableColumn id="7322" name="Column7318" dataDxfId="9084"/>
    <tableColumn id="7323" name="Column7319" dataDxfId="9083"/>
    <tableColumn id="7324" name="Column7320" dataDxfId="9082"/>
    <tableColumn id="7325" name="Column7321" dataDxfId="9081"/>
    <tableColumn id="7326" name="Column7322" dataDxfId="9080"/>
    <tableColumn id="7327" name="Column7323" dataDxfId="9079"/>
    <tableColumn id="7328" name="Column7324" dataDxfId="9078"/>
    <tableColumn id="7329" name="Column7325" dataDxfId="9077"/>
    <tableColumn id="7330" name="Column7326" dataDxfId="9076"/>
    <tableColumn id="7331" name="Column7327" dataDxfId="9075"/>
    <tableColumn id="7332" name="Column7328" dataDxfId="9074"/>
    <tableColumn id="7333" name="Column7329" dataDxfId="9073"/>
    <tableColumn id="7334" name="Column7330" dataDxfId="9072"/>
    <tableColumn id="7335" name="Column7331" dataDxfId="9071"/>
    <tableColumn id="7336" name="Column7332" dataDxfId="9070"/>
    <tableColumn id="7337" name="Column7333" dataDxfId="9069"/>
    <tableColumn id="7338" name="Column7334" dataDxfId="9068"/>
    <tableColumn id="7339" name="Column7335" dataDxfId="9067"/>
    <tableColumn id="7340" name="Column7336" dataDxfId="9066"/>
    <tableColumn id="7341" name="Column7337" dataDxfId="9065"/>
    <tableColumn id="7342" name="Column7338" dataDxfId="9064"/>
    <tableColumn id="7343" name="Column7339" dataDxfId="9063"/>
    <tableColumn id="7344" name="Column7340" dataDxfId="9062"/>
    <tableColumn id="7345" name="Column7341" dataDxfId="9061"/>
    <tableColumn id="7346" name="Column7342" dataDxfId="9060"/>
    <tableColumn id="7347" name="Column7343" dataDxfId="9059"/>
    <tableColumn id="7348" name="Column7344" dataDxfId="9058"/>
    <tableColumn id="7349" name="Column7345" dataDxfId="9057"/>
    <tableColumn id="7350" name="Column7346" dataDxfId="9056"/>
    <tableColumn id="7351" name="Column7347" dataDxfId="9055"/>
    <tableColumn id="7352" name="Column7348" dataDxfId="9054"/>
    <tableColumn id="7353" name="Column7349" dataDxfId="9053"/>
    <tableColumn id="7354" name="Column7350" dataDxfId="9052"/>
    <tableColumn id="7355" name="Column7351" dataDxfId="9051"/>
    <tableColumn id="7356" name="Column7352" dataDxfId="9050"/>
    <tableColumn id="7357" name="Column7353" dataDxfId="9049"/>
    <tableColumn id="7358" name="Column7354" dataDxfId="9048"/>
    <tableColumn id="7359" name="Column7355" dataDxfId="9047"/>
    <tableColumn id="7360" name="Column7356" dataDxfId="9046"/>
    <tableColumn id="7361" name="Column7357" dataDxfId="9045"/>
    <tableColumn id="7362" name="Column7358" dataDxfId="9044"/>
    <tableColumn id="7363" name="Column7359" dataDxfId="9043"/>
    <tableColumn id="7364" name="Column7360" dataDxfId="9042"/>
    <tableColumn id="7365" name="Column7361" dataDxfId="9041"/>
    <tableColumn id="7366" name="Column7362" dataDxfId="9040"/>
    <tableColumn id="7367" name="Column7363" dataDxfId="9039"/>
    <tableColumn id="7368" name="Column7364" dataDxfId="9038"/>
    <tableColumn id="7369" name="Column7365" dataDxfId="9037"/>
    <tableColumn id="7370" name="Column7366" dataDxfId="9036"/>
    <tableColumn id="7371" name="Column7367" dataDxfId="9035"/>
    <tableColumn id="7372" name="Column7368" dataDxfId="9034"/>
    <tableColumn id="7373" name="Column7369" dataDxfId="9033"/>
    <tableColumn id="7374" name="Column7370" dataDxfId="9032"/>
    <tableColumn id="7375" name="Column7371" dataDxfId="9031"/>
    <tableColumn id="7376" name="Column7372" dataDxfId="9030"/>
    <tableColumn id="7377" name="Column7373" dataDxfId="9029"/>
    <tableColumn id="7378" name="Column7374" dataDxfId="9028"/>
    <tableColumn id="7379" name="Column7375" dataDxfId="9027"/>
    <tableColumn id="7380" name="Column7376" dataDxfId="9026"/>
    <tableColumn id="7381" name="Column7377" dataDxfId="9025"/>
    <tableColumn id="7382" name="Column7378" dataDxfId="9024"/>
    <tableColumn id="7383" name="Column7379" dataDxfId="9023"/>
    <tableColumn id="7384" name="Column7380" dataDxfId="9022"/>
    <tableColumn id="7385" name="Column7381" dataDxfId="9021"/>
    <tableColumn id="7386" name="Column7382" dataDxfId="9020"/>
    <tableColumn id="7387" name="Column7383" dataDxfId="9019"/>
    <tableColumn id="7388" name="Column7384" dataDxfId="9018"/>
    <tableColumn id="7389" name="Column7385" dataDxfId="9017"/>
    <tableColumn id="7390" name="Column7386" dataDxfId="9016"/>
    <tableColumn id="7391" name="Column7387" dataDxfId="9015"/>
    <tableColumn id="7392" name="Column7388" dataDxfId="9014"/>
    <tableColumn id="7393" name="Column7389" dataDxfId="9013"/>
    <tableColumn id="7394" name="Column7390" dataDxfId="9012"/>
    <tableColumn id="7395" name="Column7391" dataDxfId="9011"/>
    <tableColumn id="7396" name="Column7392" dataDxfId="9010"/>
    <tableColumn id="7397" name="Column7393" dataDxfId="9009"/>
    <tableColumn id="7398" name="Column7394" dataDxfId="9008"/>
    <tableColumn id="7399" name="Column7395" dataDxfId="9007"/>
    <tableColumn id="7400" name="Column7396" dataDxfId="9006"/>
    <tableColumn id="7401" name="Column7397" dataDxfId="9005"/>
    <tableColumn id="7402" name="Column7398" dataDxfId="9004"/>
    <tableColumn id="7403" name="Column7399" dataDxfId="9003"/>
    <tableColumn id="7404" name="Column7400" dataDxfId="9002"/>
    <tableColumn id="7405" name="Column7401" dataDxfId="9001"/>
    <tableColumn id="7406" name="Column7402" dataDxfId="9000"/>
    <tableColumn id="7407" name="Column7403" dataDxfId="8999"/>
    <tableColumn id="7408" name="Column7404" dataDxfId="8998"/>
    <tableColumn id="7409" name="Column7405" dataDxfId="8997"/>
    <tableColumn id="7410" name="Column7406" dataDxfId="8996"/>
    <tableColumn id="7411" name="Column7407" dataDxfId="8995"/>
    <tableColumn id="7412" name="Column7408" dataDxfId="8994"/>
    <tableColumn id="7413" name="Column7409" dataDxfId="8993"/>
    <tableColumn id="7414" name="Column7410" dataDxfId="8992"/>
    <tableColumn id="7415" name="Column7411" dataDxfId="8991"/>
    <tableColumn id="7416" name="Column7412" dataDxfId="8990"/>
    <tableColumn id="7417" name="Column7413" dataDxfId="8989"/>
    <tableColumn id="7418" name="Column7414" dataDxfId="8988"/>
    <tableColumn id="7419" name="Column7415" dataDxfId="8987"/>
    <tableColumn id="7420" name="Column7416" dataDxfId="8986"/>
    <tableColumn id="7421" name="Column7417" dataDxfId="8985"/>
    <tableColumn id="7422" name="Column7418" dataDxfId="8984"/>
    <tableColumn id="7423" name="Column7419" dataDxfId="8983"/>
    <tableColumn id="7424" name="Column7420" dataDxfId="8982"/>
    <tableColumn id="7425" name="Column7421" dataDxfId="8981"/>
    <tableColumn id="7426" name="Column7422" dataDxfId="8980"/>
    <tableColumn id="7427" name="Column7423" dataDxfId="8979"/>
    <tableColumn id="7428" name="Column7424" dataDxfId="8978"/>
    <tableColumn id="7429" name="Column7425" dataDxfId="8977"/>
    <tableColumn id="7430" name="Column7426" dataDxfId="8976"/>
    <tableColumn id="7431" name="Column7427" dataDxfId="8975"/>
    <tableColumn id="7432" name="Column7428" dataDxfId="8974"/>
    <tableColumn id="7433" name="Column7429" dataDxfId="8973"/>
    <tableColumn id="7434" name="Column7430" dataDxfId="8972"/>
    <tableColumn id="7435" name="Column7431" dataDxfId="8971"/>
    <tableColumn id="7436" name="Column7432" dataDxfId="8970"/>
    <tableColumn id="7437" name="Column7433" dataDxfId="8969"/>
    <tableColumn id="7438" name="Column7434" dataDxfId="8968"/>
    <tableColumn id="7439" name="Column7435" dataDxfId="8967"/>
    <tableColumn id="7440" name="Column7436" dataDxfId="8966"/>
    <tableColumn id="7441" name="Column7437" dataDxfId="8965"/>
    <tableColumn id="7442" name="Column7438" dataDxfId="8964"/>
    <tableColumn id="7443" name="Column7439" dataDxfId="8963"/>
    <tableColumn id="7444" name="Column7440" dataDxfId="8962"/>
    <tableColumn id="7445" name="Column7441" dataDxfId="8961"/>
    <tableColumn id="7446" name="Column7442" dataDxfId="8960"/>
    <tableColumn id="7447" name="Column7443" dataDxfId="8959"/>
    <tableColumn id="7448" name="Column7444" dataDxfId="8958"/>
    <tableColumn id="7449" name="Column7445" dataDxfId="8957"/>
    <tableColumn id="7450" name="Column7446" dataDxfId="8956"/>
    <tableColumn id="7451" name="Column7447" dataDxfId="8955"/>
    <tableColumn id="7452" name="Column7448" dataDxfId="8954"/>
    <tableColumn id="7453" name="Column7449" dataDxfId="8953"/>
    <tableColumn id="7454" name="Column7450" dataDxfId="8952"/>
    <tableColumn id="7455" name="Column7451" dataDxfId="8951"/>
    <tableColumn id="7456" name="Column7452" dataDxfId="8950"/>
    <tableColumn id="7457" name="Column7453" dataDxfId="8949"/>
    <tableColumn id="7458" name="Column7454" dataDxfId="8948"/>
    <tableColumn id="7459" name="Column7455" dataDxfId="8947"/>
    <tableColumn id="7460" name="Column7456" dataDxfId="8946"/>
    <tableColumn id="7461" name="Column7457" dataDxfId="8945"/>
    <tableColumn id="7462" name="Column7458" dataDxfId="8944"/>
    <tableColumn id="7463" name="Column7459" dataDxfId="8943"/>
    <tableColumn id="7464" name="Column7460" dataDxfId="8942"/>
    <tableColumn id="7465" name="Column7461" dataDxfId="8941"/>
    <tableColumn id="7466" name="Column7462" dataDxfId="8940"/>
    <tableColumn id="7467" name="Column7463" dataDxfId="8939"/>
    <tableColumn id="7468" name="Column7464" dataDxfId="8938"/>
    <tableColumn id="7469" name="Column7465" dataDxfId="8937"/>
    <tableColumn id="7470" name="Column7466" dataDxfId="8936"/>
    <tableColumn id="7471" name="Column7467" dataDxfId="8935"/>
    <tableColumn id="7472" name="Column7468" dataDxfId="8934"/>
    <tableColumn id="7473" name="Column7469" dataDxfId="8933"/>
    <tableColumn id="7474" name="Column7470" dataDxfId="8932"/>
    <tableColumn id="7475" name="Column7471" dataDxfId="8931"/>
    <tableColumn id="7476" name="Column7472" dataDxfId="8930"/>
    <tableColumn id="7477" name="Column7473" dataDxfId="8929"/>
    <tableColumn id="7478" name="Column7474" dataDxfId="8928"/>
    <tableColumn id="7479" name="Column7475" dataDxfId="8927"/>
    <tableColumn id="7480" name="Column7476" dataDxfId="8926"/>
    <tableColumn id="7481" name="Column7477" dataDxfId="8925"/>
    <tableColumn id="7482" name="Column7478" dataDxfId="8924"/>
    <tableColumn id="7483" name="Column7479" dataDxfId="8923"/>
    <tableColumn id="7484" name="Column7480" dataDxfId="8922"/>
    <tableColumn id="7485" name="Column7481" dataDxfId="8921"/>
    <tableColumn id="7486" name="Column7482" dataDxfId="8920"/>
    <tableColumn id="7487" name="Column7483" dataDxfId="8919"/>
    <tableColumn id="7488" name="Column7484" dataDxfId="8918"/>
    <tableColumn id="7489" name="Column7485" dataDxfId="8917"/>
    <tableColumn id="7490" name="Column7486" dataDxfId="8916"/>
    <tableColumn id="7491" name="Column7487" dataDxfId="8915"/>
    <tableColumn id="7492" name="Column7488" dataDxfId="8914"/>
    <tableColumn id="7493" name="Column7489" dataDxfId="8913"/>
    <tableColumn id="7494" name="Column7490" dataDxfId="8912"/>
    <tableColumn id="7495" name="Column7491" dataDxfId="8911"/>
    <tableColumn id="7496" name="Column7492" dataDxfId="8910"/>
    <tableColumn id="7497" name="Column7493" dataDxfId="8909"/>
    <tableColumn id="7498" name="Column7494" dataDxfId="8908"/>
    <tableColumn id="7499" name="Column7495" dataDxfId="8907"/>
    <tableColumn id="7500" name="Column7496" dataDxfId="8906"/>
    <tableColumn id="7501" name="Column7497" dataDxfId="8905"/>
    <tableColumn id="7502" name="Column7498" dataDxfId="8904"/>
    <tableColumn id="7503" name="Column7499" dataDxfId="8903"/>
    <tableColumn id="7504" name="Column7500" dataDxfId="8902"/>
    <tableColumn id="7505" name="Column7501" dataDxfId="8901"/>
    <tableColumn id="7506" name="Column7502" dataDxfId="8900"/>
    <tableColumn id="7507" name="Column7503" dataDxfId="8899"/>
    <tableColumn id="7508" name="Column7504" dataDxfId="8898"/>
    <tableColumn id="7509" name="Column7505" dataDxfId="8897"/>
    <tableColumn id="7510" name="Column7506" dataDxfId="8896"/>
    <tableColumn id="7511" name="Column7507" dataDxfId="8895"/>
    <tableColumn id="7512" name="Column7508" dataDxfId="8894"/>
    <tableColumn id="7513" name="Column7509" dataDxfId="8893"/>
    <tableColumn id="7514" name="Column7510" dataDxfId="8892"/>
    <tableColumn id="7515" name="Column7511" dataDxfId="8891"/>
    <tableColumn id="7516" name="Column7512" dataDxfId="8890"/>
    <tableColumn id="7517" name="Column7513" dataDxfId="8889"/>
    <tableColumn id="7518" name="Column7514" dataDxfId="8888"/>
    <tableColumn id="7519" name="Column7515" dataDxfId="8887"/>
    <tableColumn id="7520" name="Column7516" dataDxfId="8886"/>
    <tableColumn id="7521" name="Column7517" dataDxfId="8885"/>
    <tableColumn id="7522" name="Column7518" dataDxfId="8884"/>
    <tableColumn id="7523" name="Column7519" dataDxfId="8883"/>
    <tableColumn id="7524" name="Column7520" dataDxfId="8882"/>
    <tableColumn id="7525" name="Column7521" dataDxfId="8881"/>
    <tableColumn id="7526" name="Column7522" dataDxfId="8880"/>
    <tableColumn id="7527" name="Column7523" dataDxfId="8879"/>
    <tableColumn id="7528" name="Column7524" dataDxfId="8878"/>
    <tableColumn id="7529" name="Column7525" dataDxfId="8877"/>
    <tableColumn id="7530" name="Column7526" dataDxfId="8876"/>
    <tableColumn id="7531" name="Column7527" dataDxfId="8875"/>
    <tableColumn id="7532" name="Column7528" dataDxfId="8874"/>
    <tableColumn id="7533" name="Column7529" dataDxfId="8873"/>
    <tableColumn id="7534" name="Column7530" dataDxfId="8872"/>
    <tableColumn id="7535" name="Column7531" dataDxfId="8871"/>
    <tableColumn id="7536" name="Column7532" dataDxfId="8870"/>
    <tableColumn id="7537" name="Column7533" dataDxfId="8869"/>
    <tableColumn id="7538" name="Column7534" dataDxfId="8868"/>
    <tableColumn id="7539" name="Column7535" dataDxfId="8867"/>
    <tableColumn id="7540" name="Column7536" dataDxfId="8866"/>
    <tableColumn id="7541" name="Column7537" dataDxfId="8865"/>
    <tableColumn id="7542" name="Column7538" dataDxfId="8864"/>
    <tableColumn id="7543" name="Column7539" dataDxfId="8863"/>
    <tableColumn id="7544" name="Column7540" dataDxfId="8862"/>
    <tableColumn id="7545" name="Column7541" dataDxfId="8861"/>
    <tableColumn id="7546" name="Column7542" dataDxfId="8860"/>
    <tableColumn id="7547" name="Column7543" dataDxfId="8859"/>
    <tableColumn id="7548" name="Column7544" dataDxfId="8858"/>
    <tableColumn id="7549" name="Column7545" dataDxfId="8857"/>
    <tableColumn id="7550" name="Column7546" dataDxfId="8856"/>
    <tableColumn id="7551" name="Column7547" dataDxfId="8855"/>
    <tableColumn id="7552" name="Column7548" dataDxfId="8854"/>
    <tableColumn id="7553" name="Column7549" dataDxfId="8853"/>
    <tableColumn id="7554" name="Column7550" dataDxfId="8852"/>
    <tableColumn id="7555" name="Column7551" dataDxfId="8851"/>
    <tableColumn id="7556" name="Column7552" dataDxfId="8850"/>
    <tableColumn id="7557" name="Column7553" dataDxfId="8849"/>
    <tableColumn id="7558" name="Column7554" dataDxfId="8848"/>
    <tableColumn id="7559" name="Column7555" dataDxfId="8847"/>
    <tableColumn id="7560" name="Column7556" dataDxfId="8846"/>
    <tableColumn id="7561" name="Column7557" dataDxfId="8845"/>
    <tableColumn id="7562" name="Column7558" dataDxfId="8844"/>
    <tableColumn id="7563" name="Column7559" dataDxfId="8843"/>
    <tableColumn id="7564" name="Column7560" dataDxfId="8842"/>
    <tableColumn id="7565" name="Column7561" dataDxfId="8841"/>
    <tableColumn id="7566" name="Column7562" dataDxfId="8840"/>
    <tableColumn id="7567" name="Column7563" dataDxfId="8839"/>
    <tableColumn id="7568" name="Column7564" dataDxfId="8838"/>
    <tableColumn id="7569" name="Column7565" dataDxfId="8837"/>
    <tableColumn id="7570" name="Column7566" dataDxfId="8836"/>
    <tableColumn id="7571" name="Column7567" dataDxfId="8835"/>
    <tableColumn id="7572" name="Column7568" dataDxfId="8834"/>
    <tableColumn id="7573" name="Column7569" dataDxfId="8833"/>
    <tableColumn id="7574" name="Column7570" dataDxfId="8832"/>
    <tableColumn id="7575" name="Column7571" dataDxfId="8831"/>
    <tableColumn id="7576" name="Column7572" dataDxfId="8830"/>
    <tableColumn id="7577" name="Column7573" dataDxfId="8829"/>
    <tableColumn id="7578" name="Column7574" dataDxfId="8828"/>
    <tableColumn id="7579" name="Column7575" dataDxfId="8827"/>
    <tableColumn id="7580" name="Column7576" dataDxfId="8826"/>
    <tableColumn id="7581" name="Column7577" dataDxfId="8825"/>
    <tableColumn id="7582" name="Column7578" dataDxfId="8824"/>
    <tableColumn id="7583" name="Column7579" dataDxfId="8823"/>
    <tableColumn id="7584" name="Column7580" dataDxfId="8822"/>
    <tableColumn id="7585" name="Column7581" dataDxfId="8821"/>
    <tableColumn id="7586" name="Column7582" dataDxfId="8820"/>
    <tableColumn id="7587" name="Column7583" dataDxfId="8819"/>
    <tableColumn id="7588" name="Column7584" dataDxfId="8818"/>
    <tableColumn id="7589" name="Column7585" dataDxfId="8817"/>
    <tableColumn id="7590" name="Column7586" dataDxfId="8816"/>
    <tableColumn id="7591" name="Column7587" dataDxfId="8815"/>
    <tableColumn id="7592" name="Column7588" dataDxfId="8814"/>
    <tableColumn id="7593" name="Column7589" dataDxfId="8813"/>
    <tableColumn id="7594" name="Column7590" dataDxfId="8812"/>
    <tableColumn id="7595" name="Column7591" dataDxfId="8811"/>
    <tableColumn id="7596" name="Column7592" dataDxfId="8810"/>
    <tableColumn id="7597" name="Column7593" dataDxfId="8809"/>
    <tableColumn id="7598" name="Column7594" dataDxfId="8808"/>
    <tableColumn id="7599" name="Column7595" dataDxfId="8807"/>
    <tableColumn id="7600" name="Column7596" dataDxfId="8806"/>
    <tableColumn id="7601" name="Column7597" dataDxfId="8805"/>
    <tableColumn id="7602" name="Column7598" dataDxfId="8804"/>
    <tableColumn id="7603" name="Column7599" dataDxfId="8803"/>
    <tableColumn id="7604" name="Column7600" dataDxfId="8802"/>
    <tableColumn id="7605" name="Column7601" dataDxfId="8801"/>
    <tableColumn id="7606" name="Column7602" dataDxfId="8800"/>
    <tableColumn id="7607" name="Column7603" dataDxfId="8799"/>
    <tableColumn id="7608" name="Column7604" dataDxfId="8798"/>
    <tableColumn id="7609" name="Column7605" dataDxfId="8797"/>
    <tableColumn id="7610" name="Column7606" dataDxfId="8796"/>
    <tableColumn id="7611" name="Column7607" dataDxfId="8795"/>
    <tableColumn id="7612" name="Column7608" dataDxfId="8794"/>
    <tableColumn id="7613" name="Column7609" dataDxfId="8793"/>
    <tableColumn id="7614" name="Column7610" dataDxfId="8792"/>
    <tableColumn id="7615" name="Column7611" dataDxfId="8791"/>
    <tableColumn id="7616" name="Column7612" dataDxfId="8790"/>
    <tableColumn id="7617" name="Column7613" dataDxfId="8789"/>
    <tableColumn id="7618" name="Column7614" dataDxfId="8788"/>
    <tableColumn id="7619" name="Column7615" dataDxfId="8787"/>
    <tableColumn id="7620" name="Column7616" dataDxfId="8786"/>
    <tableColumn id="7621" name="Column7617" dataDxfId="8785"/>
    <tableColumn id="7622" name="Column7618" dataDxfId="8784"/>
    <tableColumn id="7623" name="Column7619" dataDxfId="8783"/>
    <tableColumn id="7624" name="Column7620" dataDxfId="8782"/>
    <tableColumn id="7625" name="Column7621" dataDxfId="8781"/>
    <tableColumn id="7626" name="Column7622" dataDxfId="8780"/>
    <tableColumn id="7627" name="Column7623" dataDxfId="8779"/>
    <tableColumn id="7628" name="Column7624" dataDxfId="8778"/>
    <tableColumn id="7629" name="Column7625" dataDxfId="8777"/>
    <tableColumn id="7630" name="Column7626" dataDxfId="8776"/>
    <tableColumn id="7631" name="Column7627" dataDxfId="8775"/>
    <tableColumn id="7632" name="Column7628" dataDxfId="8774"/>
    <tableColumn id="7633" name="Column7629" dataDxfId="8773"/>
    <tableColumn id="7634" name="Column7630" dataDxfId="8772"/>
    <tableColumn id="7635" name="Column7631" dataDxfId="8771"/>
    <tableColumn id="7636" name="Column7632" dataDxfId="8770"/>
    <tableColumn id="7637" name="Column7633" dataDxfId="8769"/>
    <tableColumn id="7638" name="Column7634" dataDxfId="8768"/>
    <tableColumn id="7639" name="Column7635" dataDxfId="8767"/>
    <tableColumn id="7640" name="Column7636" dataDxfId="8766"/>
    <tableColumn id="7641" name="Column7637" dataDxfId="8765"/>
    <tableColumn id="7642" name="Column7638" dataDxfId="8764"/>
    <tableColumn id="7643" name="Column7639" dataDxfId="8763"/>
    <tableColumn id="7644" name="Column7640" dataDxfId="8762"/>
    <tableColumn id="7645" name="Column7641" dataDxfId="8761"/>
    <tableColumn id="7646" name="Column7642" dataDxfId="8760"/>
    <tableColumn id="7647" name="Column7643" dataDxfId="8759"/>
    <tableColumn id="7648" name="Column7644" dataDxfId="8758"/>
    <tableColumn id="7649" name="Column7645" dataDxfId="8757"/>
    <tableColumn id="7650" name="Column7646" dataDxfId="8756"/>
    <tableColumn id="7651" name="Column7647" dataDxfId="8755"/>
    <tableColumn id="7652" name="Column7648" dataDxfId="8754"/>
    <tableColumn id="7653" name="Column7649" dataDxfId="8753"/>
    <tableColumn id="7654" name="Column7650" dataDxfId="8752"/>
    <tableColumn id="7655" name="Column7651" dataDxfId="8751"/>
    <tableColumn id="7656" name="Column7652" dataDxfId="8750"/>
    <tableColumn id="7657" name="Column7653" dataDxfId="8749"/>
    <tableColumn id="7658" name="Column7654" dataDxfId="8748"/>
    <tableColumn id="7659" name="Column7655" dataDxfId="8747"/>
    <tableColumn id="7660" name="Column7656" dataDxfId="8746"/>
    <tableColumn id="7661" name="Column7657" dataDxfId="8745"/>
    <tableColumn id="7662" name="Column7658" dataDxfId="8744"/>
    <tableColumn id="7663" name="Column7659" dataDxfId="8743"/>
    <tableColumn id="7664" name="Column7660" dataDxfId="8742"/>
    <tableColumn id="7665" name="Column7661" dataDxfId="8741"/>
    <tableColumn id="7666" name="Column7662" dataDxfId="8740"/>
    <tableColumn id="7667" name="Column7663" dataDxfId="8739"/>
    <tableColumn id="7668" name="Column7664" dataDxfId="8738"/>
    <tableColumn id="7669" name="Column7665" dataDxfId="8737"/>
    <tableColumn id="7670" name="Column7666" dataDxfId="8736"/>
    <tableColumn id="7671" name="Column7667" dataDxfId="8735"/>
    <tableColumn id="7672" name="Column7668" dataDxfId="8734"/>
    <tableColumn id="7673" name="Column7669" dataDxfId="8733"/>
    <tableColumn id="7674" name="Column7670" dataDxfId="8732"/>
    <tableColumn id="7675" name="Column7671" dataDxfId="8731"/>
    <tableColumn id="7676" name="Column7672" dataDxfId="8730"/>
    <tableColumn id="7677" name="Column7673" dataDxfId="8729"/>
    <tableColumn id="7678" name="Column7674" dataDxfId="8728"/>
    <tableColumn id="7679" name="Column7675" dataDxfId="8727"/>
    <tableColumn id="7680" name="Column7676" dataDxfId="8726"/>
    <tableColumn id="7681" name="Column7677" dataDxfId="8725"/>
    <tableColumn id="7682" name="Column7678" dataDxfId="8724"/>
    <tableColumn id="7683" name="Column7679" dataDxfId="8723"/>
    <tableColumn id="7684" name="Column7680" dataDxfId="8722"/>
    <tableColumn id="7685" name="Column7681" dataDxfId="8721"/>
    <tableColumn id="7686" name="Column7682" dataDxfId="8720"/>
    <tableColumn id="7687" name="Column7683" dataDxfId="8719"/>
    <tableColumn id="7688" name="Column7684" dataDxfId="8718"/>
    <tableColumn id="7689" name="Column7685" dataDxfId="8717"/>
    <tableColumn id="7690" name="Column7686" dataDxfId="8716"/>
    <tableColumn id="7691" name="Column7687" dataDxfId="8715"/>
    <tableColumn id="7692" name="Column7688" dataDxfId="8714"/>
    <tableColumn id="7693" name="Column7689" dataDxfId="8713"/>
    <tableColumn id="7694" name="Column7690" dataDxfId="8712"/>
    <tableColumn id="7695" name="Column7691" dataDxfId="8711"/>
    <tableColumn id="7696" name="Column7692" dataDxfId="8710"/>
    <tableColumn id="7697" name="Column7693" dataDxfId="8709"/>
    <tableColumn id="7698" name="Column7694" dataDxfId="8708"/>
    <tableColumn id="7699" name="Column7695" dataDxfId="8707"/>
    <tableColumn id="7700" name="Column7696" dataDxfId="8706"/>
    <tableColumn id="7701" name="Column7697" dataDxfId="8705"/>
    <tableColumn id="7702" name="Column7698" dataDxfId="8704"/>
    <tableColumn id="7703" name="Column7699" dataDxfId="8703"/>
    <tableColumn id="7704" name="Column7700" dataDxfId="8702"/>
    <tableColumn id="7705" name="Column7701" dataDxfId="8701"/>
    <tableColumn id="7706" name="Column7702" dataDxfId="8700"/>
    <tableColumn id="7707" name="Column7703" dataDxfId="8699"/>
    <tableColumn id="7708" name="Column7704" dataDxfId="8698"/>
    <tableColumn id="7709" name="Column7705" dataDxfId="8697"/>
    <tableColumn id="7710" name="Column7706" dataDxfId="8696"/>
    <tableColumn id="7711" name="Column7707" dataDxfId="8695"/>
    <tableColumn id="7712" name="Column7708" dataDxfId="8694"/>
    <tableColumn id="7713" name="Column7709" dataDxfId="8693"/>
    <tableColumn id="7714" name="Column7710" dataDxfId="8692"/>
    <tableColumn id="7715" name="Column7711" dataDxfId="8691"/>
    <tableColumn id="7716" name="Column7712" dataDxfId="8690"/>
    <tableColumn id="7717" name="Column7713" dataDxfId="8689"/>
    <tableColumn id="7718" name="Column7714" dataDxfId="8688"/>
    <tableColumn id="7719" name="Column7715" dataDxfId="8687"/>
    <tableColumn id="7720" name="Column7716" dataDxfId="8686"/>
    <tableColumn id="7721" name="Column7717" dataDxfId="8685"/>
    <tableColumn id="7722" name="Column7718" dataDxfId="8684"/>
    <tableColumn id="7723" name="Column7719" dataDxfId="8683"/>
    <tableColumn id="7724" name="Column7720" dataDxfId="8682"/>
    <tableColumn id="7725" name="Column7721" dataDxfId="8681"/>
    <tableColumn id="7726" name="Column7722" dataDxfId="8680"/>
    <tableColumn id="7727" name="Column7723" dataDxfId="8679"/>
    <tableColumn id="7728" name="Column7724" dataDxfId="8678"/>
    <tableColumn id="7729" name="Column7725" dataDxfId="8677"/>
    <tableColumn id="7730" name="Column7726" dataDxfId="8676"/>
    <tableColumn id="7731" name="Column7727" dataDxfId="8675"/>
    <tableColumn id="7732" name="Column7728" dataDxfId="8674"/>
    <tableColumn id="7733" name="Column7729" dataDxfId="8673"/>
    <tableColumn id="7734" name="Column7730" dataDxfId="8672"/>
    <tableColumn id="7735" name="Column7731" dataDxfId="8671"/>
    <tableColumn id="7736" name="Column7732" dataDxfId="8670"/>
    <tableColumn id="7737" name="Column7733" dataDxfId="8669"/>
    <tableColumn id="7738" name="Column7734" dataDxfId="8668"/>
    <tableColumn id="7739" name="Column7735" dataDxfId="8667"/>
    <tableColumn id="7740" name="Column7736" dataDxfId="8666"/>
    <tableColumn id="7741" name="Column7737" dataDxfId="8665"/>
    <tableColumn id="7742" name="Column7738" dataDxfId="8664"/>
    <tableColumn id="7743" name="Column7739" dataDxfId="8663"/>
    <tableColumn id="7744" name="Column7740" dataDxfId="8662"/>
    <tableColumn id="7745" name="Column7741" dataDxfId="8661"/>
    <tableColumn id="7746" name="Column7742" dataDxfId="8660"/>
    <tableColumn id="7747" name="Column7743" dataDxfId="8659"/>
    <tableColumn id="7748" name="Column7744" dataDxfId="8658"/>
    <tableColumn id="7749" name="Column7745" dataDxfId="8657"/>
    <tableColumn id="7750" name="Column7746" dataDxfId="8656"/>
    <tableColumn id="7751" name="Column7747" dataDxfId="8655"/>
    <tableColumn id="7752" name="Column7748" dataDxfId="8654"/>
    <tableColumn id="7753" name="Column7749" dataDxfId="8653"/>
    <tableColumn id="7754" name="Column7750" dataDxfId="8652"/>
    <tableColumn id="7755" name="Column7751" dataDxfId="8651"/>
    <tableColumn id="7756" name="Column7752" dataDxfId="8650"/>
    <tableColumn id="7757" name="Column7753" dataDxfId="8649"/>
    <tableColumn id="7758" name="Column7754" dataDxfId="8648"/>
    <tableColumn id="7759" name="Column7755" dataDxfId="8647"/>
    <tableColumn id="7760" name="Column7756" dataDxfId="8646"/>
    <tableColumn id="7761" name="Column7757" dataDxfId="8645"/>
    <tableColumn id="7762" name="Column7758" dataDxfId="8644"/>
    <tableColumn id="7763" name="Column7759" dataDxfId="8643"/>
    <tableColumn id="7764" name="Column7760" dataDxfId="8642"/>
    <tableColumn id="7765" name="Column7761" dataDxfId="8641"/>
    <tableColumn id="7766" name="Column7762" dataDxfId="8640"/>
    <tableColumn id="7767" name="Column7763" dataDxfId="8639"/>
    <tableColumn id="7768" name="Column7764" dataDxfId="8638"/>
    <tableColumn id="7769" name="Column7765" dataDxfId="8637"/>
    <tableColumn id="7770" name="Column7766" dataDxfId="8636"/>
    <tableColumn id="7771" name="Column7767" dataDxfId="8635"/>
    <tableColumn id="7772" name="Column7768" dataDxfId="8634"/>
    <tableColumn id="7773" name="Column7769" dataDxfId="8633"/>
    <tableColumn id="7774" name="Column7770" dataDxfId="8632"/>
    <tableColumn id="7775" name="Column7771" dataDxfId="8631"/>
    <tableColumn id="7776" name="Column7772" dataDxfId="8630"/>
    <tableColumn id="7777" name="Column7773" dataDxfId="8629"/>
    <tableColumn id="7778" name="Column7774" dataDxfId="8628"/>
    <tableColumn id="7779" name="Column7775" dataDxfId="8627"/>
    <tableColumn id="7780" name="Column7776" dataDxfId="8626"/>
    <tableColumn id="7781" name="Column7777" dataDxfId="8625"/>
    <tableColumn id="7782" name="Column7778" dataDxfId="8624"/>
    <tableColumn id="7783" name="Column7779" dataDxfId="8623"/>
    <tableColumn id="7784" name="Column7780" dataDxfId="8622"/>
    <tableColumn id="7785" name="Column7781" dataDxfId="8621"/>
    <tableColumn id="7786" name="Column7782" dataDxfId="8620"/>
    <tableColumn id="7787" name="Column7783" dataDxfId="8619"/>
    <tableColumn id="7788" name="Column7784" dataDxfId="8618"/>
    <tableColumn id="7789" name="Column7785" dataDxfId="8617"/>
    <tableColumn id="7790" name="Column7786" dataDxfId="8616"/>
    <tableColumn id="7791" name="Column7787" dataDxfId="8615"/>
    <tableColumn id="7792" name="Column7788" dataDxfId="8614"/>
    <tableColumn id="7793" name="Column7789" dataDxfId="8613"/>
    <tableColumn id="7794" name="Column7790" dataDxfId="8612"/>
    <tableColumn id="7795" name="Column7791" dataDxfId="8611"/>
    <tableColumn id="7796" name="Column7792" dataDxfId="8610"/>
    <tableColumn id="7797" name="Column7793" dataDxfId="8609"/>
    <tableColumn id="7798" name="Column7794" dataDxfId="8608"/>
    <tableColumn id="7799" name="Column7795" dataDxfId="8607"/>
    <tableColumn id="7800" name="Column7796" dataDxfId="8606"/>
    <tableColumn id="7801" name="Column7797" dataDxfId="8605"/>
    <tableColumn id="7802" name="Column7798" dataDxfId="8604"/>
    <tableColumn id="7803" name="Column7799" dataDxfId="8603"/>
    <tableColumn id="7804" name="Column7800" dataDxfId="8602"/>
    <tableColumn id="7805" name="Column7801" dataDxfId="8601"/>
    <tableColumn id="7806" name="Column7802" dataDxfId="8600"/>
    <tableColumn id="7807" name="Column7803" dataDxfId="8599"/>
    <tableColumn id="7808" name="Column7804" dataDxfId="8598"/>
    <tableColumn id="7809" name="Column7805" dataDxfId="8597"/>
    <tableColumn id="7810" name="Column7806" dataDxfId="8596"/>
    <tableColumn id="7811" name="Column7807" dataDxfId="8595"/>
    <tableColumn id="7812" name="Column7808" dataDxfId="8594"/>
    <tableColumn id="7813" name="Column7809" dataDxfId="8593"/>
    <tableColumn id="7814" name="Column7810" dataDxfId="8592"/>
    <tableColumn id="7815" name="Column7811" dataDxfId="8591"/>
    <tableColumn id="7816" name="Column7812" dataDxfId="8590"/>
    <tableColumn id="7817" name="Column7813" dataDxfId="8589"/>
    <tableColumn id="7818" name="Column7814" dataDxfId="8588"/>
    <tableColumn id="7819" name="Column7815" dataDxfId="8587"/>
    <tableColumn id="7820" name="Column7816" dataDxfId="8586"/>
    <tableColumn id="7821" name="Column7817" dataDxfId="8585"/>
    <tableColumn id="7822" name="Column7818" dataDxfId="8584"/>
    <tableColumn id="7823" name="Column7819" dataDxfId="8583"/>
    <tableColumn id="7824" name="Column7820" dataDxfId="8582"/>
    <tableColumn id="7825" name="Column7821" dataDxfId="8581"/>
    <tableColumn id="7826" name="Column7822" dataDxfId="8580"/>
    <tableColumn id="7827" name="Column7823" dataDxfId="8579"/>
    <tableColumn id="7828" name="Column7824" dataDxfId="8578"/>
    <tableColumn id="7829" name="Column7825" dataDxfId="8577"/>
    <tableColumn id="7830" name="Column7826" dataDxfId="8576"/>
    <tableColumn id="7831" name="Column7827" dataDxfId="8575"/>
    <tableColumn id="7832" name="Column7828" dataDxfId="8574"/>
    <tableColumn id="7833" name="Column7829" dataDxfId="8573"/>
    <tableColumn id="7834" name="Column7830" dataDxfId="8572"/>
    <tableColumn id="7835" name="Column7831" dataDxfId="8571"/>
    <tableColumn id="7836" name="Column7832" dataDxfId="8570"/>
    <tableColumn id="7837" name="Column7833" dataDxfId="8569"/>
    <tableColumn id="7838" name="Column7834" dataDxfId="8568"/>
    <tableColumn id="7839" name="Column7835" dataDxfId="8567"/>
    <tableColumn id="7840" name="Column7836" dataDxfId="8566"/>
    <tableColumn id="7841" name="Column7837" dataDxfId="8565"/>
    <tableColumn id="7842" name="Column7838" dataDxfId="8564"/>
    <tableColumn id="7843" name="Column7839" dataDxfId="8563"/>
    <tableColumn id="7844" name="Column7840" dataDxfId="8562"/>
    <tableColumn id="7845" name="Column7841" dataDxfId="8561"/>
    <tableColumn id="7846" name="Column7842" dataDxfId="8560"/>
    <tableColumn id="7847" name="Column7843" dataDxfId="8559"/>
    <tableColumn id="7848" name="Column7844" dataDxfId="8558"/>
    <tableColumn id="7849" name="Column7845" dataDxfId="8557"/>
    <tableColumn id="7850" name="Column7846" dataDxfId="8556"/>
    <tableColumn id="7851" name="Column7847" dataDxfId="8555"/>
    <tableColumn id="7852" name="Column7848" dataDxfId="8554"/>
    <tableColumn id="7853" name="Column7849" dataDxfId="8553"/>
    <tableColumn id="7854" name="Column7850" dataDxfId="8552"/>
    <tableColumn id="7855" name="Column7851" dataDxfId="8551"/>
    <tableColumn id="7856" name="Column7852" dataDxfId="8550"/>
    <tableColumn id="7857" name="Column7853" dataDxfId="8549"/>
    <tableColumn id="7858" name="Column7854" dataDxfId="8548"/>
    <tableColumn id="7859" name="Column7855" dataDxfId="8547"/>
    <tableColumn id="7860" name="Column7856" dataDxfId="8546"/>
    <tableColumn id="7861" name="Column7857" dataDxfId="8545"/>
    <tableColumn id="7862" name="Column7858" dataDxfId="8544"/>
    <tableColumn id="7863" name="Column7859" dataDxfId="8543"/>
    <tableColumn id="7864" name="Column7860" dataDxfId="8542"/>
    <tableColumn id="7865" name="Column7861" dataDxfId="8541"/>
    <tableColumn id="7866" name="Column7862" dataDxfId="8540"/>
    <tableColumn id="7867" name="Column7863" dataDxfId="8539"/>
    <tableColumn id="7868" name="Column7864" dataDxfId="8538"/>
    <tableColumn id="7869" name="Column7865" dataDxfId="8537"/>
    <tableColumn id="7870" name="Column7866" dataDxfId="8536"/>
    <tableColumn id="7871" name="Column7867" dataDxfId="8535"/>
    <tableColumn id="7872" name="Column7868" dataDxfId="8534"/>
    <tableColumn id="7873" name="Column7869" dataDxfId="8533"/>
    <tableColumn id="7874" name="Column7870" dataDxfId="8532"/>
    <tableColumn id="7875" name="Column7871" dataDxfId="8531"/>
    <tableColumn id="7876" name="Column7872" dataDxfId="8530"/>
    <tableColumn id="7877" name="Column7873" dataDxfId="8529"/>
    <tableColumn id="7878" name="Column7874" dataDxfId="8528"/>
    <tableColumn id="7879" name="Column7875" dataDxfId="8527"/>
    <tableColumn id="7880" name="Column7876" dataDxfId="8526"/>
    <tableColumn id="7881" name="Column7877" dataDxfId="8525"/>
    <tableColumn id="7882" name="Column7878" dataDxfId="8524"/>
    <tableColumn id="7883" name="Column7879" dataDxfId="8523"/>
    <tableColumn id="7884" name="Column7880" dataDxfId="8522"/>
    <tableColumn id="7885" name="Column7881" dataDxfId="8521"/>
    <tableColumn id="7886" name="Column7882" dataDxfId="8520"/>
    <tableColumn id="7887" name="Column7883" dataDxfId="8519"/>
    <tableColumn id="7888" name="Column7884" dataDxfId="8518"/>
    <tableColumn id="7889" name="Column7885" dataDxfId="8517"/>
    <tableColumn id="7890" name="Column7886" dataDxfId="8516"/>
    <tableColumn id="7891" name="Column7887" dataDxfId="8515"/>
    <tableColumn id="7892" name="Column7888" dataDxfId="8514"/>
    <tableColumn id="7893" name="Column7889" dataDxfId="8513"/>
    <tableColumn id="7894" name="Column7890" dataDxfId="8512"/>
    <tableColumn id="7895" name="Column7891" dataDxfId="8511"/>
    <tableColumn id="7896" name="Column7892" dataDxfId="8510"/>
    <tableColumn id="7897" name="Column7893" dataDxfId="8509"/>
    <tableColumn id="7898" name="Column7894" dataDxfId="8508"/>
    <tableColumn id="7899" name="Column7895" dataDxfId="8507"/>
    <tableColumn id="7900" name="Column7896" dataDxfId="8506"/>
    <tableColumn id="7901" name="Column7897" dataDxfId="8505"/>
    <tableColumn id="7902" name="Column7898" dataDxfId="8504"/>
    <tableColumn id="7903" name="Column7899" dataDxfId="8503"/>
    <tableColumn id="7904" name="Column7900" dataDxfId="8502"/>
    <tableColumn id="7905" name="Column7901" dataDxfId="8501"/>
    <tableColumn id="7906" name="Column7902" dataDxfId="8500"/>
    <tableColumn id="7907" name="Column7903" dataDxfId="8499"/>
    <tableColumn id="7908" name="Column7904" dataDxfId="8498"/>
    <tableColumn id="7909" name="Column7905" dataDxfId="8497"/>
    <tableColumn id="7910" name="Column7906" dataDxfId="8496"/>
    <tableColumn id="7911" name="Column7907" dataDxfId="8495"/>
    <tableColumn id="7912" name="Column7908" dataDxfId="8494"/>
    <tableColumn id="7913" name="Column7909" dataDxfId="8493"/>
    <tableColumn id="7914" name="Column7910" dataDxfId="8492"/>
    <tableColumn id="7915" name="Column7911" dataDxfId="8491"/>
    <tableColumn id="7916" name="Column7912" dataDxfId="8490"/>
    <tableColumn id="7917" name="Column7913" dataDxfId="8489"/>
    <tableColumn id="7918" name="Column7914" dataDxfId="8488"/>
    <tableColumn id="7919" name="Column7915" dataDxfId="8487"/>
    <tableColumn id="7920" name="Column7916" dataDxfId="8486"/>
    <tableColumn id="7921" name="Column7917" dataDxfId="8485"/>
    <tableColumn id="7922" name="Column7918" dataDxfId="8484"/>
    <tableColumn id="7923" name="Column7919" dataDxfId="8483"/>
    <tableColumn id="7924" name="Column7920" dataDxfId="8482"/>
    <tableColumn id="7925" name="Column7921" dataDxfId="8481"/>
    <tableColumn id="7926" name="Column7922" dataDxfId="8480"/>
    <tableColumn id="7927" name="Column7923" dataDxfId="8479"/>
    <tableColumn id="7928" name="Column7924" dataDxfId="8478"/>
    <tableColumn id="7929" name="Column7925" dataDxfId="8477"/>
    <tableColumn id="7930" name="Column7926" dataDxfId="8476"/>
    <tableColumn id="7931" name="Column7927" dataDxfId="8475"/>
    <tableColumn id="7932" name="Column7928" dataDxfId="8474"/>
    <tableColumn id="7933" name="Column7929" dataDxfId="8473"/>
    <tableColumn id="7934" name="Column7930" dataDxfId="8472"/>
    <tableColumn id="7935" name="Column7931" dataDxfId="8471"/>
    <tableColumn id="7936" name="Column7932" dataDxfId="8470"/>
    <tableColumn id="7937" name="Column7933" dataDxfId="8469"/>
    <tableColumn id="7938" name="Column7934" dataDxfId="8468"/>
    <tableColumn id="7939" name="Column7935" dataDxfId="8467"/>
    <tableColumn id="7940" name="Column7936" dataDxfId="8466"/>
    <tableColumn id="7941" name="Column7937" dataDxfId="8465"/>
    <tableColumn id="7942" name="Column7938" dataDxfId="8464"/>
    <tableColumn id="7943" name="Column7939" dataDxfId="8463"/>
    <tableColumn id="7944" name="Column7940" dataDxfId="8462"/>
    <tableColumn id="7945" name="Column7941" dataDxfId="8461"/>
    <tableColumn id="7946" name="Column7942" dataDxfId="8460"/>
    <tableColumn id="7947" name="Column7943" dataDxfId="8459"/>
    <tableColumn id="7948" name="Column7944" dataDxfId="8458"/>
    <tableColumn id="7949" name="Column7945" dataDxfId="8457"/>
    <tableColumn id="7950" name="Column7946" dataDxfId="8456"/>
    <tableColumn id="7951" name="Column7947" dataDxfId="8455"/>
    <tableColumn id="7952" name="Column7948" dataDxfId="8454"/>
    <tableColumn id="7953" name="Column7949" dataDxfId="8453"/>
    <tableColumn id="7954" name="Column7950" dataDxfId="8452"/>
    <tableColumn id="7955" name="Column7951" dataDxfId="8451"/>
    <tableColumn id="7956" name="Column7952" dataDxfId="8450"/>
    <tableColumn id="7957" name="Column7953" dataDxfId="8449"/>
    <tableColumn id="7958" name="Column7954" dataDxfId="8448"/>
    <tableColumn id="7959" name="Column7955" dataDxfId="8447"/>
    <tableColumn id="7960" name="Column7956" dataDxfId="8446"/>
    <tableColumn id="7961" name="Column7957" dataDxfId="8445"/>
    <tableColumn id="7962" name="Column7958" dataDxfId="8444"/>
    <tableColumn id="7963" name="Column7959" dataDxfId="8443"/>
    <tableColumn id="7964" name="Column7960" dataDxfId="8442"/>
    <tableColumn id="7965" name="Column7961" dataDxfId="8441"/>
    <tableColumn id="7966" name="Column7962" dataDxfId="8440"/>
    <tableColumn id="7967" name="Column7963" dataDxfId="8439"/>
    <tableColumn id="7968" name="Column7964" dataDxfId="8438"/>
    <tableColumn id="7969" name="Column7965" dataDxfId="8437"/>
    <tableColumn id="7970" name="Column7966" dataDxfId="8436"/>
    <tableColumn id="7971" name="Column7967" dataDxfId="8435"/>
    <tableColumn id="7972" name="Column7968" dataDxfId="8434"/>
    <tableColumn id="7973" name="Column7969" dataDxfId="8433"/>
    <tableColumn id="7974" name="Column7970" dataDxfId="8432"/>
    <tableColumn id="7975" name="Column7971" dataDxfId="8431"/>
    <tableColumn id="7976" name="Column7972" dataDxfId="8430"/>
    <tableColumn id="7977" name="Column7973" dataDxfId="8429"/>
    <tableColumn id="7978" name="Column7974" dataDxfId="8428"/>
    <tableColumn id="7979" name="Column7975" dataDxfId="8427"/>
    <tableColumn id="7980" name="Column7976" dataDxfId="8426"/>
    <tableColumn id="7981" name="Column7977" dataDxfId="8425"/>
    <tableColumn id="7982" name="Column7978" dataDxfId="8424"/>
    <tableColumn id="7983" name="Column7979" dataDxfId="8423"/>
    <tableColumn id="7984" name="Column7980" dataDxfId="8422"/>
    <tableColumn id="7985" name="Column7981" dataDxfId="8421"/>
    <tableColumn id="7986" name="Column7982" dataDxfId="8420"/>
    <tableColumn id="7987" name="Column7983" dataDxfId="8419"/>
    <tableColumn id="7988" name="Column7984" dataDxfId="8418"/>
    <tableColumn id="7989" name="Column7985" dataDxfId="8417"/>
    <tableColumn id="7990" name="Column7986" dataDxfId="8416"/>
    <tableColumn id="7991" name="Column7987" dataDxfId="8415"/>
    <tableColumn id="7992" name="Column7988" dataDxfId="8414"/>
    <tableColumn id="7993" name="Column7989" dataDxfId="8413"/>
    <tableColumn id="7994" name="Column7990" dataDxfId="8412"/>
    <tableColumn id="7995" name="Column7991" dataDxfId="8411"/>
    <tableColumn id="7996" name="Column7992" dataDxfId="8410"/>
    <tableColumn id="7997" name="Column7993" dataDxfId="8409"/>
    <tableColumn id="7998" name="Column7994" dataDxfId="8408"/>
    <tableColumn id="7999" name="Column7995" dataDxfId="8407"/>
    <tableColumn id="8000" name="Column7996" dataDxfId="8406"/>
    <tableColumn id="8001" name="Column7997" dataDxfId="8405"/>
    <tableColumn id="8002" name="Column7998" dataDxfId="8404"/>
    <tableColumn id="8003" name="Column7999" dataDxfId="8403"/>
    <tableColumn id="8004" name="Column8000" dataDxfId="8402"/>
    <tableColumn id="8005" name="Column8001" dataDxfId="8401"/>
    <tableColumn id="8006" name="Column8002" dataDxfId="8400"/>
    <tableColumn id="8007" name="Column8003" dataDxfId="8399"/>
    <tableColumn id="8008" name="Column8004" dataDxfId="8398"/>
    <tableColumn id="8009" name="Column8005" dataDxfId="8397"/>
    <tableColumn id="8010" name="Column8006" dataDxfId="8396"/>
    <tableColumn id="8011" name="Column8007" dataDxfId="8395"/>
    <tableColumn id="8012" name="Column8008" dataDxfId="8394"/>
    <tableColumn id="8013" name="Column8009" dataDxfId="8393"/>
    <tableColumn id="8014" name="Column8010" dataDxfId="8392"/>
    <tableColumn id="8015" name="Column8011" dataDxfId="8391"/>
    <tableColumn id="8016" name="Column8012" dataDxfId="8390"/>
    <tableColumn id="8017" name="Column8013" dataDxfId="8389"/>
    <tableColumn id="8018" name="Column8014" dataDxfId="8388"/>
    <tableColumn id="8019" name="Column8015" dataDxfId="8387"/>
    <tableColumn id="8020" name="Column8016" dataDxfId="8386"/>
    <tableColumn id="8021" name="Column8017" dataDxfId="8385"/>
    <tableColumn id="8022" name="Column8018" dataDxfId="8384"/>
    <tableColumn id="8023" name="Column8019" dataDxfId="8383"/>
    <tableColumn id="8024" name="Column8020" dataDxfId="8382"/>
    <tableColumn id="8025" name="Column8021" dataDxfId="8381"/>
    <tableColumn id="8026" name="Column8022" dataDxfId="8380"/>
    <tableColumn id="8027" name="Column8023" dataDxfId="8379"/>
    <tableColumn id="8028" name="Column8024" dataDxfId="8378"/>
    <tableColumn id="8029" name="Column8025" dataDxfId="8377"/>
    <tableColumn id="8030" name="Column8026" dataDxfId="8376"/>
    <tableColumn id="8031" name="Column8027" dataDxfId="8375"/>
    <tableColumn id="8032" name="Column8028" dataDxfId="8374"/>
    <tableColumn id="8033" name="Column8029" dataDxfId="8373"/>
    <tableColumn id="8034" name="Column8030" dataDxfId="8372"/>
    <tableColumn id="8035" name="Column8031" dataDxfId="8371"/>
    <tableColumn id="8036" name="Column8032" dataDxfId="8370"/>
    <tableColumn id="8037" name="Column8033" dataDxfId="8369"/>
    <tableColumn id="8038" name="Column8034" dataDxfId="8368"/>
    <tableColumn id="8039" name="Column8035" dataDxfId="8367"/>
    <tableColumn id="8040" name="Column8036" dataDxfId="8366"/>
    <tableColumn id="8041" name="Column8037" dataDxfId="8365"/>
    <tableColumn id="8042" name="Column8038" dataDxfId="8364"/>
    <tableColumn id="8043" name="Column8039" dataDxfId="8363"/>
    <tableColumn id="8044" name="Column8040" dataDxfId="8362"/>
    <tableColumn id="8045" name="Column8041" dataDxfId="8361"/>
    <tableColumn id="8046" name="Column8042" dataDxfId="8360"/>
    <tableColumn id="8047" name="Column8043" dataDxfId="8359"/>
    <tableColumn id="8048" name="Column8044" dataDxfId="8358"/>
    <tableColumn id="8049" name="Column8045" dataDxfId="8357"/>
    <tableColumn id="8050" name="Column8046" dataDxfId="8356"/>
    <tableColumn id="8051" name="Column8047" dataDxfId="8355"/>
    <tableColumn id="8052" name="Column8048" dataDxfId="8354"/>
    <tableColumn id="8053" name="Column8049" dataDxfId="8353"/>
    <tableColumn id="8054" name="Column8050" dataDxfId="8352"/>
    <tableColumn id="8055" name="Column8051" dataDxfId="8351"/>
    <tableColumn id="8056" name="Column8052" dataDxfId="8350"/>
    <tableColumn id="8057" name="Column8053" dataDxfId="8349"/>
    <tableColumn id="8058" name="Column8054" dataDxfId="8348"/>
    <tableColumn id="8059" name="Column8055" dataDxfId="8347"/>
    <tableColumn id="8060" name="Column8056" dataDxfId="8346"/>
    <tableColumn id="8061" name="Column8057" dataDxfId="8345"/>
    <tableColumn id="8062" name="Column8058" dataDxfId="8344"/>
    <tableColumn id="8063" name="Column8059" dataDxfId="8343"/>
    <tableColumn id="8064" name="Column8060" dataDxfId="8342"/>
    <tableColumn id="8065" name="Column8061" dataDxfId="8341"/>
    <tableColumn id="8066" name="Column8062" dataDxfId="8340"/>
    <tableColumn id="8067" name="Column8063" dataDxfId="8339"/>
    <tableColumn id="8068" name="Column8064" dataDxfId="8338"/>
    <tableColumn id="8069" name="Column8065" dataDxfId="8337"/>
    <tableColumn id="8070" name="Column8066" dataDxfId="8336"/>
    <tableColumn id="8071" name="Column8067" dataDxfId="8335"/>
    <tableColumn id="8072" name="Column8068" dataDxfId="8334"/>
    <tableColumn id="8073" name="Column8069" dataDxfId="8333"/>
    <tableColumn id="8074" name="Column8070" dataDxfId="8332"/>
    <tableColumn id="8075" name="Column8071" dataDxfId="8331"/>
    <tableColumn id="8076" name="Column8072" dataDxfId="8330"/>
    <tableColumn id="8077" name="Column8073" dataDxfId="8329"/>
    <tableColumn id="8078" name="Column8074" dataDxfId="8328"/>
    <tableColumn id="8079" name="Column8075" dataDxfId="8327"/>
    <tableColumn id="8080" name="Column8076" dataDxfId="8326"/>
    <tableColumn id="8081" name="Column8077" dataDxfId="8325"/>
    <tableColumn id="8082" name="Column8078" dataDxfId="8324"/>
    <tableColumn id="8083" name="Column8079" dataDxfId="8323"/>
    <tableColumn id="8084" name="Column8080" dataDxfId="8322"/>
    <tableColumn id="8085" name="Column8081" dataDxfId="8321"/>
    <tableColumn id="8086" name="Column8082" dataDxfId="8320"/>
    <tableColumn id="8087" name="Column8083" dataDxfId="8319"/>
    <tableColumn id="8088" name="Column8084" dataDxfId="8318"/>
    <tableColumn id="8089" name="Column8085" dataDxfId="8317"/>
    <tableColumn id="8090" name="Column8086" dataDxfId="8316"/>
    <tableColumn id="8091" name="Column8087" dataDxfId="8315"/>
    <tableColumn id="8092" name="Column8088" dataDxfId="8314"/>
    <tableColumn id="8093" name="Column8089" dataDxfId="8313"/>
    <tableColumn id="8094" name="Column8090" dataDxfId="8312"/>
    <tableColumn id="8095" name="Column8091" dataDxfId="8311"/>
    <tableColumn id="8096" name="Column8092" dataDxfId="8310"/>
    <tableColumn id="8097" name="Column8093" dataDxfId="8309"/>
    <tableColumn id="8098" name="Column8094" dataDxfId="8308"/>
    <tableColumn id="8099" name="Column8095" dataDxfId="8307"/>
    <tableColumn id="8100" name="Column8096" dataDxfId="8306"/>
    <tableColumn id="8101" name="Column8097" dataDxfId="8305"/>
    <tableColumn id="8102" name="Column8098" dataDxfId="8304"/>
    <tableColumn id="8103" name="Column8099" dataDxfId="8303"/>
    <tableColumn id="8104" name="Column8100" dataDxfId="8302"/>
    <tableColumn id="8105" name="Column8101" dataDxfId="8301"/>
    <tableColumn id="8106" name="Column8102" dataDxfId="8300"/>
    <tableColumn id="8107" name="Column8103" dataDxfId="8299"/>
    <tableColumn id="8108" name="Column8104" dataDxfId="8298"/>
    <tableColumn id="8109" name="Column8105" dataDxfId="8297"/>
    <tableColumn id="8110" name="Column8106" dataDxfId="8296"/>
    <tableColumn id="8111" name="Column8107" dataDxfId="8295"/>
    <tableColumn id="8112" name="Column8108" dataDxfId="8294"/>
    <tableColumn id="8113" name="Column8109" dataDxfId="8293"/>
    <tableColumn id="8114" name="Column8110" dataDxfId="8292"/>
    <tableColumn id="8115" name="Column8111" dataDxfId="8291"/>
    <tableColumn id="8116" name="Column8112" dataDxfId="8290"/>
    <tableColumn id="8117" name="Column8113" dataDxfId="8289"/>
    <tableColumn id="8118" name="Column8114" dataDxfId="8288"/>
    <tableColumn id="8119" name="Column8115" dataDxfId="8287"/>
    <tableColumn id="8120" name="Column8116" dataDxfId="8286"/>
    <tableColumn id="8121" name="Column8117" dataDxfId="8285"/>
    <tableColumn id="8122" name="Column8118" dataDxfId="8284"/>
    <tableColumn id="8123" name="Column8119" dataDxfId="8283"/>
    <tableColumn id="8124" name="Column8120" dataDxfId="8282"/>
    <tableColumn id="8125" name="Column8121" dataDxfId="8281"/>
    <tableColumn id="8126" name="Column8122" dataDxfId="8280"/>
    <tableColumn id="8127" name="Column8123" dataDxfId="8279"/>
    <tableColumn id="8128" name="Column8124" dataDxfId="8278"/>
    <tableColumn id="8129" name="Column8125" dataDxfId="8277"/>
    <tableColumn id="8130" name="Column8126" dataDxfId="8276"/>
    <tableColumn id="8131" name="Column8127" dataDxfId="8275"/>
    <tableColumn id="8132" name="Column8128" dataDxfId="8274"/>
    <tableColumn id="8133" name="Column8129" dataDxfId="8273"/>
    <tableColumn id="8134" name="Column8130" dataDxfId="8272"/>
    <tableColumn id="8135" name="Column8131" dataDxfId="8271"/>
    <tableColumn id="8136" name="Column8132" dataDxfId="8270"/>
    <tableColumn id="8137" name="Column8133" dataDxfId="8269"/>
    <tableColumn id="8138" name="Column8134" dataDxfId="8268"/>
    <tableColumn id="8139" name="Column8135" dataDxfId="8267"/>
    <tableColumn id="8140" name="Column8136" dataDxfId="8266"/>
    <tableColumn id="8141" name="Column8137" dataDxfId="8265"/>
    <tableColumn id="8142" name="Column8138" dataDxfId="8264"/>
    <tableColumn id="8143" name="Column8139" dataDxfId="8263"/>
    <tableColumn id="8144" name="Column8140" dataDxfId="8262"/>
    <tableColumn id="8145" name="Column8141" dataDxfId="8261"/>
    <tableColumn id="8146" name="Column8142" dataDxfId="8260"/>
    <tableColumn id="8147" name="Column8143" dataDxfId="8259"/>
    <tableColumn id="8148" name="Column8144" dataDxfId="8258"/>
    <tableColumn id="8149" name="Column8145" dataDxfId="8257"/>
    <tableColumn id="8150" name="Column8146" dataDxfId="8256"/>
    <tableColumn id="8151" name="Column8147" dataDxfId="8255"/>
    <tableColumn id="8152" name="Column8148" dataDxfId="8254"/>
    <tableColumn id="8153" name="Column8149" dataDxfId="8253"/>
    <tableColumn id="8154" name="Column8150" dataDxfId="8252"/>
    <tableColumn id="8155" name="Column8151" dataDxfId="8251"/>
    <tableColumn id="8156" name="Column8152" dataDxfId="8250"/>
    <tableColumn id="8157" name="Column8153" dataDxfId="8249"/>
    <tableColumn id="8158" name="Column8154" dataDxfId="8248"/>
    <tableColumn id="8159" name="Column8155" dataDxfId="8247"/>
    <tableColumn id="8160" name="Column8156" dataDxfId="8246"/>
    <tableColumn id="8161" name="Column8157" dataDxfId="8245"/>
    <tableColumn id="8162" name="Column8158" dataDxfId="8244"/>
    <tableColumn id="8163" name="Column8159" dataDxfId="8243"/>
    <tableColumn id="8164" name="Column8160" dataDxfId="8242"/>
    <tableColumn id="8165" name="Column8161" dataDxfId="8241"/>
    <tableColumn id="8166" name="Column8162" dataDxfId="8240"/>
    <tableColumn id="8167" name="Column8163" dataDxfId="8239"/>
    <tableColumn id="8168" name="Column8164" dataDxfId="8238"/>
    <tableColumn id="8169" name="Column8165" dataDxfId="8237"/>
    <tableColumn id="8170" name="Column8166" dataDxfId="8236"/>
    <tableColumn id="8171" name="Column8167" dataDxfId="8235"/>
    <tableColumn id="8172" name="Column8168" dataDxfId="8234"/>
    <tableColumn id="8173" name="Column8169" dataDxfId="8233"/>
    <tableColumn id="8174" name="Column8170" dataDxfId="8232"/>
    <tableColumn id="8175" name="Column8171" dataDxfId="8231"/>
    <tableColumn id="8176" name="Column8172" dataDxfId="8230"/>
    <tableColumn id="8177" name="Column8173" dataDxfId="8229"/>
    <tableColumn id="8178" name="Column8174" dataDxfId="8228"/>
    <tableColumn id="8179" name="Column8175" dataDxfId="8227"/>
    <tableColumn id="8180" name="Column8176" dataDxfId="8226"/>
    <tableColumn id="8181" name="Column8177" dataDxfId="8225"/>
    <tableColumn id="8182" name="Column8178" dataDxfId="8224"/>
    <tableColumn id="8183" name="Column8179" dataDxfId="8223"/>
    <tableColumn id="8184" name="Column8180" dataDxfId="8222"/>
    <tableColumn id="8185" name="Column8181" dataDxfId="8221"/>
    <tableColumn id="8186" name="Column8182" dataDxfId="8220"/>
    <tableColumn id="8187" name="Column8183" dataDxfId="8219"/>
    <tableColumn id="8188" name="Column8184" dataDxfId="8218"/>
    <tableColumn id="8189" name="Column8185" dataDxfId="8217"/>
    <tableColumn id="8190" name="Column8186" dataDxfId="8216"/>
    <tableColumn id="8191" name="Column8187" dataDxfId="8215"/>
    <tableColumn id="8192" name="Column8188" dataDxfId="8214"/>
    <tableColumn id="8193" name="Column8189" dataDxfId="8213"/>
    <tableColumn id="8194" name="Column8190" dataDxfId="8212"/>
    <tableColumn id="8195" name="Column8191" dataDxfId="8211"/>
    <tableColumn id="8196" name="Column8192" dataDxfId="8210"/>
    <tableColumn id="8197" name="Column8193" dataDxfId="8209"/>
    <tableColumn id="8198" name="Column8194" dataDxfId="8208"/>
    <tableColumn id="8199" name="Column8195" dataDxfId="8207"/>
    <tableColumn id="8200" name="Column8196" dataDxfId="8206"/>
    <tableColumn id="8201" name="Column8197" dataDxfId="8205"/>
    <tableColumn id="8202" name="Column8198" dataDxfId="8204"/>
    <tableColumn id="8203" name="Column8199" dataDxfId="8203"/>
    <tableColumn id="8204" name="Column8200" dataDxfId="8202"/>
    <tableColumn id="8205" name="Column8201" dataDxfId="8201"/>
    <tableColumn id="8206" name="Column8202" dataDxfId="8200"/>
    <tableColumn id="8207" name="Column8203" dataDxfId="8199"/>
    <tableColumn id="8208" name="Column8204" dataDxfId="8198"/>
    <tableColumn id="8209" name="Column8205" dataDxfId="8197"/>
    <tableColumn id="8210" name="Column8206" dataDxfId="8196"/>
    <tableColumn id="8211" name="Column8207" dataDxfId="8195"/>
    <tableColumn id="8212" name="Column8208" dataDxfId="8194"/>
    <tableColumn id="8213" name="Column8209" dataDxfId="8193"/>
    <tableColumn id="8214" name="Column8210" dataDxfId="8192"/>
    <tableColumn id="8215" name="Column8211" dataDxfId="8191"/>
    <tableColumn id="8216" name="Column8212" dataDxfId="8190"/>
    <tableColumn id="8217" name="Column8213" dataDxfId="8189"/>
    <tableColumn id="8218" name="Column8214" dataDxfId="8188"/>
    <tableColumn id="8219" name="Column8215" dataDxfId="8187"/>
    <tableColumn id="8220" name="Column8216" dataDxfId="8186"/>
    <tableColumn id="8221" name="Column8217" dataDxfId="8185"/>
    <tableColumn id="8222" name="Column8218" dataDxfId="8184"/>
    <tableColumn id="8223" name="Column8219" dataDxfId="8183"/>
    <tableColumn id="8224" name="Column8220" dataDxfId="8182"/>
    <tableColumn id="8225" name="Column8221" dataDxfId="8181"/>
    <tableColumn id="8226" name="Column8222" dataDxfId="8180"/>
    <tableColumn id="8227" name="Column8223" dataDxfId="8179"/>
    <tableColumn id="8228" name="Column8224" dataDxfId="8178"/>
    <tableColumn id="8229" name="Column8225" dataDxfId="8177"/>
    <tableColumn id="8230" name="Column8226" dataDxfId="8176"/>
    <tableColumn id="8231" name="Column8227" dataDxfId="8175"/>
    <tableColumn id="8232" name="Column8228" dataDxfId="8174"/>
    <tableColumn id="8233" name="Column8229" dataDxfId="8173"/>
    <tableColumn id="8234" name="Column8230" dataDxfId="8172"/>
    <tableColumn id="8235" name="Column8231" dataDxfId="8171"/>
    <tableColumn id="8236" name="Column8232" dataDxfId="8170"/>
    <tableColumn id="8237" name="Column8233" dataDxfId="8169"/>
    <tableColumn id="8238" name="Column8234" dataDxfId="8168"/>
    <tableColumn id="8239" name="Column8235" dataDxfId="8167"/>
    <tableColumn id="8240" name="Column8236" dataDxfId="8166"/>
    <tableColumn id="8241" name="Column8237" dataDxfId="8165"/>
    <tableColumn id="8242" name="Column8238" dataDxfId="8164"/>
    <tableColumn id="8243" name="Column8239" dataDxfId="8163"/>
    <tableColumn id="8244" name="Column8240" dataDxfId="8162"/>
    <tableColumn id="8245" name="Column8241" dataDxfId="8161"/>
    <tableColumn id="8246" name="Column8242" dataDxfId="8160"/>
    <tableColumn id="8247" name="Column8243" dataDxfId="8159"/>
    <tableColumn id="8248" name="Column8244" dataDxfId="8158"/>
    <tableColumn id="8249" name="Column8245" dataDxfId="8157"/>
    <tableColumn id="8250" name="Column8246" dataDxfId="8156"/>
    <tableColumn id="8251" name="Column8247" dataDxfId="8155"/>
    <tableColumn id="8252" name="Column8248" dataDxfId="8154"/>
    <tableColumn id="8253" name="Column8249" dataDxfId="8153"/>
    <tableColumn id="8254" name="Column8250" dataDxfId="8152"/>
    <tableColumn id="8255" name="Column8251" dataDxfId="8151"/>
    <tableColumn id="8256" name="Column8252" dataDxfId="8150"/>
    <tableColumn id="8257" name="Column8253" dataDxfId="8149"/>
    <tableColumn id="8258" name="Column8254" dataDxfId="8148"/>
    <tableColumn id="8259" name="Column8255" dataDxfId="8147"/>
    <tableColumn id="8260" name="Column8256" dataDxfId="8146"/>
    <tableColumn id="8261" name="Column8257" dataDxfId="8145"/>
    <tableColumn id="8262" name="Column8258" dataDxfId="8144"/>
    <tableColumn id="8263" name="Column8259" dataDxfId="8143"/>
    <tableColumn id="8264" name="Column8260" dataDxfId="8142"/>
    <tableColumn id="8265" name="Column8261" dataDxfId="8141"/>
    <tableColumn id="8266" name="Column8262" dataDxfId="8140"/>
    <tableColumn id="8267" name="Column8263" dataDxfId="8139"/>
    <tableColumn id="8268" name="Column8264" dataDxfId="8138"/>
    <tableColumn id="8269" name="Column8265" dataDxfId="8137"/>
    <tableColumn id="8270" name="Column8266" dataDxfId="8136"/>
    <tableColumn id="8271" name="Column8267" dataDxfId="8135"/>
    <tableColumn id="8272" name="Column8268" dataDxfId="8134"/>
    <tableColumn id="8273" name="Column8269" dataDxfId="8133"/>
    <tableColumn id="8274" name="Column8270" dataDxfId="8132"/>
    <tableColumn id="8275" name="Column8271" dataDxfId="8131"/>
    <tableColumn id="8276" name="Column8272" dataDxfId="8130"/>
    <tableColumn id="8277" name="Column8273" dataDxfId="8129"/>
    <tableColumn id="8278" name="Column8274" dataDxfId="8128"/>
    <tableColumn id="8279" name="Column8275" dataDxfId="8127"/>
    <tableColumn id="8280" name="Column8276" dataDxfId="8126"/>
    <tableColumn id="8281" name="Column8277" dataDxfId="8125"/>
    <tableColumn id="8282" name="Column8278" dataDxfId="8124"/>
    <tableColumn id="8283" name="Column8279" dataDxfId="8123"/>
    <tableColumn id="8284" name="Column8280" dataDxfId="8122"/>
    <tableColumn id="8285" name="Column8281" dataDxfId="8121"/>
    <tableColumn id="8286" name="Column8282" dataDxfId="8120"/>
    <tableColumn id="8287" name="Column8283" dataDxfId="8119"/>
    <tableColumn id="8288" name="Column8284" dataDxfId="8118"/>
    <tableColumn id="8289" name="Column8285" dataDxfId="8117"/>
    <tableColumn id="8290" name="Column8286" dataDxfId="8116"/>
    <tableColumn id="8291" name="Column8287" dataDxfId="8115"/>
    <tableColumn id="8292" name="Column8288" dataDxfId="8114"/>
    <tableColumn id="8293" name="Column8289" dataDxfId="8113"/>
    <tableColumn id="8294" name="Column8290" dataDxfId="8112"/>
    <tableColumn id="8295" name="Column8291" dataDxfId="8111"/>
    <tableColumn id="8296" name="Column8292" dataDxfId="8110"/>
    <tableColumn id="8297" name="Column8293" dataDxfId="8109"/>
    <tableColumn id="8298" name="Column8294" dataDxfId="8108"/>
    <tableColumn id="8299" name="Column8295" dataDxfId="8107"/>
    <tableColumn id="8300" name="Column8296" dataDxfId="8106"/>
    <tableColumn id="8301" name="Column8297" dataDxfId="8105"/>
    <tableColumn id="8302" name="Column8298" dataDxfId="8104"/>
    <tableColumn id="8303" name="Column8299" dataDxfId="8103"/>
    <tableColumn id="8304" name="Column8300" dataDxfId="8102"/>
    <tableColumn id="8305" name="Column8301" dataDxfId="8101"/>
    <tableColumn id="8306" name="Column8302" dataDxfId="8100"/>
    <tableColumn id="8307" name="Column8303" dataDxfId="8099"/>
    <tableColumn id="8308" name="Column8304" dataDxfId="8098"/>
    <tableColumn id="8309" name="Column8305" dataDxfId="8097"/>
    <tableColumn id="8310" name="Column8306" dataDxfId="8096"/>
    <tableColumn id="8311" name="Column8307" dataDxfId="8095"/>
    <tableColumn id="8312" name="Column8308" dataDxfId="8094"/>
    <tableColumn id="8313" name="Column8309" dataDxfId="8093"/>
    <tableColumn id="8314" name="Column8310" dataDxfId="8092"/>
    <tableColumn id="8315" name="Column8311" dataDxfId="8091"/>
    <tableColumn id="8316" name="Column8312" dataDxfId="8090"/>
    <tableColumn id="8317" name="Column8313" dataDxfId="8089"/>
    <tableColumn id="8318" name="Column8314" dataDxfId="8088"/>
    <tableColumn id="8319" name="Column8315" dataDxfId="8087"/>
    <tableColumn id="8320" name="Column8316" dataDxfId="8086"/>
    <tableColumn id="8321" name="Column8317" dataDxfId="8085"/>
    <tableColumn id="8322" name="Column8318" dataDxfId="8084"/>
    <tableColumn id="8323" name="Column8319" dataDxfId="8083"/>
    <tableColumn id="8324" name="Column8320" dataDxfId="8082"/>
    <tableColumn id="8325" name="Column8321" dataDxfId="8081"/>
    <tableColumn id="8326" name="Column8322" dataDxfId="8080"/>
    <tableColumn id="8327" name="Column8323" dataDxfId="8079"/>
    <tableColumn id="8328" name="Column8324" dataDxfId="8078"/>
    <tableColumn id="8329" name="Column8325" dataDxfId="8077"/>
    <tableColumn id="8330" name="Column8326" dataDxfId="8076"/>
    <tableColumn id="8331" name="Column8327" dataDxfId="8075"/>
    <tableColumn id="8332" name="Column8328" dataDxfId="8074"/>
    <tableColumn id="8333" name="Column8329" dataDxfId="8073"/>
    <tableColumn id="8334" name="Column8330" dataDxfId="8072"/>
    <tableColumn id="8335" name="Column8331" dataDxfId="8071"/>
    <tableColumn id="8336" name="Column8332" dataDxfId="8070"/>
    <tableColumn id="8337" name="Column8333" dataDxfId="8069"/>
    <tableColumn id="8338" name="Column8334" dataDxfId="8068"/>
    <tableColumn id="8339" name="Column8335" dataDxfId="8067"/>
    <tableColumn id="8340" name="Column8336" dataDxfId="8066"/>
    <tableColumn id="8341" name="Column8337" dataDxfId="8065"/>
    <tableColumn id="8342" name="Column8338" dataDxfId="8064"/>
    <tableColumn id="8343" name="Column8339" dataDxfId="8063"/>
    <tableColumn id="8344" name="Column8340" dataDxfId="8062"/>
    <tableColumn id="8345" name="Column8341" dataDxfId="8061"/>
    <tableColumn id="8346" name="Column8342" dataDxfId="8060"/>
    <tableColumn id="8347" name="Column8343" dataDxfId="8059"/>
    <tableColumn id="8348" name="Column8344" dataDxfId="8058"/>
    <tableColumn id="8349" name="Column8345" dataDxfId="8057"/>
    <tableColumn id="8350" name="Column8346" dataDxfId="8056"/>
    <tableColumn id="8351" name="Column8347" dataDxfId="8055"/>
    <tableColumn id="8352" name="Column8348" dataDxfId="8054"/>
    <tableColumn id="8353" name="Column8349" dataDxfId="8053"/>
    <tableColumn id="8354" name="Column8350" dataDxfId="8052"/>
    <tableColumn id="8355" name="Column8351" dataDxfId="8051"/>
    <tableColumn id="8356" name="Column8352" dataDxfId="8050"/>
    <tableColumn id="8357" name="Column8353" dataDxfId="8049"/>
    <tableColumn id="8358" name="Column8354" dataDxfId="8048"/>
    <tableColumn id="8359" name="Column8355" dataDxfId="8047"/>
    <tableColumn id="8360" name="Column8356" dataDxfId="8046"/>
    <tableColumn id="8361" name="Column8357" dataDxfId="8045"/>
    <tableColumn id="8362" name="Column8358" dataDxfId="8044"/>
    <tableColumn id="8363" name="Column8359" dataDxfId="8043"/>
    <tableColumn id="8364" name="Column8360" dataDxfId="8042"/>
    <tableColumn id="8365" name="Column8361" dataDxfId="8041"/>
    <tableColumn id="8366" name="Column8362" dataDxfId="8040"/>
    <tableColumn id="8367" name="Column8363" dataDxfId="8039"/>
    <tableColumn id="8368" name="Column8364" dataDxfId="8038"/>
    <tableColumn id="8369" name="Column8365" dataDxfId="8037"/>
    <tableColumn id="8370" name="Column8366" dataDxfId="8036"/>
    <tableColumn id="8371" name="Column8367" dataDxfId="8035"/>
    <tableColumn id="8372" name="Column8368" dataDxfId="8034"/>
    <tableColumn id="8373" name="Column8369" dataDxfId="8033"/>
    <tableColumn id="8374" name="Column8370" dataDxfId="8032"/>
    <tableColumn id="8375" name="Column8371" dataDxfId="8031"/>
    <tableColumn id="8376" name="Column8372" dataDxfId="8030"/>
    <tableColumn id="8377" name="Column8373" dataDxfId="8029"/>
    <tableColumn id="8378" name="Column8374" dataDxfId="8028"/>
    <tableColumn id="8379" name="Column8375" dataDxfId="8027"/>
    <tableColumn id="8380" name="Column8376" dataDxfId="8026"/>
    <tableColumn id="8381" name="Column8377" dataDxfId="8025"/>
    <tableColumn id="8382" name="Column8378" dataDxfId="8024"/>
    <tableColumn id="8383" name="Column8379" dataDxfId="8023"/>
    <tableColumn id="8384" name="Column8380" dataDxfId="8022"/>
    <tableColumn id="8385" name="Column8381" dataDxfId="8021"/>
    <tableColumn id="8386" name="Column8382" dataDxfId="8020"/>
    <tableColumn id="8387" name="Column8383" dataDxfId="8019"/>
    <tableColumn id="8388" name="Column8384" dataDxfId="8018"/>
    <tableColumn id="8389" name="Column8385" dataDxfId="8017"/>
    <tableColumn id="8390" name="Column8386" dataDxfId="8016"/>
    <tableColumn id="8391" name="Column8387" dataDxfId="8015"/>
    <tableColumn id="8392" name="Column8388" dataDxfId="8014"/>
    <tableColumn id="8393" name="Column8389" dataDxfId="8013"/>
    <tableColumn id="8394" name="Column8390" dataDxfId="8012"/>
    <tableColumn id="8395" name="Column8391" dataDxfId="8011"/>
    <tableColumn id="8396" name="Column8392" dataDxfId="8010"/>
    <tableColumn id="8397" name="Column8393" dataDxfId="8009"/>
    <tableColumn id="8398" name="Column8394" dataDxfId="8008"/>
    <tableColumn id="8399" name="Column8395" dataDxfId="8007"/>
    <tableColumn id="8400" name="Column8396" dataDxfId="8006"/>
    <tableColumn id="8401" name="Column8397" dataDxfId="8005"/>
    <tableColumn id="8402" name="Column8398" dataDxfId="8004"/>
    <tableColumn id="8403" name="Column8399" dataDxfId="8003"/>
    <tableColumn id="8404" name="Column8400" dataDxfId="8002"/>
    <tableColumn id="8405" name="Column8401" dataDxfId="8001"/>
    <tableColumn id="8406" name="Column8402" dataDxfId="8000"/>
    <tableColumn id="8407" name="Column8403" dataDxfId="7999"/>
    <tableColumn id="8408" name="Column8404" dataDxfId="7998"/>
    <tableColumn id="8409" name="Column8405" dataDxfId="7997"/>
    <tableColumn id="8410" name="Column8406" dataDxfId="7996"/>
    <tableColumn id="8411" name="Column8407" dataDxfId="7995"/>
    <tableColumn id="8412" name="Column8408" dataDxfId="7994"/>
    <tableColumn id="8413" name="Column8409" dataDxfId="7993"/>
    <tableColumn id="8414" name="Column8410" dataDxfId="7992"/>
    <tableColumn id="8415" name="Column8411" dataDxfId="7991"/>
    <tableColumn id="8416" name="Column8412" dataDxfId="7990"/>
    <tableColumn id="8417" name="Column8413" dataDxfId="7989"/>
    <tableColumn id="8418" name="Column8414" dataDxfId="7988"/>
    <tableColumn id="8419" name="Column8415" dataDxfId="7987"/>
    <tableColumn id="8420" name="Column8416" dataDxfId="7986"/>
    <tableColumn id="8421" name="Column8417" dataDxfId="7985"/>
    <tableColumn id="8422" name="Column8418" dataDxfId="7984"/>
    <tableColumn id="8423" name="Column8419" dataDxfId="7983"/>
    <tableColumn id="8424" name="Column8420" dataDxfId="7982"/>
    <tableColumn id="8425" name="Column8421" dataDxfId="7981"/>
    <tableColumn id="8426" name="Column8422" dataDxfId="7980"/>
    <tableColumn id="8427" name="Column8423" dataDxfId="7979"/>
    <tableColumn id="8428" name="Column8424" dataDxfId="7978"/>
    <tableColumn id="8429" name="Column8425" dataDxfId="7977"/>
    <tableColumn id="8430" name="Column8426" dataDxfId="7976"/>
    <tableColumn id="8431" name="Column8427" dataDxfId="7975"/>
    <tableColumn id="8432" name="Column8428" dataDxfId="7974"/>
    <tableColumn id="8433" name="Column8429" dataDxfId="7973"/>
    <tableColumn id="8434" name="Column8430" dataDxfId="7972"/>
    <tableColumn id="8435" name="Column8431" dataDxfId="7971"/>
    <tableColumn id="8436" name="Column8432" dataDxfId="7970"/>
    <tableColumn id="8437" name="Column8433" dataDxfId="7969"/>
    <tableColumn id="8438" name="Column8434" dataDxfId="7968"/>
    <tableColumn id="8439" name="Column8435" dataDxfId="7967"/>
    <tableColumn id="8440" name="Column8436" dataDxfId="7966"/>
    <tableColumn id="8441" name="Column8437" dataDxfId="7965"/>
    <tableColumn id="8442" name="Column8438" dataDxfId="7964"/>
    <tableColumn id="8443" name="Column8439" dataDxfId="7963"/>
    <tableColumn id="8444" name="Column8440" dataDxfId="7962"/>
    <tableColumn id="8445" name="Column8441" dataDxfId="7961"/>
    <tableColumn id="8446" name="Column8442" dataDxfId="7960"/>
    <tableColumn id="8447" name="Column8443" dataDxfId="7959"/>
    <tableColumn id="8448" name="Column8444" dataDxfId="7958"/>
    <tableColumn id="8449" name="Column8445" dataDxfId="7957"/>
    <tableColumn id="8450" name="Column8446" dataDxfId="7956"/>
    <tableColumn id="8451" name="Column8447" dataDxfId="7955"/>
    <tableColumn id="8452" name="Column8448" dataDxfId="7954"/>
    <tableColumn id="8453" name="Column8449" dataDxfId="7953"/>
    <tableColumn id="8454" name="Column8450" dataDxfId="7952"/>
    <tableColumn id="8455" name="Column8451" dataDxfId="7951"/>
    <tableColumn id="8456" name="Column8452" dataDxfId="7950"/>
    <tableColumn id="8457" name="Column8453" dataDxfId="7949"/>
    <tableColumn id="8458" name="Column8454" dataDxfId="7948"/>
    <tableColumn id="8459" name="Column8455" dataDxfId="7947"/>
    <tableColumn id="8460" name="Column8456" dataDxfId="7946"/>
    <tableColumn id="8461" name="Column8457" dataDxfId="7945"/>
    <tableColumn id="8462" name="Column8458" dataDxfId="7944"/>
    <tableColumn id="8463" name="Column8459" dataDxfId="7943"/>
    <tableColumn id="8464" name="Column8460" dataDxfId="7942"/>
    <tableColumn id="8465" name="Column8461" dataDxfId="7941"/>
    <tableColumn id="8466" name="Column8462" dataDxfId="7940"/>
    <tableColumn id="8467" name="Column8463" dataDxfId="7939"/>
    <tableColumn id="8468" name="Column8464" dataDxfId="7938"/>
    <tableColumn id="8469" name="Column8465" dataDxfId="7937"/>
    <tableColumn id="8470" name="Column8466" dataDxfId="7936"/>
    <tableColumn id="8471" name="Column8467" dataDxfId="7935"/>
    <tableColumn id="8472" name="Column8468" dataDxfId="7934"/>
    <tableColumn id="8473" name="Column8469" dataDxfId="7933"/>
    <tableColumn id="8474" name="Column8470" dataDxfId="7932"/>
    <tableColumn id="8475" name="Column8471" dataDxfId="7931"/>
    <tableColumn id="8476" name="Column8472" dataDxfId="7930"/>
    <tableColumn id="8477" name="Column8473" dataDxfId="7929"/>
    <tableColumn id="8478" name="Column8474" dataDxfId="7928"/>
    <tableColumn id="8479" name="Column8475" dataDxfId="7927"/>
    <tableColumn id="8480" name="Column8476" dataDxfId="7926"/>
    <tableColumn id="8481" name="Column8477" dataDxfId="7925"/>
    <tableColumn id="8482" name="Column8478" dataDxfId="7924"/>
    <tableColumn id="8483" name="Column8479" dataDxfId="7923"/>
    <tableColumn id="8484" name="Column8480" dataDxfId="7922"/>
    <tableColumn id="8485" name="Column8481" dataDxfId="7921"/>
    <tableColumn id="8486" name="Column8482" dataDxfId="7920"/>
    <tableColumn id="8487" name="Column8483" dataDxfId="7919"/>
    <tableColumn id="8488" name="Column8484" dataDxfId="7918"/>
    <tableColumn id="8489" name="Column8485" dataDxfId="7917"/>
    <tableColumn id="8490" name="Column8486" dataDxfId="7916"/>
    <tableColumn id="8491" name="Column8487" dataDxfId="7915"/>
    <tableColumn id="8492" name="Column8488" dataDxfId="7914"/>
    <tableColumn id="8493" name="Column8489" dataDxfId="7913"/>
    <tableColumn id="8494" name="Column8490" dataDxfId="7912"/>
    <tableColumn id="8495" name="Column8491" dataDxfId="7911"/>
    <tableColumn id="8496" name="Column8492" dataDxfId="7910"/>
    <tableColumn id="8497" name="Column8493" dataDxfId="7909"/>
    <tableColumn id="8498" name="Column8494" dataDxfId="7908"/>
    <tableColumn id="8499" name="Column8495" dataDxfId="7907"/>
    <tableColumn id="8500" name="Column8496" dataDxfId="7906"/>
    <tableColumn id="8501" name="Column8497" dataDxfId="7905"/>
    <tableColumn id="8502" name="Column8498" dataDxfId="7904"/>
    <tableColumn id="8503" name="Column8499" dataDxfId="7903"/>
    <tableColumn id="8504" name="Column8500" dataDxfId="7902"/>
    <tableColumn id="8505" name="Column8501" dataDxfId="7901"/>
    <tableColumn id="8506" name="Column8502" dataDxfId="7900"/>
    <tableColumn id="8507" name="Column8503" dataDxfId="7899"/>
    <tableColumn id="8508" name="Column8504" dataDxfId="7898"/>
    <tableColumn id="8509" name="Column8505" dataDxfId="7897"/>
    <tableColumn id="8510" name="Column8506" dataDxfId="7896"/>
    <tableColumn id="8511" name="Column8507" dataDxfId="7895"/>
    <tableColumn id="8512" name="Column8508" dataDxfId="7894"/>
    <tableColumn id="8513" name="Column8509" dataDxfId="7893"/>
    <tableColumn id="8514" name="Column8510" dataDxfId="7892"/>
    <tableColumn id="8515" name="Column8511" dataDxfId="7891"/>
    <tableColumn id="8516" name="Column8512" dataDxfId="7890"/>
    <tableColumn id="8517" name="Column8513" dataDxfId="7889"/>
    <tableColumn id="8518" name="Column8514" dataDxfId="7888"/>
    <tableColumn id="8519" name="Column8515" dataDxfId="7887"/>
    <tableColumn id="8520" name="Column8516" dataDxfId="7886"/>
    <tableColumn id="8521" name="Column8517" dataDxfId="7885"/>
    <tableColumn id="8522" name="Column8518" dataDxfId="7884"/>
    <tableColumn id="8523" name="Column8519" dataDxfId="7883"/>
    <tableColumn id="8524" name="Column8520" dataDxfId="7882"/>
    <tableColumn id="8525" name="Column8521" dataDxfId="7881"/>
    <tableColumn id="8526" name="Column8522" dataDxfId="7880"/>
    <tableColumn id="8527" name="Column8523" dataDxfId="7879"/>
    <tableColumn id="8528" name="Column8524" dataDxfId="7878"/>
    <tableColumn id="8529" name="Column8525" dataDxfId="7877"/>
    <tableColumn id="8530" name="Column8526" dataDxfId="7876"/>
    <tableColumn id="8531" name="Column8527" dataDxfId="7875"/>
    <tableColumn id="8532" name="Column8528" dataDxfId="7874"/>
    <tableColumn id="8533" name="Column8529" dataDxfId="7873"/>
    <tableColumn id="8534" name="Column8530" dataDxfId="7872"/>
    <tableColumn id="8535" name="Column8531" dataDxfId="7871"/>
    <tableColumn id="8536" name="Column8532" dataDxfId="7870"/>
    <tableColumn id="8537" name="Column8533" dataDxfId="7869"/>
    <tableColumn id="8538" name="Column8534" dataDxfId="7868"/>
    <tableColumn id="8539" name="Column8535" dataDxfId="7867"/>
    <tableColumn id="8540" name="Column8536" dataDxfId="7866"/>
    <tableColumn id="8541" name="Column8537" dataDxfId="7865"/>
    <tableColumn id="8542" name="Column8538" dataDxfId="7864"/>
    <tableColumn id="8543" name="Column8539" dataDxfId="7863"/>
    <tableColumn id="8544" name="Column8540" dataDxfId="7862"/>
    <tableColumn id="8545" name="Column8541" dataDxfId="7861"/>
    <tableColumn id="8546" name="Column8542" dataDxfId="7860"/>
    <tableColumn id="8547" name="Column8543" dataDxfId="7859"/>
    <tableColumn id="8548" name="Column8544" dataDxfId="7858"/>
    <tableColumn id="8549" name="Column8545" dataDxfId="7857"/>
    <tableColumn id="8550" name="Column8546" dataDxfId="7856"/>
    <tableColumn id="8551" name="Column8547" dataDxfId="7855"/>
    <tableColumn id="8552" name="Column8548" dataDxfId="7854"/>
    <tableColumn id="8553" name="Column8549" dataDxfId="7853"/>
    <tableColumn id="8554" name="Column8550" dataDxfId="7852"/>
    <tableColumn id="8555" name="Column8551" dataDxfId="7851"/>
    <tableColumn id="8556" name="Column8552" dataDxfId="7850"/>
    <tableColumn id="8557" name="Column8553" dataDxfId="7849"/>
    <tableColumn id="8558" name="Column8554" dataDxfId="7848"/>
    <tableColumn id="8559" name="Column8555" dataDxfId="7847"/>
    <tableColumn id="8560" name="Column8556" dataDxfId="7846"/>
    <tableColumn id="8561" name="Column8557" dataDxfId="7845"/>
    <tableColumn id="8562" name="Column8558" dataDxfId="7844"/>
    <tableColumn id="8563" name="Column8559" dataDxfId="7843"/>
    <tableColumn id="8564" name="Column8560" dataDxfId="7842"/>
    <tableColumn id="8565" name="Column8561" dataDxfId="7841"/>
    <tableColumn id="8566" name="Column8562" dataDxfId="7840"/>
    <tableColumn id="8567" name="Column8563" dataDxfId="7839"/>
    <tableColumn id="8568" name="Column8564" dataDxfId="7838"/>
    <tableColumn id="8569" name="Column8565" dataDxfId="7837"/>
    <tableColumn id="8570" name="Column8566" dataDxfId="7836"/>
    <tableColumn id="8571" name="Column8567" dataDxfId="7835"/>
    <tableColumn id="8572" name="Column8568" dataDxfId="7834"/>
    <tableColumn id="8573" name="Column8569" dataDxfId="7833"/>
    <tableColumn id="8574" name="Column8570" dataDxfId="7832"/>
    <tableColumn id="8575" name="Column8571" dataDxfId="7831"/>
    <tableColumn id="8576" name="Column8572" dataDxfId="7830"/>
    <tableColumn id="8577" name="Column8573" dataDxfId="7829"/>
    <tableColumn id="8578" name="Column8574" dataDxfId="7828"/>
    <tableColumn id="8579" name="Column8575" dataDxfId="7827"/>
    <tableColumn id="8580" name="Column8576" dataDxfId="7826"/>
    <tableColumn id="8581" name="Column8577" dataDxfId="7825"/>
    <tableColumn id="8582" name="Column8578" dataDxfId="7824"/>
    <tableColumn id="8583" name="Column8579" dataDxfId="7823"/>
    <tableColumn id="8584" name="Column8580" dataDxfId="7822"/>
    <tableColumn id="8585" name="Column8581" dataDxfId="7821"/>
    <tableColumn id="8586" name="Column8582" dataDxfId="7820"/>
    <tableColumn id="8587" name="Column8583" dataDxfId="7819"/>
    <tableColumn id="8588" name="Column8584" dataDxfId="7818"/>
    <tableColumn id="8589" name="Column8585" dataDxfId="7817"/>
    <tableColumn id="8590" name="Column8586" dataDxfId="7816"/>
    <tableColumn id="8591" name="Column8587" dataDxfId="7815"/>
    <tableColumn id="8592" name="Column8588" dataDxfId="7814"/>
    <tableColumn id="8593" name="Column8589" dataDxfId="7813"/>
    <tableColumn id="8594" name="Column8590" dataDxfId="7812"/>
    <tableColumn id="8595" name="Column8591" dataDxfId="7811"/>
    <tableColumn id="8596" name="Column8592" dataDxfId="7810"/>
    <tableColumn id="8597" name="Column8593" dataDxfId="7809"/>
    <tableColumn id="8598" name="Column8594" dataDxfId="7808"/>
    <tableColumn id="8599" name="Column8595" dataDxfId="7807"/>
    <tableColumn id="8600" name="Column8596" dataDxfId="7806"/>
    <tableColumn id="8601" name="Column8597" dataDxfId="7805"/>
    <tableColumn id="8602" name="Column8598" dataDxfId="7804"/>
    <tableColumn id="8603" name="Column8599" dataDxfId="7803"/>
    <tableColumn id="8604" name="Column8600" dataDxfId="7802"/>
    <tableColumn id="8605" name="Column8601" dataDxfId="7801"/>
    <tableColumn id="8606" name="Column8602" dataDxfId="7800"/>
    <tableColumn id="8607" name="Column8603" dataDxfId="7799"/>
    <tableColumn id="8608" name="Column8604" dataDxfId="7798"/>
    <tableColumn id="8609" name="Column8605" dataDxfId="7797"/>
    <tableColumn id="8610" name="Column8606" dataDxfId="7796"/>
    <tableColumn id="8611" name="Column8607" dataDxfId="7795"/>
    <tableColumn id="8612" name="Column8608" dataDxfId="7794"/>
    <tableColumn id="8613" name="Column8609" dataDxfId="7793"/>
    <tableColumn id="8614" name="Column8610" dataDxfId="7792"/>
    <tableColumn id="8615" name="Column8611" dataDxfId="7791"/>
    <tableColumn id="8616" name="Column8612" dataDxfId="7790"/>
    <tableColumn id="8617" name="Column8613" dataDxfId="7789"/>
    <tableColumn id="8618" name="Column8614" dataDxfId="7788"/>
    <tableColumn id="8619" name="Column8615" dataDxfId="7787"/>
    <tableColumn id="8620" name="Column8616" dataDxfId="7786"/>
    <tableColumn id="8621" name="Column8617" dataDxfId="7785"/>
    <tableColumn id="8622" name="Column8618" dataDxfId="7784"/>
    <tableColumn id="8623" name="Column8619" dataDxfId="7783"/>
    <tableColumn id="8624" name="Column8620" dataDxfId="7782"/>
    <tableColumn id="8625" name="Column8621" dataDxfId="7781"/>
    <tableColumn id="8626" name="Column8622" dataDxfId="7780"/>
    <tableColumn id="8627" name="Column8623" dataDxfId="7779"/>
    <tableColumn id="8628" name="Column8624" dataDxfId="7778"/>
    <tableColumn id="8629" name="Column8625" dataDxfId="7777"/>
    <tableColumn id="8630" name="Column8626" dataDxfId="7776"/>
    <tableColumn id="8631" name="Column8627" dataDxfId="7775"/>
    <tableColumn id="8632" name="Column8628" dataDxfId="7774"/>
    <tableColumn id="8633" name="Column8629" dataDxfId="7773"/>
    <tableColumn id="8634" name="Column8630" dataDxfId="7772"/>
    <tableColumn id="8635" name="Column8631" dataDxfId="7771"/>
    <tableColumn id="8636" name="Column8632" dataDxfId="7770"/>
    <tableColumn id="8637" name="Column8633" dataDxfId="7769"/>
    <tableColumn id="8638" name="Column8634" dataDxfId="7768"/>
    <tableColumn id="8639" name="Column8635" dataDxfId="7767"/>
    <tableColumn id="8640" name="Column8636" dataDxfId="7766"/>
    <tableColumn id="8641" name="Column8637" dataDxfId="7765"/>
    <tableColumn id="8642" name="Column8638" dataDxfId="7764"/>
    <tableColumn id="8643" name="Column8639" dataDxfId="7763"/>
    <tableColumn id="8644" name="Column8640" dataDxfId="7762"/>
    <tableColumn id="8645" name="Column8641" dataDxfId="7761"/>
    <tableColumn id="8646" name="Column8642" dataDxfId="7760"/>
    <tableColumn id="8647" name="Column8643" dataDxfId="7759"/>
    <tableColumn id="8648" name="Column8644" dataDxfId="7758"/>
    <tableColumn id="8649" name="Column8645" dataDxfId="7757"/>
    <tableColumn id="8650" name="Column8646" dataDxfId="7756"/>
    <tableColumn id="8651" name="Column8647" dataDxfId="7755"/>
    <tableColumn id="8652" name="Column8648" dataDxfId="7754"/>
    <tableColumn id="8653" name="Column8649" dataDxfId="7753"/>
    <tableColumn id="8654" name="Column8650" dataDxfId="7752"/>
    <tableColumn id="8655" name="Column8651" dataDxfId="7751"/>
    <tableColumn id="8656" name="Column8652" dataDxfId="7750"/>
    <tableColumn id="8657" name="Column8653" dataDxfId="7749"/>
    <tableColumn id="8658" name="Column8654" dataDxfId="7748"/>
    <tableColumn id="8659" name="Column8655" dataDxfId="7747"/>
    <tableColumn id="8660" name="Column8656" dataDxfId="7746"/>
    <tableColumn id="8661" name="Column8657" dataDxfId="7745"/>
    <tableColumn id="8662" name="Column8658" dataDxfId="7744"/>
    <tableColumn id="8663" name="Column8659" dataDxfId="7743"/>
    <tableColumn id="8664" name="Column8660" dataDxfId="7742"/>
    <tableColumn id="8665" name="Column8661" dataDxfId="7741"/>
    <tableColumn id="8666" name="Column8662" dataDxfId="7740"/>
    <tableColumn id="8667" name="Column8663" dataDxfId="7739"/>
    <tableColumn id="8668" name="Column8664" dataDxfId="7738"/>
    <tableColumn id="8669" name="Column8665" dataDxfId="7737"/>
    <tableColumn id="8670" name="Column8666" dataDxfId="7736"/>
    <tableColumn id="8671" name="Column8667" dataDxfId="7735"/>
    <tableColumn id="8672" name="Column8668" dataDxfId="7734"/>
    <tableColumn id="8673" name="Column8669" dataDxfId="7733"/>
    <tableColumn id="8674" name="Column8670" dataDxfId="7732"/>
    <tableColumn id="8675" name="Column8671" dataDxfId="7731"/>
    <tableColumn id="8676" name="Column8672" dataDxfId="7730"/>
    <tableColumn id="8677" name="Column8673" dataDxfId="7729"/>
    <tableColumn id="8678" name="Column8674" dataDxfId="7728"/>
    <tableColumn id="8679" name="Column8675" dataDxfId="7727"/>
    <tableColumn id="8680" name="Column8676" dataDxfId="7726"/>
    <tableColumn id="8681" name="Column8677" dataDxfId="7725"/>
    <tableColumn id="8682" name="Column8678" dataDxfId="7724"/>
    <tableColumn id="8683" name="Column8679" dataDxfId="7723"/>
    <tableColumn id="8684" name="Column8680" dataDxfId="7722"/>
    <tableColumn id="8685" name="Column8681" dataDxfId="7721"/>
    <tableColumn id="8686" name="Column8682" dataDxfId="7720"/>
    <tableColumn id="8687" name="Column8683" dataDxfId="7719"/>
    <tableColumn id="8688" name="Column8684" dataDxfId="7718"/>
    <tableColumn id="8689" name="Column8685" dataDxfId="7717"/>
    <tableColumn id="8690" name="Column8686" dataDxfId="7716"/>
    <tableColumn id="8691" name="Column8687" dataDxfId="7715"/>
    <tableColumn id="8692" name="Column8688" dataDxfId="7714"/>
    <tableColumn id="8693" name="Column8689" dataDxfId="7713"/>
    <tableColumn id="8694" name="Column8690" dataDxfId="7712"/>
    <tableColumn id="8695" name="Column8691" dataDxfId="7711"/>
    <tableColumn id="8696" name="Column8692" dataDxfId="7710"/>
    <tableColumn id="8697" name="Column8693" dataDxfId="7709"/>
    <tableColumn id="8698" name="Column8694" dataDxfId="7708"/>
    <tableColumn id="8699" name="Column8695" dataDxfId="7707"/>
    <tableColumn id="8700" name="Column8696" dataDxfId="7706"/>
    <tableColumn id="8701" name="Column8697" dataDxfId="7705"/>
    <tableColumn id="8702" name="Column8698" dataDxfId="7704"/>
    <tableColumn id="8703" name="Column8699" dataDxfId="7703"/>
    <tableColumn id="8704" name="Column8700" dataDxfId="7702"/>
    <tableColumn id="8705" name="Column8701" dataDxfId="7701"/>
    <tableColumn id="8706" name="Column8702" dataDxfId="7700"/>
    <tableColumn id="8707" name="Column8703" dataDxfId="7699"/>
    <tableColumn id="8708" name="Column8704" dataDxfId="7698"/>
    <tableColumn id="8709" name="Column8705" dataDxfId="7697"/>
    <tableColumn id="8710" name="Column8706" dataDxfId="7696"/>
    <tableColumn id="8711" name="Column8707" dataDxfId="7695"/>
    <tableColumn id="8712" name="Column8708" dataDxfId="7694"/>
    <tableColumn id="8713" name="Column8709" dataDxfId="7693"/>
    <tableColumn id="8714" name="Column8710" dataDxfId="7692"/>
    <tableColumn id="8715" name="Column8711" dataDxfId="7691"/>
    <tableColumn id="8716" name="Column8712" dataDxfId="7690"/>
    <tableColumn id="8717" name="Column8713" dataDxfId="7689"/>
    <tableColumn id="8718" name="Column8714" dataDxfId="7688"/>
    <tableColumn id="8719" name="Column8715" dataDxfId="7687"/>
    <tableColumn id="8720" name="Column8716" dataDxfId="7686"/>
    <tableColumn id="8721" name="Column8717" dataDxfId="7685"/>
    <tableColumn id="8722" name="Column8718" dataDxfId="7684"/>
    <tableColumn id="8723" name="Column8719" dataDxfId="7683"/>
    <tableColumn id="8724" name="Column8720" dataDxfId="7682"/>
    <tableColumn id="8725" name="Column8721" dataDxfId="7681"/>
    <tableColumn id="8726" name="Column8722" dataDxfId="7680"/>
    <tableColumn id="8727" name="Column8723" dataDxfId="7679"/>
    <tableColumn id="8728" name="Column8724" dataDxfId="7678"/>
    <tableColumn id="8729" name="Column8725" dataDxfId="7677"/>
    <tableColumn id="8730" name="Column8726" dataDxfId="7676"/>
    <tableColumn id="8731" name="Column8727" dataDxfId="7675"/>
    <tableColumn id="8732" name="Column8728" dataDxfId="7674"/>
    <tableColumn id="8733" name="Column8729" dataDxfId="7673"/>
    <tableColumn id="8734" name="Column8730" dataDxfId="7672"/>
    <tableColumn id="8735" name="Column8731" dataDxfId="7671"/>
    <tableColumn id="8736" name="Column8732" dataDxfId="7670"/>
    <tableColumn id="8737" name="Column8733" dataDxfId="7669"/>
    <tableColumn id="8738" name="Column8734" dataDxfId="7668"/>
    <tableColumn id="8739" name="Column8735" dataDxfId="7667"/>
    <tableColumn id="8740" name="Column8736" dataDxfId="7666"/>
    <tableColumn id="8741" name="Column8737" dataDxfId="7665"/>
    <tableColumn id="8742" name="Column8738" dataDxfId="7664"/>
    <tableColumn id="8743" name="Column8739" dataDxfId="7663"/>
    <tableColumn id="8744" name="Column8740" dataDxfId="7662"/>
    <tableColumn id="8745" name="Column8741" dataDxfId="7661"/>
    <tableColumn id="8746" name="Column8742" dataDxfId="7660"/>
    <tableColumn id="8747" name="Column8743" dataDxfId="7659"/>
    <tableColumn id="8748" name="Column8744" dataDxfId="7658"/>
    <tableColumn id="8749" name="Column8745" dataDxfId="7657"/>
    <tableColumn id="8750" name="Column8746" dataDxfId="7656"/>
    <tableColumn id="8751" name="Column8747" dataDxfId="7655"/>
    <tableColumn id="8752" name="Column8748" dataDxfId="7654"/>
    <tableColumn id="8753" name="Column8749" dataDxfId="7653"/>
    <tableColumn id="8754" name="Column8750" dataDxfId="7652"/>
    <tableColumn id="8755" name="Column8751" dataDxfId="7651"/>
    <tableColumn id="8756" name="Column8752" dataDxfId="7650"/>
    <tableColumn id="8757" name="Column8753" dataDxfId="7649"/>
    <tableColumn id="8758" name="Column8754" dataDxfId="7648"/>
    <tableColumn id="8759" name="Column8755" dataDxfId="7647"/>
    <tableColumn id="8760" name="Column8756" dataDxfId="7646"/>
    <tableColumn id="8761" name="Column8757" dataDxfId="7645"/>
    <tableColumn id="8762" name="Column8758" dataDxfId="7644"/>
    <tableColumn id="8763" name="Column8759" dataDxfId="7643"/>
    <tableColumn id="8764" name="Column8760" dataDxfId="7642"/>
    <tableColumn id="8765" name="Column8761" dataDxfId="7641"/>
    <tableColumn id="8766" name="Column8762" dataDxfId="7640"/>
    <tableColumn id="8767" name="Column8763" dataDxfId="7639"/>
    <tableColumn id="8768" name="Column8764" dataDxfId="7638"/>
    <tableColumn id="8769" name="Column8765" dataDxfId="7637"/>
    <tableColumn id="8770" name="Column8766" dataDxfId="7636"/>
    <tableColumn id="8771" name="Column8767" dataDxfId="7635"/>
    <tableColumn id="8772" name="Column8768" dataDxfId="7634"/>
    <tableColumn id="8773" name="Column8769" dataDxfId="7633"/>
    <tableColumn id="8774" name="Column8770" dataDxfId="7632"/>
    <tableColumn id="8775" name="Column8771" dataDxfId="7631"/>
    <tableColumn id="8776" name="Column8772" dataDxfId="7630"/>
    <tableColumn id="8777" name="Column8773" dataDxfId="7629"/>
    <tableColumn id="8778" name="Column8774" dataDxfId="7628"/>
    <tableColumn id="8779" name="Column8775" dataDxfId="7627"/>
    <tableColumn id="8780" name="Column8776" dataDxfId="7626"/>
    <tableColumn id="8781" name="Column8777" dataDxfId="7625"/>
    <tableColumn id="8782" name="Column8778" dataDxfId="7624"/>
    <tableColumn id="8783" name="Column8779" dataDxfId="7623"/>
    <tableColumn id="8784" name="Column8780" dataDxfId="7622"/>
    <tableColumn id="8785" name="Column8781" dataDxfId="7621"/>
    <tableColumn id="8786" name="Column8782" dataDxfId="7620"/>
    <tableColumn id="8787" name="Column8783" dataDxfId="7619"/>
    <tableColumn id="8788" name="Column8784" dataDxfId="7618"/>
    <tableColumn id="8789" name="Column8785" dataDxfId="7617"/>
    <tableColumn id="8790" name="Column8786" dataDxfId="7616"/>
    <tableColumn id="8791" name="Column8787" dataDxfId="7615"/>
    <tableColumn id="8792" name="Column8788" dataDxfId="7614"/>
    <tableColumn id="8793" name="Column8789" dataDxfId="7613"/>
    <tableColumn id="8794" name="Column8790" dataDxfId="7612"/>
    <tableColumn id="8795" name="Column8791" dataDxfId="7611"/>
    <tableColumn id="8796" name="Column8792" dataDxfId="7610"/>
    <tableColumn id="8797" name="Column8793" dataDxfId="7609"/>
    <tableColumn id="8798" name="Column8794" dataDxfId="7608"/>
    <tableColumn id="8799" name="Column8795" dataDxfId="7607"/>
    <tableColumn id="8800" name="Column8796" dataDxfId="7606"/>
    <tableColumn id="8801" name="Column8797" dataDxfId="7605"/>
    <tableColumn id="8802" name="Column8798" dataDxfId="7604"/>
    <tableColumn id="8803" name="Column8799" dataDxfId="7603"/>
    <tableColumn id="8804" name="Column8800" dataDxfId="7602"/>
    <tableColumn id="8805" name="Column8801" dataDxfId="7601"/>
    <tableColumn id="8806" name="Column8802" dataDxfId="7600"/>
    <tableColumn id="8807" name="Column8803" dataDxfId="7599"/>
    <tableColumn id="8808" name="Column8804" dataDxfId="7598"/>
    <tableColumn id="8809" name="Column8805" dataDxfId="7597"/>
    <tableColumn id="8810" name="Column8806" dataDxfId="7596"/>
    <tableColumn id="8811" name="Column8807" dataDxfId="7595"/>
    <tableColumn id="8812" name="Column8808" dataDxfId="7594"/>
    <tableColumn id="8813" name="Column8809" dataDxfId="7593"/>
    <tableColumn id="8814" name="Column8810" dataDxfId="7592"/>
    <tableColumn id="8815" name="Column8811" dataDxfId="7591"/>
    <tableColumn id="8816" name="Column8812" dataDxfId="7590"/>
    <tableColumn id="8817" name="Column8813" dataDxfId="7589"/>
    <tableColumn id="8818" name="Column8814" dataDxfId="7588"/>
    <tableColumn id="8819" name="Column8815" dataDxfId="7587"/>
    <tableColumn id="8820" name="Column8816" dataDxfId="7586"/>
    <tableColumn id="8821" name="Column8817" dataDxfId="7585"/>
    <tableColumn id="8822" name="Column8818" dataDxfId="7584"/>
    <tableColumn id="8823" name="Column8819" dataDxfId="7583"/>
    <tableColumn id="8824" name="Column8820" dataDxfId="7582"/>
    <tableColumn id="8825" name="Column8821" dataDxfId="7581"/>
    <tableColumn id="8826" name="Column8822" dataDxfId="7580"/>
    <tableColumn id="8827" name="Column8823" dataDxfId="7579"/>
    <tableColumn id="8828" name="Column8824" dataDxfId="7578"/>
    <tableColumn id="8829" name="Column8825" dataDxfId="7577"/>
    <tableColumn id="8830" name="Column8826" dataDxfId="7576"/>
    <tableColumn id="8831" name="Column8827" dataDxfId="7575"/>
    <tableColumn id="8832" name="Column8828" dataDxfId="7574"/>
    <tableColumn id="8833" name="Column8829" dataDxfId="7573"/>
    <tableColumn id="8834" name="Column8830" dataDxfId="7572"/>
    <tableColumn id="8835" name="Column8831" dataDxfId="7571"/>
    <tableColumn id="8836" name="Column8832" dataDxfId="7570"/>
    <tableColumn id="8837" name="Column8833" dataDxfId="7569"/>
    <tableColumn id="8838" name="Column8834" dataDxfId="7568"/>
    <tableColumn id="8839" name="Column8835" dataDxfId="7567"/>
    <tableColumn id="8840" name="Column8836" dataDxfId="7566"/>
    <tableColumn id="8841" name="Column8837" dataDxfId="7565"/>
    <tableColumn id="8842" name="Column8838" dataDxfId="7564"/>
    <tableColumn id="8843" name="Column8839" dataDxfId="7563"/>
    <tableColumn id="8844" name="Column8840" dataDxfId="7562"/>
    <tableColumn id="8845" name="Column8841" dataDxfId="7561"/>
    <tableColumn id="8846" name="Column8842" dataDxfId="7560"/>
    <tableColumn id="8847" name="Column8843" dataDxfId="7559"/>
    <tableColumn id="8848" name="Column8844" dataDxfId="7558"/>
    <tableColumn id="8849" name="Column8845" dataDxfId="7557"/>
    <tableColumn id="8850" name="Column8846" dataDxfId="7556"/>
    <tableColumn id="8851" name="Column8847" dataDxfId="7555"/>
    <tableColumn id="8852" name="Column8848" dataDxfId="7554"/>
    <tableColumn id="8853" name="Column8849" dataDxfId="7553"/>
    <tableColumn id="8854" name="Column8850" dataDxfId="7552"/>
    <tableColumn id="8855" name="Column8851" dataDxfId="7551"/>
    <tableColumn id="8856" name="Column8852" dataDxfId="7550"/>
    <tableColumn id="8857" name="Column8853" dataDxfId="7549"/>
    <tableColumn id="8858" name="Column8854" dataDxfId="7548"/>
    <tableColumn id="8859" name="Column8855" dataDxfId="7547"/>
    <tableColumn id="8860" name="Column8856" dataDxfId="7546"/>
    <tableColumn id="8861" name="Column8857" dataDxfId="7545"/>
    <tableColumn id="8862" name="Column8858" dataDxfId="7544"/>
    <tableColumn id="8863" name="Column8859" dataDxfId="7543"/>
    <tableColumn id="8864" name="Column8860" dataDxfId="7542"/>
    <tableColumn id="8865" name="Column8861" dataDxfId="7541"/>
    <tableColumn id="8866" name="Column8862" dataDxfId="7540"/>
    <tableColumn id="8867" name="Column8863" dataDxfId="7539"/>
    <tableColumn id="8868" name="Column8864" dataDxfId="7538"/>
    <tableColumn id="8869" name="Column8865" dataDxfId="7537"/>
    <tableColumn id="8870" name="Column8866" dataDxfId="7536"/>
    <tableColumn id="8871" name="Column8867" dataDxfId="7535"/>
    <tableColumn id="8872" name="Column8868" dataDxfId="7534"/>
    <tableColumn id="8873" name="Column8869" dataDxfId="7533"/>
    <tableColumn id="8874" name="Column8870" dataDxfId="7532"/>
    <tableColumn id="8875" name="Column8871" dataDxfId="7531"/>
    <tableColumn id="8876" name="Column8872" dataDxfId="7530"/>
    <tableColumn id="8877" name="Column8873" dataDxfId="7529"/>
    <tableColumn id="8878" name="Column8874" dataDxfId="7528"/>
    <tableColumn id="8879" name="Column8875" dataDxfId="7527"/>
    <tableColumn id="8880" name="Column8876" dataDxfId="7526"/>
    <tableColumn id="8881" name="Column8877" dataDxfId="7525"/>
    <tableColumn id="8882" name="Column8878" dataDxfId="7524"/>
    <tableColumn id="8883" name="Column8879" dataDxfId="7523"/>
    <tableColumn id="8884" name="Column8880" dataDxfId="7522"/>
    <tableColumn id="8885" name="Column8881" dataDxfId="7521"/>
    <tableColumn id="8886" name="Column8882" dataDxfId="7520"/>
    <tableColumn id="8887" name="Column8883" dataDxfId="7519"/>
    <tableColumn id="8888" name="Column8884" dataDxfId="7518"/>
    <tableColumn id="8889" name="Column8885" dataDxfId="7517"/>
    <tableColumn id="8890" name="Column8886" dataDxfId="7516"/>
    <tableColumn id="8891" name="Column8887" dataDxfId="7515"/>
    <tableColumn id="8892" name="Column8888" dataDxfId="7514"/>
    <tableColumn id="8893" name="Column8889" dataDxfId="7513"/>
    <tableColumn id="8894" name="Column8890" dataDxfId="7512"/>
    <tableColumn id="8895" name="Column8891" dataDxfId="7511"/>
    <tableColumn id="8896" name="Column8892" dataDxfId="7510"/>
    <tableColumn id="8897" name="Column8893" dataDxfId="7509"/>
    <tableColumn id="8898" name="Column8894" dataDxfId="7508"/>
    <tableColumn id="8899" name="Column8895" dataDxfId="7507"/>
    <tableColumn id="8900" name="Column8896" dataDxfId="7506"/>
    <tableColumn id="8901" name="Column8897" dataDxfId="7505"/>
    <tableColumn id="8902" name="Column8898" dataDxfId="7504"/>
    <tableColumn id="8903" name="Column8899" dataDxfId="7503"/>
    <tableColumn id="8904" name="Column8900" dataDxfId="7502"/>
    <tableColumn id="8905" name="Column8901" dataDxfId="7501"/>
    <tableColumn id="8906" name="Column8902" dataDxfId="7500"/>
    <tableColumn id="8907" name="Column8903" dataDxfId="7499"/>
    <tableColumn id="8908" name="Column8904" dataDxfId="7498"/>
    <tableColumn id="8909" name="Column8905" dataDxfId="7497"/>
    <tableColumn id="8910" name="Column8906" dataDxfId="7496"/>
    <tableColumn id="8911" name="Column8907" dataDxfId="7495"/>
    <tableColumn id="8912" name="Column8908" dataDxfId="7494"/>
    <tableColumn id="8913" name="Column8909" dataDxfId="7493"/>
    <tableColumn id="8914" name="Column8910" dataDxfId="7492"/>
    <tableColumn id="8915" name="Column8911" dataDxfId="7491"/>
    <tableColumn id="8916" name="Column8912" dataDxfId="7490"/>
    <tableColumn id="8917" name="Column8913" dataDxfId="7489"/>
    <tableColumn id="8918" name="Column8914" dataDxfId="7488"/>
    <tableColumn id="8919" name="Column8915" dataDxfId="7487"/>
    <tableColumn id="8920" name="Column8916" dataDxfId="7486"/>
    <tableColumn id="8921" name="Column8917" dataDxfId="7485"/>
    <tableColumn id="8922" name="Column8918" dataDxfId="7484"/>
    <tableColumn id="8923" name="Column8919" dataDxfId="7483"/>
    <tableColumn id="8924" name="Column8920" dataDxfId="7482"/>
    <tableColumn id="8925" name="Column8921" dataDxfId="7481"/>
    <tableColumn id="8926" name="Column8922" dataDxfId="7480"/>
    <tableColumn id="8927" name="Column8923" dataDxfId="7479"/>
    <tableColumn id="8928" name="Column8924" dataDxfId="7478"/>
    <tableColumn id="8929" name="Column8925" dataDxfId="7477"/>
    <tableColumn id="8930" name="Column8926" dataDxfId="7476"/>
    <tableColumn id="8931" name="Column8927" dataDxfId="7475"/>
    <tableColumn id="8932" name="Column8928" dataDxfId="7474"/>
    <tableColumn id="8933" name="Column8929" dataDxfId="7473"/>
    <tableColumn id="8934" name="Column8930" dataDxfId="7472"/>
    <tableColumn id="8935" name="Column8931" dataDxfId="7471"/>
    <tableColumn id="8936" name="Column8932" dataDxfId="7470"/>
    <tableColumn id="8937" name="Column8933" dataDxfId="7469"/>
    <tableColumn id="8938" name="Column8934" dataDxfId="7468"/>
    <tableColumn id="8939" name="Column8935" dataDxfId="7467"/>
    <tableColumn id="8940" name="Column8936" dataDxfId="7466"/>
    <tableColumn id="8941" name="Column8937" dataDxfId="7465"/>
    <tableColumn id="8942" name="Column8938" dataDxfId="7464"/>
    <tableColumn id="8943" name="Column8939" dataDxfId="7463"/>
    <tableColumn id="8944" name="Column8940" dataDxfId="7462"/>
    <tableColumn id="8945" name="Column8941" dataDxfId="7461"/>
    <tableColumn id="8946" name="Column8942" dataDxfId="7460"/>
    <tableColumn id="8947" name="Column8943" dataDxfId="7459"/>
    <tableColumn id="8948" name="Column8944" dataDxfId="7458"/>
    <tableColumn id="8949" name="Column8945" dataDxfId="7457"/>
    <tableColumn id="8950" name="Column8946" dataDxfId="7456"/>
    <tableColumn id="8951" name="Column8947" dataDxfId="7455"/>
    <tableColumn id="8952" name="Column8948" dataDxfId="7454"/>
    <tableColumn id="8953" name="Column8949" dataDxfId="7453"/>
    <tableColumn id="8954" name="Column8950" dataDxfId="7452"/>
    <tableColumn id="8955" name="Column8951" dataDxfId="7451"/>
    <tableColumn id="8956" name="Column8952" dataDxfId="7450"/>
    <tableColumn id="8957" name="Column8953" dataDxfId="7449"/>
    <tableColumn id="8958" name="Column8954" dataDxfId="7448"/>
    <tableColumn id="8959" name="Column8955" dataDxfId="7447"/>
    <tableColumn id="8960" name="Column8956" dataDxfId="7446"/>
    <tableColumn id="8961" name="Column8957" dataDxfId="7445"/>
    <tableColumn id="8962" name="Column8958" dataDxfId="7444"/>
    <tableColumn id="8963" name="Column8959" dataDxfId="7443"/>
    <tableColumn id="8964" name="Column8960" dataDxfId="7442"/>
    <tableColumn id="8965" name="Column8961" dataDxfId="7441"/>
    <tableColumn id="8966" name="Column8962" dataDxfId="7440"/>
    <tableColumn id="8967" name="Column8963" dataDxfId="7439"/>
    <tableColumn id="8968" name="Column8964" dataDxfId="7438"/>
    <tableColumn id="8969" name="Column8965" dataDxfId="7437"/>
    <tableColumn id="8970" name="Column8966" dataDxfId="7436"/>
    <tableColumn id="8971" name="Column8967" dataDxfId="7435"/>
    <tableColumn id="8972" name="Column8968" dataDxfId="7434"/>
    <tableColumn id="8973" name="Column8969" dataDxfId="7433"/>
    <tableColumn id="8974" name="Column8970" dataDxfId="7432"/>
    <tableColumn id="8975" name="Column8971" dataDxfId="7431"/>
    <tableColumn id="8976" name="Column8972" dataDxfId="7430"/>
    <tableColumn id="8977" name="Column8973" dataDxfId="7429"/>
    <tableColumn id="8978" name="Column8974" dataDxfId="7428"/>
    <tableColumn id="8979" name="Column8975" dataDxfId="7427"/>
    <tableColumn id="8980" name="Column8976" dataDxfId="7426"/>
    <tableColumn id="8981" name="Column8977" dataDxfId="7425"/>
    <tableColumn id="8982" name="Column8978" dataDxfId="7424"/>
    <tableColumn id="8983" name="Column8979" dataDxfId="7423"/>
    <tableColumn id="8984" name="Column8980" dataDxfId="7422"/>
    <tableColumn id="8985" name="Column8981" dataDxfId="7421"/>
    <tableColumn id="8986" name="Column8982" dataDxfId="7420"/>
    <tableColumn id="8987" name="Column8983" dataDxfId="7419"/>
    <tableColumn id="8988" name="Column8984" dataDxfId="7418"/>
    <tableColumn id="8989" name="Column8985" dataDxfId="7417"/>
    <tableColumn id="8990" name="Column8986" dataDxfId="7416"/>
    <tableColumn id="8991" name="Column8987" dataDxfId="7415"/>
    <tableColumn id="8992" name="Column8988" dataDxfId="7414"/>
    <tableColumn id="8993" name="Column8989" dataDxfId="7413"/>
    <tableColumn id="8994" name="Column8990" dataDxfId="7412"/>
    <tableColumn id="8995" name="Column8991" dataDxfId="7411"/>
    <tableColumn id="8996" name="Column8992" dataDxfId="7410"/>
    <tableColumn id="8997" name="Column8993" dataDxfId="7409"/>
    <tableColumn id="8998" name="Column8994" dataDxfId="7408"/>
    <tableColumn id="8999" name="Column8995" dataDxfId="7407"/>
    <tableColumn id="9000" name="Column8996" dataDxfId="7406"/>
    <tableColumn id="9001" name="Column8997" dataDxfId="7405"/>
    <tableColumn id="9002" name="Column8998" dataDxfId="7404"/>
    <tableColumn id="9003" name="Column8999" dataDxfId="7403"/>
    <tableColumn id="9004" name="Column9000" dataDxfId="7402"/>
    <tableColumn id="9005" name="Column9001" dataDxfId="7401"/>
    <tableColumn id="9006" name="Column9002" dataDxfId="7400"/>
    <tableColumn id="9007" name="Column9003" dataDxfId="7399"/>
    <tableColumn id="9008" name="Column9004" dataDxfId="7398"/>
    <tableColumn id="9009" name="Column9005" dataDxfId="7397"/>
    <tableColumn id="9010" name="Column9006" dataDxfId="7396"/>
    <tableColumn id="9011" name="Column9007" dataDxfId="7395"/>
    <tableColumn id="9012" name="Column9008" dataDxfId="7394"/>
    <tableColumn id="9013" name="Column9009" dataDxfId="7393"/>
    <tableColumn id="9014" name="Column9010" dataDxfId="7392"/>
    <tableColumn id="9015" name="Column9011" dataDxfId="7391"/>
    <tableColumn id="9016" name="Column9012" dataDxfId="7390"/>
    <tableColumn id="9017" name="Column9013" dataDxfId="7389"/>
    <tableColumn id="9018" name="Column9014" dataDxfId="7388"/>
    <tableColumn id="9019" name="Column9015" dataDxfId="7387"/>
    <tableColumn id="9020" name="Column9016" dataDxfId="7386"/>
    <tableColumn id="9021" name="Column9017" dataDxfId="7385"/>
    <tableColumn id="9022" name="Column9018" dataDxfId="7384"/>
    <tableColumn id="9023" name="Column9019" dataDxfId="7383"/>
    <tableColumn id="9024" name="Column9020" dataDxfId="7382"/>
    <tableColumn id="9025" name="Column9021" dataDxfId="7381"/>
    <tableColumn id="9026" name="Column9022" dataDxfId="7380"/>
    <tableColumn id="9027" name="Column9023" dataDxfId="7379"/>
    <tableColumn id="9028" name="Column9024" dataDxfId="7378"/>
    <tableColumn id="9029" name="Column9025" dataDxfId="7377"/>
    <tableColumn id="9030" name="Column9026" dataDxfId="7376"/>
    <tableColumn id="9031" name="Column9027" dataDxfId="7375"/>
    <tableColumn id="9032" name="Column9028" dataDxfId="7374"/>
    <tableColumn id="9033" name="Column9029" dataDxfId="7373"/>
    <tableColumn id="9034" name="Column9030" dataDxfId="7372"/>
    <tableColumn id="9035" name="Column9031" dataDxfId="7371"/>
    <tableColumn id="9036" name="Column9032" dataDxfId="7370"/>
    <tableColumn id="9037" name="Column9033" dataDxfId="7369"/>
    <tableColumn id="9038" name="Column9034" dataDxfId="7368"/>
    <tableColumn id="9039" name="Column9035" dataDxfId="7367"/>
    <tableColumn id="9040" name="Column9036" dataDxfId="7366"/>
    <tableColumn id="9041" name="Column9037" dataDxfId="7365"/>
    <tableColumn id="9042" name="Column9038" dataDxfId="7364"/>
    <tableColumn id="9043" name="Column9039" dataDxfId="7363"/>
    <tableColumn id="9044" name="Column9040" dataDxfId="7362"/>
    <tableColumn id="9045" name="Column9041" dataDxfId="7361"/>
    <tableColumn id="9046" name="Column9042" dataDxfId="7360"/>
    <tableColumn id="9047" name="Column9043" dataDxfId="7359"/>
    <tableColumn id="9048" name="Column9044" dataDxfId="7358"/>
    <tableColumn id="9049" name="Column9045" dataDxfId="7357"/>
    <tableColumn id="9050" name="Column9046" dataDxfId="7356"/>
    <tableColumn id="9051" name="Column9047" dataDxfId="7355"/>
    <tableColumn id="9052" name="Column9048" dataDxfId="7354"/>
    <tableColumn id="9053" name="Column9049" dataDxfId="7353"/>
    <tableColumn id="9054" name="Column9050" dataDxfId="7352"/>
    <tableColumn id="9055" name="Column9051" dataDxfId="7351"/>
    <tableColumn id="9056" name="Column9052" dataDxfId="7350"/>
    <tableColumn id="9057" name="Column9053" dataDxfId="7349"/>
    <tableColumn id="9058" name="Column9054" dataDxfId="7348"/>
    <tableColumn id="9059" name="Column9055" dataDxfId="7347"/>
    <tableColumn id="9060" name="Column9056" dataDxfId="7346"/>
    <tableColumn id="9061" name="Column9057" dataDxfId="7345"/>
    <tableColumn id="9062" name="Column9058" dataDxfId="7344"/>
    <tableColumn id="9063" name="Column9059" dataDxfId="7343"/>
    <tableColumn id="9064" name="Column9060" dataDxfId="7342"/>
    <tableColumn id="9065" name="Column9061" dataDxfId="7341"/>
    <tableColumn id="9066" name="Column9062" dataDxfId="7340"/>
    <tableColumn id="9067" name="Column9063" dataDxfId="7339"/>
    <tableColumn id="9068" name="Column9064" dataDxfId="7338"/>
    <tableColumn id="9069" name="Column9065" dataDxfId="7337"/>
    <tableColumn id="9070" name="Column9066" dataDxfId="7336"/>
    <tableColumn id="9071" name="Column9067" dataDxfId="7335"/>
    <tableColumn id="9072" name="Column9068" dataDxfId="7334"/>
    <tableColumn id="9073" name="Column9069" dataDxfId="7333"/>
    <tableColumn id="9074" name="Column9070" dataDxfId="7332"/>
    <tableColumn id="9075" name="Column9071" dataDxfId="7331"/>
    <tableColumn id="9076" name="Column9072" dataDxfId="7330"/>
    <tableColumn id="9077" name="Column9073" dataDxfId="7329"/>
    <tableColumn id="9078" name="Column9074" dataDxfId="7328"/>
    <tableColumn id="9079" name="Column9075" dataDxfId="7327"/>
    <tableColumn id="9080" name="Column9076" dataDxfId="7326"/>
    <tableColumn id="9081" name="Column9077" dataDxfId="7325"/>
    <tableColumn id="9082" name="Column9078" dataDxfId="7324"/>
    <tableColumn id="9083" name="Column9079" dataDxfId="7323"/>
    <tableColumn id="9084" name="Column9080" dataDxfId="7322"/>
    <tableColumn id="9085" name="Column9081" dataDxfId="7321"/>
    <tableColumn id="9086" name="Column9082" dataDxfId="7320"/>
    <tableColumn id="9087" name="Column9083" dataDxfId="7319"/>
    <tableColumn id="9088" name="Column9084" dataDxfId="7318"/>
    <tableColumn id="9089" name="Column9085" dataDxfId="7317"/>
    <tableColumn id="9090" name="Column9086" dataDxfId="7316"/>
    <tableColumn id="9091" name="Column9087" dataDxfId="7315"/>
    <tableColumn id="9092" name="Column9088" dataDxfId="7314"/>
    <tableColumn id="9093" name="Column9089" dataDxfId="7313"/>
    <tableColumn id="9094" name="Column9090" dataDxfId="7312"/>
    <tableColumn id="9095" name="Column9091" dataDxfId="7311"/>
    <tableColumn id="9096" name="Column9092" dataDxfId="7310"/>
    <tableColumn id="9097" name="Column9093" dataDxfId="7309"/>
    <tableColumn id="9098" name="Column9094" dataDxfId="7308"/>
    <tableColumn id="9099" name="Column9095" dataDxfId="7307"/>
    <tableColumn id="9100" name="Column9096" dataDxfId="7306"/>
    <tableColumn id="9101" name="Column9097" dataDxfId="7305"/>
    <tableColumn id="9102" name="Column9098" dataDxfId="7304"/>
    <tableColumn id="9103" name="Column9099" dataDxfId="7303"/>
    <tableColumn id="9104" name="Column9100" dataDxfId="7302"/>
    <tableColumn id="9105" name="Column9101" dataDxfId="7301"/>
    <tableColumn id="9106" name="Column9102" dataDxfId="7300"/>
    <tableColumn id="9107" name="Column9103" dataDxfId="7299"/>
    <tableColumn id="9108" name="Column9104" dataDxfId="7298"/>
    <tableColumn id="9109" name="Column9105" dataDxfId="7297"/>
    <tableColumn id="9110" name="Column9106" dataDxfId="7296"/>
    <tableColumn id="9111" name="Column9107" dataDxfId="7295"/>
    <tableColumn id="9112" name="Column9108" dataDxfId="7294"/>
    <tableColumn id="9113" name="Column9109" dataDxfId="7293"/>
    <tableColumn id="9114" name="Column9110" dataDxfId="7292"/>
    <tableColumn id="9115" name="Column9111" dataDxfId="7291"/>
    <tableColumn id="9116" name="Column9112" dataDxfId="7290"/>
    <tableColumn id="9117" name="Column9113" dataDxfId="7289"/>
    <tableColumn id="9118" name="Column9114" dataDxfId="7288"/>
    <tableColumn id="9119" name="Column9115" dataDxfId="7287"/>
    <tableColumn id="9120" name="Column9116" dataDxfId="7286"/>
    <tableColumn id="9121" name="Column9117" dataDxfId="7285"/>
    <tableColumn id="9122" name="Column9118" dataDxfId="7284"/>
    <tableColumn id="9123" name="Column9119" dataDxfId="7283"/>
    <tableColumn id="9124" name="Column9120" dataDxfId="7282"/>
    <tableColumn id="9125" name="Column9121" dataDxfId="7281"/>
    <tableColumn id="9126" name="Column9122" dataDxfId="7280"/>
    <tableColumn id="9127" name="Column9123" dataDxfId="7279"/>
    <tableColumn id="9128" name="Column9124" dataDxfId="7278"/>
    <tableColumn id="9129" name="Column9125" dataDxfId="7277"/>
    <tableColumn id="9130" name="Column9126" dataDxfId="7276"/>
    <tableColumn id="9131" name="Column9127" dataDxfId="7275"/>
    <tableColumn id="9132" name="Column9128" dataDxfId="7274"/>
    <tableColumn id="9133" name="Column9129" dataDxfId="7273"/>
    <tableColumn id="9134" name="Column9130" dataDxfId="7272"/>
    <tableColumn id="9135" name="Column9131" dataDxfId="7271"/>
    <tableColumn id="9136" name="Column9132" dataDxfId="7270"/>
    <tableColumn id="9137" name="Column9133" dataDxfId="7269"/>
    <tableColumn id="9138" name="Column9134" dataDxfId="7268"/>
    <tableColumn id="9139" name="Column9135" dataDxfId="7267"/>
    <tableColumn id="9140" name="Column9136" dataDxfId="7266"/>
    <tableColumn id="9141" name="Column9137" dataDxfId="7265"/>
    <tableColumn id="9142" name="Column9138" dataDxfId="7264"/>
    <tableColumn id="9143" name="Column9139" dataDxfId="7263"/>
    <tableColumn id="9144" name="Column9140" dataDxfId="7262"/>
    <tableColumn id="9145" name="Column9141" dataDxfId="7261"/>
    <tableColumn id="9146" name="Column9142" dataDxfId="7260"/>
    <tableColumn id="9147" name="Column9143" dataDxfId="7259"/>
    <tableColumn id="9148" name="Column9144" dataDxfId="7258"/>
    <tableColumn id="9149" name="Column9145" dataDxfId="7257"/>
    <tableColumn id="9150" name="Column9146" dataDxfId="7256"/>
    <tableColumn id="9151" name="Column9147" dataDxfId="7255"/>
    <tableColumn id="9152" name="Column9148" dataDxfId="7254"/>
    <tableColumn id="9153" name="Column9149" dataDxfId="7253"/>
    <tableColumn id="9154" name="Column9150" dataDxfId="7252"/>
    <tableColumn id="9155" name="Column9151" dataDxfId="7251"/>
    <tableColumn id="9156" name="Column9152" dataDxfId="7250"/>
    <tableColumn id="9157" name="Column9153" dataDxfId="7249"/>
    <tableColumn id="9158" name="Column9154" dataDxfId="7248"/>
    <tableColumn id="9159" name="Column9155" dataDxfId="7247"/>
    <tableColumn id="9160" name="Column9156" dataDxfId="7246"/>
    <tableColumn id="9161" name="Column9157" dataDxfId="7245"/>
    <tableColumn id="9162" name="Column9158" dataDxfId="7244"/>
    <tableColumn id="9163" name="Column9159" dataDxfId="7243"/>
    <tableColumn id="9164" name="Column9160" dataDxfId="7242"/>
    <tableColumn id="9165" name="Column9161" dataDxfId="7241"/>
    <tableColumn id="9166" name="Column9162" dataDxfId="7240"/>
    <tableColumn id="9167" name="Column9163" dataDxfId="7239"/>
    <tableColumn id="9168" name="Column9164" dataDxfId="7238"/>
    <tableColumn id="9169" name="Column9165" dataDxfId="7237"/>
    <tableColumn id="9170" name="Column9166" dataDxfId="7236"/>
    <tableColumn id="9171" name="Column9167" dataDxfId="7235"/>
    <tableColumn id="9172" name="Column9168" dataDxfId="7234"/>
    <tableColumn id="9173" name="Column9169" dataDxfId="7233"/>
    <tableColumn id="9174" name="Column9170" dataDxfId="7232"/>
    <tableColumn id="9175" name="Column9171" dataDxfId="7231"/>
    <tableColumn id="9176" name="Column9172" dataDxfId="7230"/>
    <tableColumn id="9177" name="Column9173" dataDxfId="7229"/>
    <tableColumn id="9178" name="Column9174" dataDxfId="7228"/>
    <tableColumn id="9179" name="Column9175" dataDxfId="7227"/>
    <tableColumn id="9180" name="Column9176" dataDxfId="7226"/>
    <tableColumn id="9181" name="Column9177" dataDxfId="7225"/>
    <tableColumn id="9182" name="Column9178" dataDxfId="7224"/>
    <tableColumn id="9183" name="Column9179" dataDxfId="7223"/>
    <tableColumn id="9184" name="Column9180" dataDxfId="7222"/>
    <tableColumn id="9185" name="Column9181" dataDxfId="7221"/>
    <tableColumn id="9186" name="Column9182" dataDxfId="7220"/>
    <tableColumn id="9187" name="Column9183" dataDxfId="7219"/>
    <tableColumn id="9188" name="Column9184" dataDxfId="7218"/>
    <tableColumn id="9189" name="Column9185" dataDxfId="7217"/>
    <tableColumn id="9190" name="Column9186" dataDxfId="7216"/>
    <tableColumn id="9191" name="Column9187" dataDxfId="7215"/>
    <tableColumn id="9192" name="Column9188" dataDxfId="7214"/>
    <tableColumn id="9193" name="Column9189" dataDxfId="7213"/>
    <tableColumn id="9194" name="Column9190" dataDxfId="7212"/>
    <tableColumn id="9195" name="Column9191" dataDxfId="7211"/>
    <tableColumn id="9196" name="Column9192" dataDxfId="7210"/>
    <tableColumn id="9197" name="Column9193" dataDxfId="7209"/>
    <tableColumn id="9198" name="Column9194" dataDxfId="7208"/>
    <tableColumn id="9199" name="Column9195" dataDxfId="7207"/>
    <tableColumn id="9200" name="Column9196" dataDxfId="7206"/>
    <tableColumn id="9201" name="Column9197" dataDxfId="7205"/>
    <tableColumn id="9202" name="Column9198" dataDxfId="7204"/>
    <tableColumn id="9203" name="Column9199" dataDxfId="7203"/>
    <tableColumn id="9204" name="Column9200" dataDxfId="7202"/>
    <tableColumn id="9205" name="Column9201" dataDxfId="7201"/>
    <tableColumn id="9206" name="Column9202" dataDxfId="7200"/>
    <tableColumn id="9207" name="Column9203" dataDxfId="7199"/>
    <tableColumn id="9208" name="Column9204" dataDxfId="7198"/>
    <tableColumn id="9209" name="Column9205" dataDxfId="7197"/>
    <tableColumn id="9210" name="Column9206" dataDxfId="7196"/>
    <tableColumn id="9211" name="Column9207" dataDxfId="7195"/>
    <tableColumn id="9212" name="Column9208" dataDxfId="7194"/>
    <tableColumn id="9213" name="Column9209" dataDxfId="7193"/>
    <tableColumn id="9214" name="Column9210" dataDxfId="7192"/>
    <tableColumn id="9215" name="Column9211" dataDxfId="7191"/>
    <tableColumn id="9216" name="Column9212" dataDxfId="7190"/>
    <tableColumn id="9217" name="Column9213" dataDxfId="7189"/>
    <tableColumn id="9218" name="Column9214" dataDxfId="7188"/>
    <tableColumn id="9219" name="Column9215" dataDxfId="7187"/>
    <tableColumn id="9220" name="Column9216" dataDxfId="7186"/>
    <tableColumn id="9221" name="Column9217" dataDxfId="7185"/>
    <tableColumn id="9222" name="Column9218" dataDxfId="7184"/>
    <tableColumn id="9223" name="Column9219" dataDxfId="7183"/>
    <tableColumn id="9224" name="Column9220" dataDxfId="7182"/>
    <tableColumn id="9225" name="Column9221" dataDxfId="7181"/>
    <tableColumn id="9226" name="Column9222" dataDxfId="7180"/>
    <tableColumn id="9227" name="Column9223" dataDxfId="7179"/>
    <tableColumn id="9228" name="Column9224" dataDxfId="7178"/>
    <tableColumn id="9229" name="Column9225" dataDxfId="7177"/>
    <tableColumn id="9230" name="Column9226" dataDxfId="7176"/>
    <tableColumn id="9231" name="Column9227" dataDxfId="7175"/>
    <tableColumn id="9232" name="Column9228" dataDxfId="7174"/>
    <tableColumn id="9233" name="Column9229" dataDxfId="7173"/>
    <tableColumn id="9234" name="Column9230" dataDxfId="7172"/>
    <tableColumn id="9235" name="Column9231" dataDxfId="7171"/>
    <tableColumn id="9236" name="Column9232" dataDxfId="7170"/>
    <tableColumn id="9237" name="Column9233" dataDxfId="7169"/>
    <tableColumn id="9238" name="Column9234" dataDxfId="7168"/>
    <tableColumn id="9239" name="Column9235" dataDxfId="7167"/>
    <tableColumn id="9240" name="Column9236" dataDxfId="7166"/>
    <tableColumn id="9241" name="Column9237" dataDxfId="7165"/>
    <tableColumn id="9242" name="Column9238" dataDxfId="7164"/>
    <tableColumn id="9243" name="Column9239" dataDxfId="7163"/>
    <tableColumn id="9244" name="Column9240" dataDxfId="7162"/>
    <tableColumn id="9245" name="Column9241" dataDxfId="7161"/>
    <tableColumn id="9246" name="Column9242" dataDxfId="7160"/>
    <tableColumn id="9247" name="Column9243" dataDxfId="7159"/>
    <tableColumn id="9248" name="Column9244" dataDxfId="7158"/>
    <tableColumn id="9249" name="Column9245" dataDxfId="7157"/>
    <tableColumn id="9250" name="Column9246" dataDxfId="7156"/>
    <tableColumn id="9251" name="Column9247" dataDxfId="7155"/>
    <tableColumn id="9252" name="Column9248" dataDxfId="7154"/>
    <tableColumn id="9253" name="Column9249" dataDxfId="7153"/>
    <tableColumn id="9254" name="Column9250" dataDxfId="7152"/>
    <tableColumn id="9255" name="Column9251" dataDxfId="7151"/>
    <tableColumn id="9256" name="Column9252" dataDxfId="7150"/>
    <tableColumn id="9257" name="Column9253" dataDxfId="7149"/>
    <tableColumn id="9258" name="Column9254" dataDxfId="7148"/>
    <tableColumn id="9259" name="Column9255" dataDxfId="7147"/>
    <tableColumn id="9260" name="Column9256" dataDxfId="7146"/>
    <tableColumn id="9261" name="Column9257" dataDxfId="7145"/>
    <tableColumn id="9262" name="Column9258" dataDxfId="7144"/>
    <tableColumn id="9263" name="Column9259" dataDxfId="7143"/>
    <tableColumn id="9264" name="Column9260" dataDxfId="7142"/>
    <tableColumn id="9265" name="Column9261" dataDxfId="7141"/>
    <tableColumn id="9266" name="Column9262" dataDxfId="7140"/>
    <tableColumn id="9267" name="Column9263" dataDxfId="7139"/>
    <tableColumn id="9268" name="Column9264" dataDxfId="7138"/>
    <tableColumn id="9269" name="Column9265" dataDxfId="7137"/>
    <tableColumn id="9270" name="Column9266" dataDxfId="7136"/>
    <tableColumn id="9271" name="Column9267" dataDxfId="7135"/>
    <tableColumn id="9272" name="Column9268" dataDxfId="7134"/>
    <tableColumn id="9273" name="Column9269" dataDxfId="7133"/>
    <tableColumn id="9274" name="Column9270" dataDxfId="7132"/>
    <tableColumn id="9275" name="Column9271" dataDxfId="7131"/>
    <tableColumn id="9276" name="Column9272" dataDxfId="7130"/>
    <tableColumn id="9277" name="Column9273" dataDxfId="7129"/>
    <tableColumn id="9278" name="Column9274" dataDxfId="7128"/>
    <tableColumn id="9279" name="Column9275" dataDxfId="7127"/>
    <tableColumn id="9280" name="Column9276" dataDxfId="7126"/>
    <tableColumn id="9281" name="Column9277" dataDxfId="7125"/>
    <tableColumn id="9282" name="Column9278" dataDxfId="7124"/>
    <tableColumn id="9283" name="Column9279" dataDxfId="7123"/>
    <tableColumn id="9284" name="Column9280" dataDxfId="7122"/>
    <tableColumn id="9285" name="Column9281" dataDxfId="7121"/>
    <tableColumn id="9286" name="Column9282" dataDxfId="7120"/>
    <tableColumn id="9287" name="Column9283" dataDxfId="7119"/>
    <tableColumn id="9288" name="Column9284" dataDxfId="7118"/>
    <tableColumn id="9289" name="Column9285" dataDxfId="7117"/>
    <tableColumn id="9290" name="Column9286" dataDxfId="7116"/>
    <tableColumn id="9291" name="Column9287" dataDxfId="7115"/>
    <tableColumn id="9292" name="Column9288" dataDxfId="7114"/>
    <tableColumn id="9293" name="Column9289" dataDxfId="7113"/>
    <tableColumn id="9294" name="Column9290" dataDxfId="7112"/>
    <tableColumn id="9295" name="Column9291" dataDxfId="7111"/>
    <tableColumn id="9296" name="Column9292" dataDxfId="7110"/>
    <tableColumn id="9297" name="Column9293" dataDxfId="7109"/>
    <tableColumn id="9298" name="Column9294" dataDxfId="7108"/>
    <tableColumn id="9299" name="Column9295" dataDxfId="7107"/>
    <tableColumn id="9300" name="Column9296" dataDxfId="7106"/>
    <tableColumn id="9301" name="Column9297" dataDxfId="7105"/>
    <tableColumn id="9302" name="Column9298" dataDxfId="7104"/>
    <tableColumn id="9303" name="Column9299" dataDxfId="7103"/>
    <tableColumn id="9304" name="Column9300" dataDxfId="7102"/>
    <tableColumn id="9305" name="Column9301" dataDxfId="7101"/>
    <tableColumn id="9306" name="Column9302" dataDxfId="7100"/>
    <tableColumn id="9307" name="Column9303" dataDxfId="7099"/>
    <tableColumn id="9308" name="Column9304" dataDxfId="7098"/>
    <tableColumn id="9309" name="Column9305" dataDxfId="7097"/>
    <tableColumn id="9310" name="Column9306" dataDxfId="7096"/>
    <tableColumn id="9311" name="Column9307" dataDxfId="7095"/>
    <tableColumn id="9312" name="Column9308" dataDxfId="7094"/>
    <tableColumn id="9313" name="Column9309" dataDxfId="7093"/>
    <tableColumn id="9314" name="Column9310" dataDxfId="7092"/>
    <tableColumn id="9315" name="Column9311" dataDxfId="7091"/>
    <tableColumn id="9316" name="Column9312" dataDxfId="7090"/>
    <tableColumn id="9317" name="Column9313" dataDxfId="7089"/>
    <tableColumn id="9318" name="Column9314" dataDxfId="7088"/>
    <tableColumn id="9319" name="Column9315" dataDxfId="7087"/>
    <tableColumn id="9320" name="Column9316" dataDxfId="7086"/>
    <tableColumn id="9321" name="Column9317" dataDxfId="7085"/>
    <tableColumn id="9322" name="Column9318" dataDxfId="7084"/>
    <tableColumn id="9323" name="Column9319" dataDxfId="7083"/>
    <tableColumn id="9324" name="Column9320" dataDxfId="7082"/>
    <tableColumn id="9325" name="Column9321" dataDxfId="7081"/>
    <tableColumn id="9326" name="Column9322" dataDxfId="7080"/>
    <tableColumn id="9327" name="Column9323" dataDxfId="7079"/>
    <tableColumn id="9328" name="Column9324" dataDxfId="7078"/>
    <tableColumn id="9329" name="Column9325" dataDxfId="7077"/>
    <tableColumn id="9330" name="Column9326" dataDxfId="7076"/>
    <tableColumn id="9331" name="Column9327" dataDxfId="7075"/>
    <tableColumn id="9332" name="Column9328" dataDxfId="7074"/>
    <tableColumn id="9333" name="Column9329" dataDxfId="7073"/>
    <tableColumn id="9334" name="Column9330" dataDxfId="7072"/>
    <tableColumn id="9335" name="Column9331" dataDxfId="7071"/>
    <tableColumn id="9336" name="Column9332" dataDxfId="7070"/>
    <tableColumn id="9337" name="Column9333" dataDxfId="7069"/>
    <tableColumn id="9338" name="Column9334" dataDxfId="7068"/>
    <tableColumn id="9339" name="Column9335" dataDxfId="7067"/>
    <tableColumn id="9340" name="Column9336" dataDxfId="7066"/>
    <tableColumn id="9341" name="Column9337" dataDxfId="7065"/>
    <tableColumn id="9342" name="Column9338" dataDxfId="7064"/>
    <tableColumn id="9343" name="Column9339" dataDxfId="7063"/>
    <tableColumn id="9344" name="Column9340" dataDxfId="7062"/>
    <tableColumn id="9345" name="Column9341" dataDxfId="7061"/>
    <tableColumn id="9346" name="Column9342" dataDxfId="7060"/>
    <tableColumn id="9347" name="Column9343" dataDxfId="7059"/>
    <tableColumn id="9348" name="Column9344" dataDxfId="7058"/>
    <tableColumn id="9349" name="Column9345" dataDxfId="7057"/>
    <tableColumn id="9350" name="Column9346" dataDxfId="7056"/>
    <tableColumn id="9351" name="Column9347" dataDxfId="7055"/>
    <tableColumn id="9352" name="Column9348" dataDxfId="7054"/>
    <tableColumn id="9353" name="Column9349" dataDxfId="7053"/>
    <tableColumn id="9354" name="Column9350" dataDxfId="7052"/>
    <tableColumn id="9355" name="Column9351" dataDxfId="7051"/>
    <tableColumn id="9356" name="Column9352" dataDxfId="7050"/>
    <tableColumn id="9357" name="Column9353" dataDxfId="7049"/>
    <tableColumn id="9358" name="Column9354" dataDxfId="7048"/>
    <tableColumn id="9359" name="Column9355" dataDxfId="7047"/>
    <tableColumn id="9360" name="Column9356" dataDxfId="7046"/>
    <tableColumn id="9361" name="Column9357" dataDxfId="7045"/>
    <tableColumn id="9362" name="Column9358" dataDxfId="7044"/>
    <tableColumn id="9363" name="Column9359" dataDxfId="7043"/>
    <tableColumn id="9364" name="Column9360" dataDxfId="7042"/>
    <tableColumn id="9365" name="Column9361" dataDxfId="7041"/>
    <tableColumn id="9366" name="Column9362" dataDxfId="7040"/>
    <tableColumn id="9367" name="Column9363" dataDxfId="7039"/>
    <tableColumn id="9368" name="Column9364" dataDxfId="7038"/>
    <tableColumn id="9369" name="Column9365" dataDxfId="7037"/>
    <tableColumn id="9370" name="Column9366" dataDxfId="7036"/>
    <tableColumn id="9371" name="Column9367" dataDxfId="7035"/>
    <tableColumn id="9372" name="Column9368" dataDxfId="7034"/>
    <tableColumn id="9373" name="Column9369" dataDxfId="7033"/>
    <tableColumn id="9374" name="Column9370" dataDxfId="7032"/>
    <tableColumn id="9375" name="Column9371" dataDxfId="7031"/>
    <tableColumn id="9376" name="Column9372" dataDxfId="7030"/>
    <tableColumn id="9377" name="Column9373" dataDxfId="7029"/>
    <tableColumn id="9378" name="Column9374" dataDxfId="7028"/>
    <tableColumn id="9379" name="Column9375" dataDxfId="7027"/>
    <tableColumn id="9380" name="Column9376" dataDxfId="7026"/>
    <tableColumn id="9381" name="Column9377" dataDxfId="7025"/>
    <tableColumn id="9382" name="Column9378" dataDxfId="7024"/>
    <tableColumn id="9383" name="Column9379" dataDxfId="7023"/>
    <tableColumn id="9384" name="Column9380" dataDxfId="7022"/>
    <tableColumn id="9385" name="Column9381" dataDxfId="7021"/>
    <tableColumn id="9386" name="Column9382" dataDxfId="7020"/>
    <tableColumn id="9387" name="Column9383" dataDxfId="7019"/>
    <tableColumn id="9388" name="Column9384" dataDxfId="7018"/>
    <tableColumn id="9389" name="Column9385" dataDxfId="7017"/>
    <tableColumn id="9390" name="Column9386" dataDxfId="7016"/>
    <tableColumn id="9391" name="Column9387" dataDxfId="7015"/>
    <tableColumn id="9392" name="Column9388" dataDxfId="7014"/>
    <tableColumn id="9393" name="Column9389" dataDxfId="7013"/>
    <tableColumn id="9394" name="Column9390" dataDxfId="7012"/>
    <tableColumn id="9395" name="Column9391" dataDxfId="7011"/>
    <tableColumn id="9396" name="Column9392" dataDxfId="7010"/>
    <tableColumn id="9397" name="Column9393" dataDxfId="7009"/>
    <tableColumn id="9398" name="Column9394" dataDxfId="7008"/>
    <tableColumn id="9399" name="Column9395" dataDxfId="7007"/>
    <tableColumn id="9400" name="Column9396" dataDxfId="7006"/>
    <tableColumn id="9401" name="Column9397" dataDxfId="7005"/>
    <tableColumn id="9402" name="Column9398" dataDxfId="7004"/>
    <tableColumn id="9403" name="Column9399" dataDxfId="7003"/>
    <tableColumn id="9404" name="Column9400" dataDxfId="7002"/>
    <tableColumn id="9405" name="Column9401" dataDxfId="7001"/>
    <tableColumn id="9406" name="Column9402" dataDxfId="7000"/>
    <tableColumn id="9407" name="Column9403" dataDxfId="6999"/>
    <tableColumn id="9408" name="Column9404" dataDxfId="6998"/>
    <tableColumn id="9409" name="Column9405" dataDxfId="6997"/>
    <tableColumn id="9410" name="Column9406" dataDxfId="6996"/>
    <tableColumn id="9411" name="Column9407" dataDxfId="6995"/>
    <tableColumn id="9412" name="Column9408" dataDxfId="6994"/>
    <tableColumn id="9413" name="Column9409" dataDxfId="6993"/>
    <tableColumn id="9414" name="Column9410" dataDxfId="6992"/>
    <tableColumn id="9415" name="Column9411" dataDxfId="6991"/>
    <tableColumn id="9416" name="Column9412" dataDxfId="6990"/>
    <tableColumn id="9417" name="Column9413" dataDxfId="6989"/>
    <tableColumn id="9418" name="Column9414" dataDxfId="6988"/>
    <tableColumn id="9419" name="Column9415" dataDxfId="6987"/>
    <tableColumn id="9420" name="Column9416" dataDxfId="6986"/>
    <tableColumn id="9421" name="Column9417" dataDxfId="6985"/>
    <tableColumn id="9422" name="Column9418" dataDxfId="6984"/>
    <tableColumn id="9423" name="Column9419" dataDxfId="6983"/>
    <tableColumn id="9424" name="Column9420" dataDxfId="6982"/>
    <tableColumn id="9425" name="Column9421" dataDxfId="6981"/>
    <tableColumn id="9426" name="Column9422" dataDxfId="6980"/>
    <tableColumn id="9427" name="Column9423" dataDxfId="6979"/>
    <tableColumn id="9428" name="Column9424" dataDxfId="6978"/>
    <tableColumn id="9429" name="Column9425" dataDxfId="6977"/>
    <tableColumn id="9430" name="Column9426" dataDxfId="6976"/>
    <tableColumn id="9431" name="Column9427" dataDxfId="6975"/>
    <tableColumn id="9432" name="Column9428" dataDxfId="6974"/>
    <tableColumn id="9433" name="Column9429" dataDxfId="6973"/>
    <tableColumn id="9434" name="Column9430" dataDxfId="6972"/>
    <tableColumn id="9435" name="Column9431" dataDxfId="6971"/>
    <tableColumn id="9436" name="Column9432" dataDxfId="6970"/>
    <tableColumn id="9437" name="Column9433" dataDxfId="6969"/>
    <tableColumn id="9438" name="Column9434" dataDxfId="6968"/>
    <tableColumn id="9439" name="Column9435" dataDxfId="6967"/>
    <tableColumn id="9440" name="Column9436" dataDxfId="6966"/>
    <tableColumn id="9441" name="Column9437" dataDxfId="6965"/>
    <tableColumn id="9442" name="Column9438" dataDxfId="6964"/>
    <tableColumn id="9443" name="Column9439" dataDxfId="6963"/>
    <tableColumn id="9444" name="Column9440" dataDxfId="6962"/>
    <tableColumn id="9445" name="Column9441" dataDxfId="6961"/>
    <tableColumn id="9446" name="Column9442" dataDxfId="6960"/>
    <tableColumn id="9447" name="Column9443" dataDxfId="6959"/>
    <tableColumn id="9448" name="Column9444" dataDxfId="6958"/>
    <tableColumn id="9449" name="Column9445" dataDxfId="6957"/>
    <tableColumn id="9450" name="Column9446" dataDxfId="6956"/>
    <tableColumn id="9451" name="Column9447" dataDxfId="6955"/>
    <tableColumn id="9452" name="Column9448" dataDxfId="6954"/>
    <tableColumn id="9453" name="Column9449" dataDxfId="6953"/>
    <tableColumn id="9454" name="Column9450" dataDxfId="6952"/>
    <tableColumn id="9455" name="Column9451" dataDxfId="6951"/>
    <tableColumn id="9456" name="Column9452" dataDxfId="6950"/>
    <tableColumn id="9457" name="Column9453" dataDxfId="6949"/>
    <tableColumn id="9458" name="Column9454" dataDxfId="6948"/>
    <tableColumn id="9459" name="Column9455" dataDxfId="6947"/>
    <tableColumn id="9460" name="Column9456" dataDxfId="6946"/>
    <tableColumn id="9461" name="Column9457" dataDxfId="6945"/>
    <tableColumn id="9462" name="Column9458" dataDxfId="6944"/>
    <tableColumn id="9463" name="Column9459" dataDxfId="6943"/>
    <tableColumn id="9464" name="Column9460" dataDxfId="6942"/>
    <tableColumn id="9465" name="Column9461" dataDxfId="6941"/>
    <tableColumn id="9466" name="Column9462" dataDxfId="6940"/>
    <tableColumn id="9467" name="Column9463" dataDxfId="6939"/>
    <tableColumn id="9468" name="Column9464" dataDxfId="6938"/>
    <tableColumn id="9469" name="Column9465" dataDxfId="6937"/>
    <tableColumn id="9470" name="Column9466" dataDxfId="6936"/>
    <tableColumn id="9471" name="Column9467" dataDxfId="6935"/>
    <tableColumn id="9472" name="Column9468" dataDxfId="6934"/>
    <tableColumn id="9473" name="Column9469" dataDxfId="6933"/>
    <tableColumn id="9474" name="Column9470" dataDxfId="6932"/>
    <tableColumn id="9475" name="Column9471" dataDxfId="6931"/>
    <tableColumn id="9476" name="Column9472" dataDxfId="6930"/>
    <tableColumn id="9477" name="Column9473" dataDxfId="6929"/>
    <tableColumn id="9478" name="Column9474" dataDxfId="6928"/>
    <tableColumn id="9479" name="Column9475" dataDxfId="6927"/>
    <tableColumn id="9480" name="Column9476" dataDxfId="6926"/>
    <tableColumn id="9481" name="Column9477" dataDxfId="6925"/>
    <tableColumn id="9482" name="Column9478" dataDxfId="6924"/>
    <tableColumn id="9483" name="Column9479" dataDxfId="6923"/>
    <tableColumn id="9484" name="Column9480" dataDxfId="6922"/>
    <tableColumn id="9485" name="Column9481" dataDxfId="6921"/>
    <tableColumn id="9486" name="Column9482" dataDxfId="6920"/>
    <tableColumn id="9487" name="Column9483" dataDxfId="6919"/>
    <tableColumn id="9488" name="Column9484" dataDxfId="6918"/>
    <tableColumn id="9489" name="Column9485" dataDxfId="6917"/>
    <tableColumn id="9490" name="Column9486" dataDxfId="6916"/>
    <tableColumn id="9491" name="Column9487" dataDxfId="6915"/>
    <tableColumn id="9492" name="Column9488" dataDxfId="6914"/>
    <tableColumn id="9493" name="Column9489" dataDxfId="6913"/>
    <tableColumn id="9494" name="Column9490" dataDxfId="6912"/>
    <tableColumn id="9495" name="Column9491" dataDxfId="6911"/>
    <tableColumn id="9496" name="Column9492" dataDxfId="6910"/>
    <tableColumn id="9497" name="Column9493" dataDxfId="6909"/>
    <tableColumn id="9498" name="Column9494" dataDxfId="6908"/>
    <tableColumn id="9499" name="Column9495" dataDxfId="6907"/>
    <tableColumn id="9500" name="Column9496" dataDxfId="6906"/>
    <tableColumn id="9501" name="Column9497" dataDxfId="6905"/>
    <tableColumn id="9502" name="Column9498" dataDxfId="6904"/>
    <tableColumn id="9503" name="Column9499" dataDxfId="6903"/>
    <tableColumn id="9504" name="Column9500" dataDxfId="6902"/>
    <tableColumn id="9505" name="Column9501" dataDxfId="6901"/>
    <tableColumn id="9506" name="Column9502" dataDxfId="6900"/>
    <tableColumn id="9507" name="Column9503" dataDxfId="6899"/>
    <tableColumn id="9508" name="Column9504" dataDxfId="6898"/>
    <tableColumn id="9509" name="Column9505" dataDxfId="6897"/>
    <tableColumn id="9510" name="Column9506" dataDxfId="6896"/>
    <tableColumn id="9511" name="Column9507" dataDxfId="6895"/>
    <tableColumn id="9512" name="Column9508" dataDxfId="6894"/>
    <tableColumn id="9513" name="Column9509" dataDxfId="6893"/>
    <tableColumn id="9514" name="Column9510" dataDxfId="6892"/>
    <tableColumn id="9515" name="Column9511" dataDxfId="6891"/>
    <tableColumn id="9516" name="Column9512" dataDxfId="6890"/>
    <tableColumn id="9517" name="Column9513" dataDxfId="6889"/>
    <tableColumn id="9518" name="Column9514" dataDxfId="6888"/>
    <tableColumn id="9519" name="Column9515" dataDxfId="6887"/>
    <tableColumn id="9520" name="Column9516" dataDxfId="6886"/>
    <tableColumn id="9521" name="Column9517" dataDxfId="6885"/>
    <tableColumn id="9522" name="Column9518" dataDxfId="6884"/>
    <tableColumn id="9523" name="Column9519" dataDxfId="6883"/>
    <tableColumn id="9524" name="Column9520" dataDxfId="6882"/>
    <tableColumn id="9525" name="Column9521" dataDxfId="6881"/>
    <tableColumn id="9526" name="Column9522" dataDxfId="6880"/>
    <tableColumn id="9527" name="Column9523" dataDxfId="6879"/>
    <tableColumn id="9528" name="Column9524" dataDxfId="6878"/>
    <tableColumn id="9529" name="Column9525" dataDxfId="6877"/>
    <tableColumn id="9530" name="Column9526" dataDxfId="6876"/>
    <tableColumn id="9531" name="Column9527" dataDxfId="6875"/>
    <tableColumn id="9532" name="Column9528" dataDxfId="6874"/>
    <tableColumn id="9533" name="Column9529" dataDxfId="6873"/>
    <tableColumn id="9534" name="Column9530" dataDxfId="6872"/>
    <tableColumn id="9535" name="Column9531" dataDxfId="6871"/>
    <tableColumn id="9536" name="Column9532" dataDxfId="6870"/>
    <tableColumn id="9537" name="Column9533" dataDxfId="6869"/>
    <tableColumn id="9538" name="Column9534" dataDxfId="6868"/>
    <tableColumn id="9539" name="Column9535" dataDxfId="6867"/>
    <tableColumn id="9540" name="Column9536" dataDxfId="6866"/>
    <tableColumn id="9541" name="Column9537" dataDxfId="6865"/>
    <tableColumn id="9542" name="Column9538" dataDxfId="6864"/>
    <tableColumn id="9543" name="Column9539" dataDxfId="6863"/>
    <tableColumn id="9544" name="Column9540" dataDxfId="6862"/>
    <tableColumn id="9545" name="Column9541" dataDxfId="6861"/>
    <tableColumn id="9546" name="Column9542" dataDxfId="6860"/>
    <tableColumn id="9547" name="Column9543" dataDxfId="6859"/>
    <tableColumn id="9548" name="Column9544" dataDxfId="6858"/>
    <tableColumn id="9549" name="Column9545" dataDxfId="6857"/>
    <tableColumn id="9550" name="Column9546" dataDxfId="6856"/>
    <tableColumn id="9551" name="Column9547" dataDxfId="6855"/>
    <tableColumn id="9552" name="Column9548" dataDxfId="6854"/>
    <tableColumn id="9553" name="Column9549" dataDxfId="6853"/>
    <tableColumn id="9554" name="Column9550" dataDxfId="6852"/>
    <tableColumn id="9555" name="Column9551" dataDxfId="6851"/>
    <tableColumn id="9556" name="Column9552" dataDxfId="6850"/>
    <tableColumn id="9557" name="Column9553" dataDxfId="6849"/>
    <tableColumn id="9558" name="Column9554" dataDxfId="6848"/>
    <tableColumn id="9559" name="Column9555" dataDxfId="6847"/>
    <tableColumn id="9560" name="Column9556" dataDxfId="6846"/>
    <tableColumn id="9561" name="Column9557" dataDxfId="6845"/>
    <tableColumn id="9562" name="Column9558" dataDxfId="6844"/>
    <tableColumn id="9563" name="Column9559" dataDxfId="6843"/>
    <tableColumn id="9564" name="Column9560" dataDxfId="6842"/>
    <tableColumn id="9565" name="Column9561" dataDxfId="6841"/>
    <tableColumn id="9566" name="Column9562" dataDxfId="6840"/>
    <tableColumn id="9567" name="Column9563" dataDxfId="6839"/>
    <tableColumn id="9568" name="Column9564" dataDxfId="6838"/>
    <tableColumn id="9569" name="Column9565" dataDxfId="6837"/>
    <tableColumn id="9570" name="Column9566" dataDxfId="6836"/>
    <tableColumn id="9571" name="Column9567" dataDxfId="6835"/>
    <tableColumn id="9572" name="Column9568" dataDxfId="6834"/>
    <tableColumn id="9573" name="Column9569" dataDxfId="6833"/>
    <tableColumn id="9574" name="Column9570" dataDxfId="6832"/>
    <tableColumn id="9575" name="Column9571" dataDxfId="6831"/>
    <tableColumn id="9576" name="Column9572" dataDxfId="6830"/>
    <tableColumn id="9577" name="Column9573" dataDxfId="6829"/>
    <tableColumn id="9578" name="Column9574" dataDxfId="6828"/>
    <tableColumn id="9579" name="Column9575" dataDxfId="6827"/>
    <tableColumn id="9580" name="Column9576" dataDxfId="6826"/>
    <tableColumn id="9581" name="Column9577" dataDxfId="6825"/>
    <tableColumn id="9582" name="Column9578" dataDxfId="6824"/>
    <tableColumn id="9583" name="Column9579" dataDxfId="6823"/>
    <tableColumn id="9584" name="Column9580" dataDxfId="6822"/>
    <tableColumn id="9585" name="Column9581" dataDxfId="6821"/>
    <tableColumn id="9586" name="Column9582" dataDxfId="6820"/>
    <tableColumn id="9587" name="Column9583" dataDxfId="6819"/>
    <tableColumn id="9588" name="Column9584" dataDxfId="6818"/>
    <tableColumn id="9589" name="Column9585" dataDxfId="6817"/>
    <tableColumn id="9590" name="Column9586" dataDxfId="6816"/>
    <tableColumn id="9591" name="Column9587" dataDxfId="6815"/>
    <tableColumn id="9592" name="Column9588" dataDxfId="6814"/>
    <tableColumn id="9593" name="Column9589" dataDxfId="6813"/>
    <tableColumn id="9594" name="Column9590" dataDxfId="6812"/>
    <tableColumn id="9595" name="Column9591" dataDxfId="6811"/>
    <tableColumn id="9596" name="Column9592" dataDxfId="6810"/>
    <tableColumn id="9597" name="Column9593" dataDxfId="6809"/>
    <tableColumn id="9598" name="Column9594" dataDxfId="6808"/>
    <tableColumn id="9599" name="Column9595" dataDxfId="6807"/>
    <tableColumn id="9600" name="Column9596" dataDxfId="6806"/>
    <tableColumn id="9601" name="Column9597" dataDxfId="6805"/>
    <tableColumn id="9602" name="Column9598" dataDxfId="6804"/>
    <tableColumn id="9603" name="Column9599" dataDxfId="6803"/>
    <tableColumn id="9604" name="Column9600" dataDxfId="6802"/>
    <tableColumn id="9605" name="Column9601" dataDxfId="6801"/>
    <tableColumn id="9606" name="Column9602" dataDxfId="6800"/>
    <tableColumn id="9607" name="Column9603" dataDxfId="6799"/>
    <tableColumn id="9608" name="Column9604" dataDxfId="6798"/>
    <tableColumn id="9609" name="Column9605" dataDxfId="6797"/>
    <tableColumn id="9610" name="Column9606" dataDxfId="6796"/>
    <tableColumn id="9611" name="Column9607" dataDxfId="6795"/>
    <tableColumn id="9612" name="Column9608" dataDxfId="6794"/>
    <tableColumn id="9613" name="Column9609" dataDxfId="6793"/>
    <tableColumn id="9614" name="Column9610" dataDxfId="6792"/>
    <tableColumn id="9615" name="Column9611" dataDxfId="6791"/>
    <tableColumn id="9616" name="Column9612" dataDxfId="6790"/>
    <tableColumn id="9617" name="Column9613" dataDxfId="6789"/>
    <tableColumn id="9618" name="Column9614" dataDxfId="6788"/>
    <tableColumn id="9619" name="Column9615" dataDxfId="6787"/>
    <tableColumn id="9620" name="Column9616" dataDxfId="6786"/>
    <tableColumn id="9621" name="Column9617" dataDxfId="6785"/>
    <tableColumn id="9622" name="Column9618" dataDxfId="6784"/>
    <tableColumn id="9623" name="Column9619" dataDxfId="6783"/>
    <tableColumn id="9624" name="Column9620" dataDxfId="6782"/>
    <tableColumn id="9625" name="Column9621" dataDxfId="6781"/>
    <tableColumn id="9626" name="Column9622" dataDxfId="6780"/>
    <tableColumn id="9627" name="Column9623" dataDxfId="6779"/>
    <tableColumn id="9628" name="Column9624" dataDxfId="6778"/>
    <tableColumn id="9629" name="Column9625" dataDxfId="6777"/>
    <tableColumn id="9630" name="Column9626" dataDxfId="6776"/>
    <tableColumn id="9631" name="Column9627" dataDxfId="6775"/>
    <tableColumn id="9632" name="Column9628" dataDxfId="6774"/>
    <tableColumn id="9633" name="Column9629" dataDxfId="6773"/>
    <tableColumn id="9634" name="Column9630" dataDxfId="6772"/>
    <tableColumn id="9635" name="Column9631" dataDxfId="6771"/>
    <tableColumn id="9636" name="Column9632" dataDxfId="6770"/>
    <tableColumn id="9637" name="Column9633" dataDxfId="6769"/>
    <tableColumn id="9638" name="Column9634" dataDxfId="6768"/>
    <tableColumn id="9639" name="Column9635" dataDxfId="6767"/>
    <tableColumn id="9640" name="Column9636" dataDxfId="6766"/>
    <tableColumn id="9641" name="Column9637" dataDxfId="6765"/>
    <tableColumn id="9642" name="Column9638" dataDxfId="6764"/>
    <tableColumn id="9643" name="Column9639" dataDxfId="6763"/>
    <tableColumn id="9644" name="Column9640" dataDxfId="6762"/>
    <tableColumn id="9645" name="Column9641" dataDxfId="6761"/>
    <tableColumn id="9646" name="Column9642" dataDxfId="6760"/>
    <tableColumn id="9647" name="Column9643" dataDxfId="6759"/>
    <tableColumn id="9648" name="Column9644" dataDxfId="6758"/>
    <tableColumn id="9649" name="Column9645" dataDxfId="6757"/>
    <tableColumn id="9650" name="Column9646" dataDxfId="6756"/>
    <tableColumn id="9651" name="Column9647" dataDxfId="6755"/>
    <tableColumn id="9652" name="Column9648" dataDxfId="6754"/>
    <tableColumn id="9653" name="Column9649" dataDxfId="6753"/>
    <tableColumn id="9654" name="Column9650" dataDxfId="6752"/>
    <tableColumn id="9655" name="Column9651" dataDxfId="6751"/>
    <tableColumn id="9656" name="Column9652" dataDxfId="6750"/>
    <tableColumn id="9657" name="Column9653" dataDxfId="6749"/>
    <tableColumn id="9658" name="Column9654" dataDxfId="6748"/>
    <tableColumn id="9659" name="Column9655" dataDxfId="6747"/>
    <tableColumn id="9660" name="Column9656" dataDxfId="6746"/>
    <tableColumn id="9661" name="Column9657" dataDxfId="6745"/>
    <tableColumn id="9662" name="Column9658" dataDxfId="6744"/>
    <tableColumn id="9663" name="Column9659" dataDxfId="6743"/>
    <tableColumn id="9664" name="Column9660" dataDxfId="6742"/>
    <tableColumn id="9665" name="Column9661" dataDxfId="6741"/>
    <tableColumn id="9666" name="Column9662" dataDxfId="6740"/>
    <tableColumn id="9667" name="Column9663" dataDxfId="6739"/>
    <tableColumn id="9668" name="Column9664" dataDxfId="6738"/>
    <tableColumn id="9669" name="Column9665" dataDxfId="6737"/>
    <tableColumn id="9670" name="Column9666" dataDxfId="6736"/>
    <tableColumn id="9671" name="Column9667" dataDxfId="6735"/>
    <tableColumn id="9672" name="Column9668" dataDxfId="6734"/>
    <tableColumn id="9673" name="Column9669" dataDxfId="6733"/>
    <tableColumn id="9674" name="Column9670" dataDxfId="6732"/>
    <tableColumn id="9675" name="Column9671" dataDxfId="6731"/>
    <tableColumn id="9676" name="Column9672" dataDxfId="6730"/>
    <tableColumn id="9677" name="Column9673" dataDxfId="6729"/>
    <tableColumn id="9678" name="Column9674" dataDxfId="6728"/>
    <tableColumn id="9679" name="Column9675" dataDxfId="6727"/>
    <tableColumn id="9680" name="Column9676" dataDxfId="6726"/>
    <tableColumn id="9681" name="Column9677" dataDxfId="6725"/>
    <tableColumn id="9682" name="Column9678" dataDxfId="6724"/>
    <tableColumn id="9683" name="Column9679" dataDxfId="6723"/>
    <tableColumn id="9684" name="Column9680" dataDxfId="6722"/>
    <tableColumn id="9685" name="Column9681" dataDxfId="6721"/>
    <tableColumn id="9686" name="Column9682" dataDxfId="6720"/>
    <tableColumn id="9687" name="Column9683" dataDxfId="6719"/>
    <tableColumn id="9688" name="Column9684" dataDxfId="6718"/>
    <tableColumn id="9689" name="Column9685" dataDxfId="6717"/>
    <tableColumn id="9690" name="Column9686" dataDxfId="6716"/>
    <tableColumn id="9691" name="Column9687" dataDxfId="6715"/>
    <tableColumn id="9692" name="Column9688" dataDxfId="6714"/>
    <tableColumn id="9693" name="Column9689" dataDxfId="6713"/>
    <tableColumn id="9694" name="Column9690" dataDxfId="6712"/>
    <tableColumn id="9695" name="Column9691" dataDxfId="6711"/>
    <tableColumn id="9696" name="Column9692" dataDxfId="6710"/>
    <tableColumn id="9697" name="Column9693" dataDxfId="6709"/>
    <tableColumn id="9698" name="Column9694" dataDxfId="6708"/>
    <tableColumn id="9699" name="Column9695" dataDxfId="6707"/>
    <tableColumn id="9700" name="Column9696" dataDxfId="6706"/>
    <tableColumn id="9701" name="Column9697" dataDxfId="6705"/>
    <tableColumn id="9702" name="Column9698" dataDxfId="6704"/>
    <tableColumn id="9703" name="Column9699" dataDxfId="6703"/>
    <tableColumn id="9704" name="Column9700" dataDxfId="6702"/>
    <tableColumn id="9705" name="Column9701" dataDxfId="6701"/>
    <tableColumn id="9706" name="Column9702" dataDxfId="6700"/>
    <tableColumn id="9707" name="Column9703" dataDxfId="6699"/>
    <tableColumn id="9708" name="Column9704" dataDxfId="6698"/>
    <tableColumn id="9709" name="Column9705" dataDxfId="6697"/>
    <tableColumn id="9710" name="Column9706" dataDxfId="6696"/>
    <tableColumn id="9711" name="Column9707" dataDxfId="6695"/>
    <tableColumn id="9712" name="Column9708" dataDxfId="6694"/>
    <tableColumn id="9713" name="Column9709" dataDxfId="6693"/>
    <tableColumn id="9714" name="Column9710" dataDxfId="6692"/>
    <tableColumn id="9715" name="Column9711" dataDxfId="6691"/>
    <tableColumn id="9716" name="Column9712" dataDxfId="6690"/>
    <tableColumn id="9717" name="Column9713" dataDxfId="6689"/>
    <tableColumn id="9718" name="Column9714" dataDxfId="6688"/>
    <tableColumn id="9719" name="Column9715" dataDxfId="6687"/>
    <tableColumn id="9720" name="Column9716" dataDxfId="6686"/>
    <tableColumn id="9721" name="Column9717" dataDxfId="6685"/>
    <tableColumn id="9722" name="Column9718" dataDxfId="6684"/>
    <tableColumn id="9723" name="Column9719" dataDxfId="6683"/>
    <tableColumn id="9724" name="Column9720" dataDxfId="6682"/>
    <tableColumn id="9725" name="Column9721" dataDxfId="6681"/>
    <tableColumn id="9726" name="Column9722" dataDxfId="6680"/>
    <tableColumn id="9727" name="Column9723" dataDxfId="6679"/>
    <tableColumn id="9728" name="Column9724" dataDxfId="6678"/>
    <tableColumn id="9729" name="Column9725" dataDxfId="6677"/>
    <tableColumn id="9730" name="Column9726" dataDxfId="6676"/>
    <tableColumn id="9731" name="Column9727" dataDxfId="6675"/>
    <tableColumn id="9732" name="Column9728" dataDxfId="6674"/>
    <tableColumn id="9733" name="Column9729" dataDxfId="6673"/>
    <tableColumn id="9734" name="Column9730" dataDxfId="6672"/>
    <tableColumn id="9735" name="Column9731" dataDxfId="6671"/>
    <tableColumn id="9736" name="Column9732" dataDxfId="6670"/>
    <tableColumn id="9737" name="Column9733" dataDxfId="6669"/>
    <tableColumn id="9738" name="Column9734" dataDxfId="6668"/>
    <tableColumn id="9739" name="Column9735" dataDxfId="6667"/>
    <tableColumn id="9740" name="Column9736" dataDxfId="6666"/>
    <tableColumn id="9741" name="Column9737" dataDxfId="6665"/>
    <tableColumn id="9742" name="Column9738" dataDxfId="6664"/>
    <tableColumn id="9743" name="Column9739" dataDxfId="6663"/>
    <tableColumn id="9744" name="Column9740" dataDxfId="6662"/>
    <tableColumn id="9745" name="Column9741" dataDxfId="6661"/>
    <tableColumn id="9746" name="Column9742" dataDxfId="6660"/>
    <tableColumn id="9747" name="Column9743" dataDxfId="6659"/>
    <tableColumn id="9748" name="Column9744" dataDxfId="6658"/>
    <tableColumn id="9749" name="Column9745" dataDxfId="6657"/>
    <tableColumn id="9750" name="Column9746" dataDxfId="6656"/>
    <tableColumn id="9751" name="Column9747" dataDxfId="6655"/>
    <tableColumn id="9752" name="Column9748" dataDxfId="6654"/>
    <tableColumn id="9753" name="Column9749" dataDxfId="6653"/>
    <tableColumn id="9754" name="Column9750" dataDxfId="6652"/>
    <tableColumn id="9755" name="Column9751" dataDxfId="6651"/>
    <tableColumn id="9756" name="Column9752" dataDxfId="6650"/>
    <tableColumn id="9757" name="Column9753" dataDxfId="6649"/>
    <tableColumn id="9758" name="Column9754" dataDxfId="6648"/>
    <tableColumn id="9759" name="Column9755" dataDxfId="6647"/>
    <tableColumn id="9760" name="Column9756" dataDxfId="6646"/>
    <tableColumn id="9761" name="Column9757" dataDxfId="6645"/>
    <tableColumn id="9762" name="Column9758" dataDxfId="6644"/>
    <tableColumn id="9763" name="Column9759" dataDxfId="6643"/>
    <tableColumn id="9764" name="Column9760" dataDxfId="6642"/>
    <tableColumn id="9765" name="Column9761" dataDxfId="6641"/>
    <tableColumn id="9766" name="Column9762" dataDxfId="6640"/>
    <tableColumn id="9767" name="Column9763" dataDxfId="6639"/>
    <tableColumn id="9768" name="Column9764" dataDxfId="6638"/>
    <tableColumn id="9769" name="Column9765" dataDxfId="6637"/>
    <tableColumn id="9770" name="Column9766" dataDxfId="6636"/>
    <tableColumn id="9771" name="Column9767" dataDxfId="6635"/>
    <tableColumn id="9772" name="Column9768" dataDxfId="6634"/>
    <tableColumn id="9773" name="Column9769" dataDxfId="6633"/>
    <tableColumn id="9774" name="Column9770" dataDxfId="6632"/>
    <tableColumn id="9775" name="Column9771" dataDxfId="6631"/>
    <tableColumn id="9776" name="Column9772" dataDxfId="6630"/>
    <tableColumn id="9777" name="Column9773" dataDxfId="6629"/>
    <tableColumn id="9778" name="Column9774" dataDxfId="6628"/>
    <tableColumn id="9779" name="Column9775" dataDxfId="6627"/>
    <tableColumn id="9780" name="Column9776" dataDxfId="6626"/>
    <tableColumn id="9781" name="Column9777" dataDxfId="6625"/>
    <tableColumn id="9782" name="Column9778" dataDxfId="6624"/>
    <tableColumn id="9783" name="Column9779" dataDxfId="6623"/>
    <tableColumn id="9784" name="Column9780" dataDxfId="6622"/>
    <tableColumn id="9785" name="Column9781" dataDxfId="6621"/>
    <tableColumn id="9786" name="Column9782" dataDxfId="6620"/>
    <tableColumn id="9787" name="Column9783" dataDxfId="6619"/>
    <tableColumn id="9788" name="Column9784" dataDxfId="6618"/>
    <tableColumn id="9789" name="Column9785" dataDxfId="6617"/>
    <tableColumn id="9790" name="Column9786" dataDxfId="6616"/>
    <tableColumn id="9791" name="Column9787" dataDxfId="6615"/>
    <tableColumn id="9792" name="Column9788" dataDxfId="6614"/>
    <tableColumn id="9793" name="Column9789" dataDxfId="6613"/>
    <tableColumn id="9794" name="Column9790" dataDxfId="6612"/>
    <tableColumn id="9795" name="Column9791" dataDxfId="6611"/>
    <tableColumn id="9796" name="Column9792" dataDxfId="6610"/>
    <tableColumn id="9797" name="Column9793" dataDxfId="6609"/>
    <tableColumn id="9798" name="Column9794" dataDxfId="6608"/>
    <tableColumn id="9799" name="Column9795" dataDxfId="6607"/>
    <tableColumn id="9800" name="Column9796" dataDxfId="6606"/>
    <tableColumn id="9801" name="Column9797" dataDxfId="6605"/>
    <tableColumn id="9802" name="Column9798" dataDxfId="6604"/>
    <tableColumn id="9803" name="Column9799" dataDxfId="6603"/>
    <tableColumn id="9804" name="Column9800" dataDxfId="6602"/>
    <tableColumn id="9805" name="Column9801" dataDxfId="6601"/>
    <tableColumn id="9806" name="Column9802" dataDxfId="6600"/>
    <tableColumn id="9807" name="Column9803" dataDxfId="6599"/>
    <tableColumn id="9808" name="Column9804" dataDxfId="6598"/>
    <tableColumn id="9809" name="Column9805" dataDxfId="6597"/>
    <tableColumn id="9810" name="Column9806" dataDxfId="6596"/>
    <tableColumn id="9811" name="Column9807" dataDxfId="6595"/>
    <tableColumn id="9812" name="Column9808" dataDxfId="6594"/>
    <tableColumn id="9813" name="Column9809" dataDxfId="6593"/>
    <tableColumn id="9814" name="Column9810" dataDxfId="6592"/>
    <tableColumn id="9815" name="Column9811" dataDxfId="6591"/>
    <tableColumn id="9816" name="Column9812" dataDxfId="6590"/>
    <tableColumn id="9817" name="Column9813" dataDxfId="6589"/>
    <tableColumn id="9818" name="Column9814" dataDxfId="6588"/>
    <tableColumn id="9819" name="Column9815" dataDxfId="6587"/>
    <tableColumn id="9820" name="Column9816" dataDxfId="6586"/>
    <tableColumn id="9821" name="Column9817" dataDxfId="6585"/>
    <tableColumn id="9822" name="Column9818" dataDxfId="6584"/>
    <tableColumn id="9823" name="Column9819" dataDxfId="6583"/>
    <tableColumn id="9824" name="Column9820" dataDxfId="6582"/>
    <tableColumn id="9825" name="Column9821" dataDxfId="6581"/>
    <tableColumn id="9826" name="Column9822" dataDxfId="6580"/>
    <tableColumn id="9827" name="Column9823" dataDxfId="6579"/>
    <tableColumn id="9828" name="Column9824" dataDxfId="6578"/>
    <tableColumn id="9829" name="Column9825" dataDxfId="6577"/>
    <tableColumn id="9830" name="Column9826" dataDxfId="6576"/>
    <tableColumn id="9831" name="Column9827" dataDxfId="6575"/>
    <tableColumn id="9832" name="Column9828" dataDxfId="6574"/>
    <tableColumn id="9833" name="Column9829" dataDxfId="6573"/>
    <tableColumn id="9834" name="Column9830" dataDxfId="6572"/>
    <tableColumn id="9835" name="Column9831" dataDxfId="6571"/>
    <tableColumn id="9836" name="Column9832" dataDxfId="6570"/>
    <tableColumn id="9837" name="Column9833" dataDxfId="6569"/>
    <tableColumn id="9838" name="Column9834" dataDxfId="6568"/>
    <tableColumn id="9839" name="Column9835" dataDxfId="6567"/>
    <tableColumn id="9840" name="Column9836" dataDxfId="6566"/>
    <tableColumn id="9841" name="Column9837" dataDxfId="6565"/>
    <tableColumn id="9842" name="Column9838" dataDxfId="6564"/>
    <tableColumn id="9843" name="Column9839" dataDxfId="6563"/>
    <tableColumn id="9844" name="Column9840" dataDxfId="6562"/>
    <tableColumn id="9845" name="Column9841" dataDxfId="6561"/>
    <tableColumn id="9846" name="Column9842" dataDxfId="6560"/>
    <tableColumn id="9847" name="Column9843" dataDxfId="6559"/>
    <tableColumn id="9848" name="Column9844" dataDxfId="6558"/>
    <tableColumn id="9849" name="Column9845" dataDxfId="6557"/>
    <tableColumn id="9850" name="Column9846" dataDxfId="6556"/>
    <tableColumn id="9851" name="Column9847" dataDxfId="6555"/>
    <tableColumn id="9852" name="Column9848" dataDxfId="6554"/>
    <tableColumn id="9853" name="Column9849" dataDxfId="6553"/>
    <tableColumn id="9854" name="Column9850" dataDxfId="6552"/>
    <tableColumn id="9855" name="Column9851" dataDxfId="6551"/>
    <tableColumn id="9856" name="Column9852" dataDxfId="6550"/>
    <tableColumn id="9857" name="Column9853" dataDxfId="6549"/>
    <tableColumn id="9858" name="Column9854" dataDxfId="6548"/>
    <tableColumn id="9859" name="Column9855" dataDxfId="6547"/>
    <tableColumn id="9860" name="Column9856" dataDxfId="6546"/>
    <tableColumn id="9861" name="Column9857" dataDxfId="6545"/>
    <tableColumn id="9862" name="Column9858" dataDxfId="6544"/>
    <tableColumn id="9863" name="Column9859" dataDxfId="6543"/>
    <tableColumn id="9864" name="Column9860" dataDxfId="6542"/>
    <tableColumn id="9865" name="Column9861" dataDxfId="6541"/>
    <tableColumn id="9866" name="Column9862" dataDxfId="6540"/>
    <tableColumn id="9867" name="Column9863" dataDxfId="6539"/>
    <tableColumn id="9868" name="Column9864" dataDxfId="6538"/>
    <tableColumn id="9869" name="Column9865" dataDxfId="6537"/>
    <tableColumn id="9870" name="Column9866" dataDxfId="6536"/>
    <tableColumn id="9871" name="Column9867" dataDxfId="6535"/>
    <tableColumn id="9872" name="Column9868" dataDxfId="6534"/>
    <tableColumn id="9873" name="Column9869" dataDxfId="6533"/>
    <tableColumn id="9874" name="Column9870" dataDxfId="6532"/>
    <tableColumn id="9875" name="Column9871" dataDxfId="6531"/>
    <tableColumn id="9876" name="Column9872" dataDxfId="6530"/>
    <tableColumn id="9877" name="Column9873" dataDxfId="6529"/>
    <tableColumn id="9878" name="Column9874" dataDxfId="6528"/>
    <tableColumn id="9879" name="Column9875" dataDxfId="6527"/>
    <tableColumn id="9880" name="Column9876" dataDxfId="6526"/>
    <tableColumn id="9881" name="Column9877" dataDxfId="6525"/>
    <tableColumn id="9882" name="Column9878" dataDxfId="6524"/>
    <tableColumn id="9883" name="Column9879" dataDxfId="6523"/>
    <tableColumn id="9884" name="Column9880" dataDxfId="6522"/>
    <tableColumn id="9885" name="Column9881" dataDxfId="6521"/>
    <tableColumn id="9886" name="Column9882" dataDxfId="6520"/>
    <tableColumn id="9887" name="Column9883" dataDxfId="6519"/>
    <tableColumn id="9888" name="Column9884" dataDxfId="6518"/>
    <tableColumn id="9889" name="Column9885" dataDxfId="6517"/>
    <tableColumn id="9890" name="Column9886" dataDxfId="6516"/>
    <tableColumn id="9891" name="Column9887" dataDxfId="6515"/>
    <tableColumn id="9892" name="Column9888" dataDxfId="6514"/>
    <tableColumn id="9893" name="Column9889" dataDxfId="6513"/>
    <tableColumn id="9894" name="Column9890" dataDxfId="6512"/>
    <tableColumn id="9895" name="Column9891" dataDxfId="6511"/>
    <tableColumn id="9896" name="Column9892" dataDxfId="6510"/>
    <tableColumn id="9897" name="Column9893" dataDxfId="6509"/>
    <tableColumn id="9898" name="Column9894" dataDxfId="6508"/>
    <tableColumn id="9899" name="Column9895" dataDxfId="6507"/>
    <tableColumn id="9900" name="Column9896" dataDxfId="6506"/>
    <tableColumn id="9901" name="Column9897" dataDxfId="6505"/>
    <tableColumn id="9902" name="Column9898" dataDxfId="6504"/>
    <tableColumn id="9903" name="Column9899" dataDxfId="6503"/>
    <tableColumn id="9904" name="Column9900" dataDxfId="6502"/>
    <tableColumn id="9905" name="Column9901" dataDxfId="6501"/>
    <tableColumn id="9906" name="Column9902" dataDxfId="6500"/>
    <tableColumn id="9907" name="Column9903" dataDxfId="6499"/>
    <tableColumn id="9908" name="Column9904" dataDxfId="6498"/>
    <tableColumn id="9909" name="Column9905" dataDxfId="6497"/>
    <tableColumn id="9910" name="Column9906" dataDxfId="6496"/>
    <tableColumn id="9911" name="Column9907" dataDxfId="6495"/>
    <tableColumn id="9912" name="Column9908" dataDxfId="6494"/>
    <tableColumn id="9913" name="Column9909" dataDxfId="6493"/>
    <tableColumn id="9914" name="Column9910" dataDxfId="6492"/>
    <tableColumn id="9915" name="Column9911" dataDxfId="6491"/>
    <tableColumn id="9916" name="Column9912" dataDxfId="6490"/>
    <tableColumn id="9917" name="Column9913" dataDxfId="6489"/>
    <tableColumn id="9918" name="Column9914" dataDxfId="6488"/>
    <tableColumn id="9919" name="Column9915" dataDxfId="6487"/>
    <tableColumn id="9920" name="Column9916" dataDxfId="6486"/>
    <tableColumn id="9921" name="Column9917" dataDxfId="6485"/>
    <tableColumn id="9922" name="Column9918" dataDxfId="6484"/>
    <tableColumn id="9923" name="Column9919" dataDxfId="6483"/>
    <tableColumn id="9924" name="Column9920" dataDxfId="6482"/>
    <tableColumn id="9925" name="Column9921" dataDxfId="6481"/>
    <tableColumn id="9926" name="Column9922" dataDxfId="6480"/>
    <tableColumn id="9927" name="Column9923" dataDxfId="6479"/>
    <tableColumn id="9928" name="Column9924" dataDxfId="6478"/>
    <tableColumn id="9929" name="Column9925" dataDxfId="6477"/>
    <tableColumn id="9930" name="Column9926" dataDxfId="6476"/>
    <tableColumn id="9931" name="Column9927" dataDxfId="6475"/>
    <tableColumn id="9932" name="Column9928" dataDxfId="6474"/>
    <tableColumn id="9933" name="Column9929" dataDxfId="6473"/>
    <tableColumn id="9934" name="Column9930" dataDxfId="6472"/>
    <tableColumn id="9935" name="Column9931" dataDxfId="6471"/>
    <tableColumn id="9936" name="Column9932" dataDxfId="6470"/>
    <tableColumn id="9937" name="Column9933" dataDxfId="6469"/>
    <tableColumn id="9938" name="Column9934" dataDxfId="6468"/>
    <tableColumn id="9939" name="Column9935" dataDxfId="6467"/>
    <tableColumn id="9940" name="Column9936" dataDxfId="6466"/>
    <tableColumn id="9941" name="Column9937" dataDxfId="6465"/>
    <tableColumn id="9942" name="Column9938" dataDxfId="6464"/>
    <tableColumn id="9943" name="Column9939" dataDxfId="6463"/>
    <tableColumn id="9944" name="Column9940" dataDxfId="6462"/>
    <tableColumn id="9945" name="Column9941" dataDxfId="6461"/>
    <tableColumn id="9946" name="Column9942" dataDxfId="6460"/>
    <tableColumn id="9947" name="Column9943" dataDxfId="6459"/>
    <tableColumn id="9948" name="Column9944" dataDxfId="6458"/>
    <tableColumn id="9949" name="Column9945" dataDxfId="6457"/>
    <tableColumn id="9950" name="Column9946" dataDxfId="6456"/>
    <tableColumn id="9951" name="Column9947" dataDxfId="6455"/>
    <tableColumn id="9952" name="Column9948" dataDxfId="6454"/>
    <tableColumn id="9953" name="Column9949" dataDxfId="6453"/>
    <tableColumn id="9954" name="Column9950" dataDxfId="6452"/>
    <tableColumn id="9955" name="Column9951" dataDxfId="6451"/>
    <tableColumn id="9956" name="Column9952" dataDxfId="6450"/>
    <tableColumn id="9957" name="Column9953" dataDxfId="6449"/>
    <tableColumn id="9958" name="Column9954" dataDxfId="6448"/>
    <tableColumn id="9959" name="Column9955" dataDxfId="6447"/>
    <tableColumn id="9960" name="Column9956" dataDxfId="6446"/>
    <tableColumn id="9961" name="Column9957" dataDxfId="6445"/>
    <tableColumn id="9962" name="Column9958" dataDxfId="6444"/>
    <tableColumn id="9963" name="Column9959" dataDxfId="6443"/>
    <tableColumn id="9964" name="Column9960" dataDxfId="6442"/>
    <tableColumn id="9965" name="Column9961" dataDxfId="6441"/>
    <tableColumn id="9966" name="Column9962" dataDxfId="6440"/>
    <tableColumn id="9967" name="Column9963" dataDxfId="6439"/>
    <tableColumn id="9968" name="Column9964" dataDxfId="6438"/>
    <tableColumn id="9969" name="Column9965" dataDxfId="6437"/>
    <tableColumn id="9970" name="Column9966" dataDxfId="6436"/>
    <tableColumn id="9971" name="Column9967" dataDxfId="6435"/>
    <tableColumn id="9972" name="Column9968" dataDxfId="6434"/>
    <tableColumn id="9973" name="Column9969" dataDxfId="6433"/>
    <tableColumn id="9974" name="Column9970" dataDxfId="6432"/>
    <tableColumn id="9975" name="Column9971" dataDxfId="6431"/>
    <tableColumn id="9976" name="Column9972" dataDxfId="6430"/>
    <tableColumn id="9977" name="Column9973" dataDxfId="6429"/>
    <tableColumn id="9978" name="Column9974" dataDxfId="6428"/>
    <tableColumn id="9979" name="Column9975" dataDxfId="6427"/>
    <tableColumn id="9980" name="Column9976" dataDxfId="6426"/>
    <tableColumn id="9981" name="Column9977" dataDxfId="6425"/>
    <tableColumn id="9982" name="Column9978" dataDxfId="6424"/>
    <tableColumn id="9983" name="Column9979" dataDxfId="6423"/>
    <tableColumn id="9984" name="Column9980" dataDxfId="6422"/>
    <tableColumn id="9985" name="Column9981" dataDxfId="6421"/>
    <tableColumn id="9986" name="Column9982" dataDxfId="6420"/>
    <tableColumn id="9987" name="Column9983" dataDxfId="6419"/>
    <tableColumn id="9988" name="Column9984" dataDxfId="6418"/>
    <tableColumn id="9989" name="Column9985" dataDxfId="6417"/>
    <tableColumn id="9990" name="Column9986" dataDxfId="6416"/>
    <tableColumn id="9991" name="Column9987" dataDxfId="6415"/>
    <tableColumn id="9992" name="Column9988" dataDxfId="6414"/>
    <tableColumn id="9993" name="Column9989" dataDxfId="6413"/>
    <tableColumn id="9994" name="Column9990" dataDxfId="6412"/>
    <tableColumn id="9995" name="Column9991" dataDxfId="6411"/>
    <tableColumn id="9996" name="Column9992" dataDxfId="6410"/>
    <tableColumn id="9997" name="Column9993" dataDxfId="6409"/>
    <tableColumn id="9998" name="Column9994" dataDxfId="6408"/>
    <tableColumn id="9999" name="Column9995" dataDxfId="6407"/>
    <tableColumn id="10000" name="Column9996" dataDxfId="6406"/>
    <tableColumn id="10001" name="Column9997" dataDxfId="6405"/>
    <tableColumn id="10002" name="Column9998" dataDxfId="6404"/>
    <tableColumn id="10003" name="Column9999" dataDxfId="6403"/>
    <tableColumn id="10004" name="Column10000" dataDxfId="6402"/>
    <tableColumn id="10005" name="Column10001" dataDxfId="6401"/>
    <tableColumn id="10006" name="Column10002" dataDxfId="6400"/>
    <tableColumn id="10007" name="Column10003" dataDxfId="6399"/>
    <tableColumn id="10008" name="Column10004" dataDxfId="6398"/>
    <tableColumn id="10009" name="Column10005" dataDxfId="6397"/>
    <tableColumn id="10010" name="Column10006" dataDxfId="6396"/>
    <tableColumn id="10011" name="Column10007" dataDxfId="6395"/>
    <tableColumn id="10012" name="Column10008" dataDxfId="6394"/>
    <tableColumn id="10013" name="Column10009" dataDxfId="6393"/>
    <tableColumn id="10014" name="Column10010" dataDxfId="6392"/>
    <tableColumn id="10015" name="Column10011" dataDxfId="6391"/>
    <tableColumn id="10016" name="Column10012" dataDxfId="6390"/>
    <tableColumn id="10017" name="Column10013" dataDxfId="6389"/>
    <tableColumn id="10018" name="Column10014" dataDxfId="6388"/>
    <tableColumn id="10019" name="Column10015" dataDxfId="6387"/>
    <tableColumn id="10020" name="Column10016" dataDxfId="6386"/>
    <tableColumn id="10021" name="Column10017" dataDxfId="6385"/>
    <tableColumn id="10022" name="Column10018" dataDxfId="6384"/>
    <tableColumn id="10023" name="Column10019" dataDxfId="6383"/>
    <tableColumn id="10024" name="Column10020" dataDxfId="6382"/>
    <tableColumn id="10025" name="Column10021" dataDxfId="6381"/>
    <tableColumn id="10026" name="Column10022" dataDxfId="6380"/>
    <tableColumn id="10027" name="Column10023" dataDxfId="6379"/>
    <tableColumn id="10028" name="Column10024" dataDxfId="6378"/>
    <tableColumn id="10029" name="Column10025" dataDxfId="6377"/>
    <tableColumn id="10030" name="Column10026" dataDxfId="6376"/>
    <tableColumn id="10031" name="Column10027" dataDxfId="6375"/>
    <tableColumn id="10032" name="Column10028" dataDxfId="6374"/>
    <tableColumn id="10033" name="Column10029" dataDxfId="6373"/>
    <tableColumn id="10034" name="Column10030" dataDxfId="6372"/>
    <tableColumn id="10035" name="Column10031" dataDxfId="6371"/>
    <tableColumn id="10036" name="Column10032" dataDxfId="6370"/>
    <tableColumn id="10037" name="Column10033" dataDxfId="6369"/>
    <tableColumn id="10038" name="Column10034" dataDxfId="6368"/>
    <tableColumn id="10039" name="Column10035" dataDxfId="6367"/>
    <tableColumn id="10040" name="Column10036" dataDxfId="6366"/>
    <tableColumn id="10041" name="Column10037" dataDxfId="6365"/>
    <tableColumn id="10042" name="Column10038" dataDxfId="6364"/>
    <tableColumn id="10043" name="Column10039" dataDxfId="6363"/>
    <tableColumn id="10044" name="Column10040" dataDxfId="6362"/>
    <tableColumn id="10045" name="Column10041" dataDxfId="6361"/>
    <tableColumn id="10046" name="Column10042" dataDxfId="6360"/>
    <tableColumn id="10047" name="Column10043" dataDxfId="6359"/>
    <tableColumn id="10048" name="Column10044" dataDxfId="6358"/>
    <tableColumn id="10049" name="Column10045" dataDxfId="6357"/>
    <tableColumn id="10050" name="Column10046" dataDxfId="6356"/>
    <tableColumn id="10051" name="Column10047" dataDxfId="6355"/>
    <tableColumn id="10052" name="Column10048" dataDxfId="6354"/>
    <tableColumn id="10053" name="Column10049" dataDxfId="6353"/>
    <tableColumn id="10054" name="Column10050" dataDxfId="6352"/>
    <tableColumn id="10055" name="Column10051" dataDxfId="6351"/>
    <tableColumn id="10056" name="Column10052" dataDxfId="6350"/>
    <tableColumn id="10057" name="Column10053" dataDxfId="6349"/>
    <tableColumn id="10058" name="Column10054" dataDxfId="6348"/>
    <tableColumn id="10059" name="Column10055" dataDxfId="6347"/>
    <tableColumn id="10060" name="Column10056" dataDxfId="6346"/>
    <tableColumn id="10061" name="Column10057" dataDxfId="6345"/>
    <tableColumn id="10062" name="Column10058" dataDxfId="6344"/>
    <tableColumn id="10063" name="Column10059" dataDxfId="6343"/>
    <tableColumn id="10064" name="Column10060" dataDxfId="6342"/>
    <tableColumn id="10065" name="Column10061" dataDxfId="6341"/>
    <tableColumn id="10066" name="Column10062" dataDxfId="6340"/>
    <tableColumn id="10067" name="Column10063" dataDxfId="6339"/>
    <tableColumn id="10068" name="Column10064" dataDxfId="6338"/>
    <tableColumn id="10069" name="Column10065" dataDxfId="6337"/>
    <tableColumn id="10070" name="Column10066" dataDxfId="6336"/>
    <tableColumn id="10071" name="Column10067" dataDxfId="6335"/>
    <tableColumn id="10072" name="Column10068" dataDxfId="6334"/>
    <tableColumn id="10073" name="Column10069" dataDxfId="6333"/>
    <tableColumn id="10074" name="Column10070" dataDxfId="6332"/>
    <tableColumn id="10075" name="Column10071" dataDxfId="6331"/>
    <tableColumn id="10076" name="Column10072" dataDxfId="6330"/>
    <tableColumn id="10077" name="Column10073" dataDxfId="6329"/>
    <tableColumn id="10078" name="Column10074" dataDxfId="6328"/>
    <tableColumn id="10079" name="Column10075" dataDxfId="6327"/>
    <tableColumn id="10080" name="Column10076" dataDxfId="6326"/>
    <tableColumn id="10081" name="Column10077" dataDxfId="6325"/>
    <tableColumn id="10082" name="Column10078" dataDxfId="6324"/>
    <tableColumn id="10083" name="Column10079" dataDxfId="6323"/>
    <tableColumn id="10084" name="Column10080" dataDxfId="6322"/>
    <tableColumn id="10085" name="Column10081" dataDxfId="6321"/>
    <tableColumn id="10086" name="Column10082" dataDxfId="6320"/>
    <tableColumn id="10087" name="Column10083" dataDxfId="6319"/>
    <tableColumn id="10088" name="Column10084" dataDxfId="6318"/>
    <tableColumn id="10089" name="Column10085" dataDxfId="6317"/>
    <tableColumn id="10090" name="Column10086" dataDxfId="6316"/>
    <tableColumn id="10091" name="Column10087" dataDxfId="6315"/>
    <tableColumn id="10092" name="Column10088" dataDxfId="6314"/>
    <tableColumn id="10093" name="Column10089" dataDxfId="6313"/>
    <tableColumn id="10094" name="Column10090" dataDxfId="6312"/>
    <tableColumn id="10095" name="Column10091" dataDxfId="6311"/>
    <tableColumn id="10096" name="Column10092" dataDxfId="6310"/>
    <tableColumn id="10097" name="Column10093" dataDxfId="6309"/>
    <tableColumn id="10098" name="Column10094" dataDxfId="6308"/>
    <tableColumn id="10099" name="Column10095" dataDxfId="6307"/>
    <tableColumn id="10100" name="Column10096" dataDxfId="6306"/>
    <tableColumn id="10101" name="Column10097" dataDxfId="6305"/>
    <tableColumn id="10102" name="Column10098" dataDxfId="6304"/>
    <tableColumn id="10103" name="Column10099" dataDxfId="6303"/>
    <tableColumn id="10104" name="Column10100" dataDxfId="6302"/>
    <tableColumn id="10105" name="Column10101" dataDxfId="6301"/>
    <tableColumn id="10106" name="Column10102" dataDxfId="6300"/>
    <tableColumn id="10107" name="Column10103" dataDxfId="6299"/>
    <tableColumn id="10108" name="Column10104" dataDxfId="6298"/>
    <tableColumn id="10109" name="Column10105" dataDxfId="6297"/>
    <tableColumn id="10110" name="Column10106" dataDxfId="6296"/>
    <tableColumn id="10111" name="Column10107" dataDxfId="6295"/>
    <tableColumn id="10112" name="Column10108" dataDxfId="6294"/>
    <tableColumn id="10113" name="Column10109" dataDxfId="6293"/>
    <tableColumn id="10114" name="Column10110" dataDxfId="6292"/>
    <tableColumn id="10115" name="Column10111" dataDxfId="6291"/>
    <tableColumn id="10116" name="Column10112" dataDxfId="6290"/>
    <tableColumn id="10117" name="Column10113" dataDxfId="6289"/>
    <tableColumn id="10118" name="Column10114" dataDxfId="6288"/>
    <tableColumn id="10119" name="Column10115" dataDxfId="6287"/>
    <tableColumn id="10120" name="Column10116" dataDxfId="6286"/>
    <tableColumn id="10121" name="Column10117" dataDxfId="6285"/>
    <tableColumn id="10122" name="Column10118" dataDxfId="6284"/>
    <tableColumn id="10123" name="Column10119" dataDxfId="6283"/>
    <tableColumn id="10124" name="Column10120" dataDxfId="6282"/>
    <tableColumn id="10125" name="Column10121" dataDxfId="6281"/>
    <tableColumn id="10126" name="Column10122" dataDxfId="6280"/>
    <tableColumn id="10127" name="Column10123" dataDxfId="6279"/>
    <tableColumn id="10128" name="Column10124" dataDxfId="6278"/>
    <tableColumn id="10129" name="Column10125" dataDxfId="6277"/>
    <tableColumn id="10130" name="Column10126" dataDxfId="6276"/>
    <tableColumn id="10131" name="Column10127" dataDxfId="6275"/>
    <tableColumn id="10132" name="Column10128" dataDxfId="6274"/>
    <tableColumn id="10133" name="Column10129" dataDxfId="6273"/>
    <tableColumn id="10134" name="Column10130" dataDxfId="6272"/>
    <tableColumn id="10135" name="Column10131" dataDxfId="6271"/>
    <tableColumn id="10136" name="Column10132" dataDxfId="6270"/>
    <tableColumn id="10137" name="Column10133" dataDxfId="6269"/>
    <tableColumn id="10138" name="Column10134" dataDxfId="6268"/>
    <tableColumn id="10139" name="Column10135" dataDxfId="6267"/>
    <tableColumn id="10140" name="Column10136" dataDxfId="6266"/>
    <tableColumn id="10141" name="Column10137" dataDxfId="6265"/>
    <tableColumn id="10142" name="Column10138" dataDxfId="6264"/>
    <tableColumn id="10143" name="Column10139" dataDxfId="6263"/>
    <tableColumn id="10144" name="Column10140" dataDxfId="6262"/>
    <tableColumn id="10145" name="Column10141" dataDxfId="6261"/>
    <tableColumn id="10146" name="Column10142" dataDxfId="6260"/>
    <tableColumn id="10147" name="Column10143" dataDxfId="6259"/>
    <tableColumn id="10148" name="Column10144" dataDxfId="6258"/>
    <tableColumn id="10149" name="Column10145" dataDxfId="6257"/>
    <tableColumn id="10150" name="Column10146" dataDxfId="6256"/>
    <tableColumn id="10151" name="Column10147" dataDxfId="6255"/>
    <tableColumn id="10152" name="Column10148" dataDxfId="6254"/>
    <tableColumn id="10153" name="Column10149" dataDxfId="6253"/>
    <tableColumn id="10154" name="Column10150" dataDxfId="6252"/>
    <tableColumn id="10155" name="Column10151" dataDxfId="6251"/>
    <tableColumn id="10156" name="Column10152" dataDxfId="6250"/>
    <tableColumn id="10157" name="Column10153" dataDxfId="6249"/>
    <tableColumn id="10158" name="Column10154" dataDxfId="6248"/>
    <tableColumn id="10159" name="Column10155" dataDxfId="6247"/>
    <tableColumn id="10160" name="Column10156" dataDxfId="6246"/>
    <tableColumn id="10161" name="Column10157" dataDxfId="6245"/>
    <tableColumn id="10162" name="Column10158" dataDxfId="6244"/>
    <tableColumn id="10163" name="Column10159" dataDxfId="6243"/>
    <tableColumn id="10164" name="Column10160" dataDxfId="6242"/>
    <tableColumn id="10165" name="Column10161" dataDxfId="6241"/>
    <tableColumn id="10166" name="Column10162" dataDxfId="6240"/>
    <tableColumn id="10167" name="Column10163" dataDxfId="6239"/>
    <tableColumn id="10168" name="Column10164" dataDxfId="6238"/>
    <tableColumn id="10169" name="Column10165" dataDxfId="6237"/>
    <tableColumn id="10170" name="Column10166" dataDxfId="6236"/>
    <tableColumn id="10171" name="Column10167" dataDxfId="6235"/>
    <tableColumn id="10172" name="Column10168" dataDxfId="6234"/>
    <tableColumn id="10173" name="Column10169" dataDxfId="6233"/>
    <tableColumn id="10174" name="Column10170" dataDxfId="6232"/>
    <tableColumn id="10175" name="Column10171" dataDxfId="6231"/>
    <tableColumn id="10176" name="Column10172" dataDxfId="6230"/>
    <tableColumn id="10177" name="Column10173" dataDxfId="6229"/>
    <tableColumn id="10178" name="Column10174" dataDxfId="6228"/>
    <tableColumn id="10179" name="Column10175" dataDxfId="6227"/>
    <tableColumn id="10180" name="Column10176" dataDxfId="6226"/>
    <tableColumn id="10181" name="Column10177" dataDxfId="6225"/>
    <tableColumn id="10182" name="Column10178" dataDxfId="6224"/>
    <tableColumn id="10183" name="Column10179" dataDxfId="6223"/>
    <tableColumn id="10184" name="Column10180" dataDxfId="6222"/>
    <tableColumn id="10185" name="Column10181" dataDxfId="6221"/>
    <tableColumn id="10186" name="Column10182" dataDxfId="6220"/>
    <tableColumn id="10187" name="Column10183" dataDxfId="6219"/>
    <tableColumn id="10188" name="Column10184" dataDxfId="6218"/>
    <tableColumn id="10189" name="Column10185" dataDxfId="6217"/>
    <tableColumn id="10190" name="Column10186" dataDxfId="6216"/>
    <tableColumn id="10191" name="Column10187" dataDxfId="6215"/>
    <tableColumn id="10192" name="Column10188" dataDxfId="6214"/>
    <tableColumn id="10193" name="Column10189" dataDxfId="6213"/>
    <tableColumn id="10194" name="Column10190" dataDxfId="6212"/>
    <tableColumn id="10195" name="Column10191" dataDxfId="6211"/>
    <tableColumn id="10196" name="Column10192" dataDxfId="6210"/>
    <tableColumn id="10197" name="Column10193" dataDxfId="6209"/>
    <tableColumn id="10198" name="Column10194" dataDxfId="6208"/>
    <tableColumn id="10199" name="Column10195" dataDxfId="6207"/>
    <tableColumn id="10200" name="Column10196" dataDxfId="6206"/>
    <tableColumn id="10201" name="Column10197" dataDxfId="6205"/>
    <tableColumn id="10202" name="Column10198" dataDxfId="6204"/>
    <tableColumn id="10203" name="Column10199" dataDxfId="6203"/>
    <tableColumn id="10204" name="Column10200" dataDxfId="6202"/>
    <tableColumn id="10205" name="Column10201" dataDxfId="6201"/>
    <tableColumn id="10206" name="Column10202" dataDxfId="6200"/>
    <tableColumn id="10207" name="Column10203" dataDxfId="6199"/>
    <tableColumn id="10208" name="Column10204" dataDxfId="6198"/>
    <tableColumn id="10209" name="Column10205" dataDxfId="6197"/>
    <tableColumn id="10210" name="Column10206" dataDxfId="6196"/>
    <tableColumn id="10211" name="Column10207" dataDxfId="6195"/>
    <tableColumn id="10212" name="Column10208" dataDxfId="6194"/>
    <tableColumn id="10213" name="Column10209" dataDxfId="6193"/>
    <tableColumn id="10214" name="Column10210" dataDxfId="6192"/>
    <tableColumn id="10215" name="Column10211" dataDxfId="6191"/>
    <tableColumn id="10216" name="Column10212" dataDxfId="6190"/>
    <tableColumn id="10217" name="Column10213" dataDxfId="6189"/>
    <tableColumn id="10218" name="Column10214" dataDxfId="6188"/>
    <tableColumn id="10219" name="Column10215" dataDxfId="6187"/>
    <tableColumn id="10220" name="Column10216" dataDxfId="6186"/>
    <tableColumn id="10221" name="Column10217" dataDxfId="6185"/>
    <tableColumn id="10222" name="Column10218" dataDxfId="6184"/>
    <tableColumn id="10223" name="Column10219" dataDxfId="6183"/>
    <tableColumn id="10224" name="Column10220" dataDxfId="6182"/>
    <tableColumn id="10225" name="Column10221" dataDxfId="6181"/>
    <tableColumn id="10226" name="Column10222" dataDxfId="6180"/>
    <tableColumn id="10227" name="Column10223" dataDxfId="6179"/>
    <tableColumn id="10228" name="Column10224" dataDxfId="6178"/>
    <tableColumn id="10229" name="Column10225" dataDxfId="6177"/>
    <tableColumn id="10230" name="Column10226" dataDxfId="6176"/>
    <tableColumn id="10231" name="Column10227" dataDxfId="6175"/>
    <tableColumn id="10232" name="Column10228" dataDxfId="6174"/>
    <tableColumn id="10233" name="Column10229" dataDxfId="6173"/>
    <tableColumn id="10234" name="Column10230" dataDxfId="6172"/>
    <tableColumn id="10235" name="Column10231" dataDxfId="6171"/>
    <tableColumn id="10236" name="Column10232" dataDxfId="6170"/>
    <tableColumn id="10237" name="Column10233" dataDxfId="6169"/>
    <tableColumn id="10238" name="Column10234" dataDxfId="6168"/>
    <tableColumn id="10239" name="Column10235" dataDxfId="6167"/>
    <tableColumn id="10240" name="Column10236" dataDxfId="6166"/>
    <tableColumn id="10241" name="Column10237" dataDxfId="6165"/>
    <tableColumn id="10242" name="Column10238" dataDxfId="6164"/>
    <tableColumn id="10243" name="Column10239" dataDxfId="6163"/>
    <tableColumn id="10244" name="Column10240" dataDxfId="6162"/>
    <tableColumn id="10245" name="Column10241" dataDxfId="6161"/>
    <tableColumn id="10246" name="Column10242" dataDxfId="6160"/>
    <tableColumn id="10247" name="Column10243" dataDxfId="6159"/>
    <tableColumn id="10248" name="Column10244" dataDxfId="6158"/>
    <tableColumn id="10249" name="Column10245" dataDxfId="6157"/>
    <tableColumn id="10250" name="Column10246" dataDxfId="6156"/>
    <tableColumn id="10251" name="Column10247" dataDxfId="6155"/>
    <tableColumn id="10252" name="Column10248" dataDxfId="6154"/>
    <tableColumn id="10253" name="Column10249" dataDxfId="6153"/>
    <tableColumn id="10254" name="Column10250" dataDxfId="6152"/>
    <tableColumn id="10255" name="Column10251" dataDxfId="6151"/>
    <tableColumn id="10256" name="Column10252" dataDxfId="6150"/>
    <tableColumn id="10257" name="Column10253" dataDxfId="6149"/>
    <tableColumn id="10258" name="Column10254" dataDxfId="6148"/>
    <tableColumn id="10259" name="Column10255" dataDxfId="6147"/>
    <tableColumn id="10260" name="Column10256" dataDxfId="6146"/>
    <tableColumn id="10261" name="Column10257" dataDxfId="6145"/>
    <tableColumn id="10262" name="Column10258" dataDxfId="6144"/>
    <tableColumn id="10263" name="Column10259" dataDxfId="6143"/>
    <tableColumn id="10264" name="Column10260" dataDxfId="6142"/>
    <tableColumn id="10265" name="Column10261" dataDxfId="6141"/>
    <tableColumn id="10266" name="Column10262" dataDxfId="6140"/>
    <tableColumn id="10267" name="Column10263" dataDxfId="6139"/>
    <tableColumn id="10268" name="Column10264" dataDxfId="6138"/>
    <tableColumn id="10269" name="Column10265" dataDxfId="6137"/>
    <tableColumn id="10270" name="Column10266" dataDxfId="6136"/>
    <tableColumn id="10271" name="Column10267" dataDxfId="6135"/>
    <tableColumn id="10272" name="Column10268" dataDxfId="6134"/>
    <tableColumn id="10273" name="Column10269" dataDxfId="6133"/>
    <tableColumn id="10274" name="Column10270" dataDxfId="6132"/>
    <tableColumn id="10275" name="Column10271" dataDxfId="6131"/>
    <tableColumn id="10276" name="Column10272" dataDxfId="6130"/>
    <tableColumn id="10277" name="Column10273" dataDxfId="6129"/>
    <tableColumn id="10278" name="Column10274" dataDxfId="6128"/>
    <tableColumn id="10279" name="Column10275" dataDxfId="6127"/>
    <tableColumn id="10280" name="Column10276" dataDxfId="6126"/>
    <tableColumn id="10281" name="Column10277" dataDxfId="6125"/>
    <tableColumn id="10282" name="Column10278" dataDxfId="6124"/>
    <tableColumn id="10283" name="Column10279" dataDxfId="6123"/>
    <tableColumn id="10284" name="Column10280" dataDxfId="6122"/>
    <tableColumn id="10285" name="Column10281" dataDxfId="6121"/>
    <tableColumn id="10286" name="Column10282" dataDxfId="6120"/>
    <tableColumn id="10287" name="Column10283" dataDxfId="6119"/>
    <tableColumn id="10288" name="Column10284" dataDxfId="6118"/>
    <tableColumn id="10289" name="Column10285" dataDxfId="6117"/>
    <tableColumn id="10290" name="Column10286" dataDxfId="6116"/>
    <tableColumn id="10291" name="Column10287" dataDxfId="6115"/>
    <tableColumn id="10292" name="Column10288" dataDxfId="6114"/>
    <tableColumn id="10293" name="Column10289" dataDxfId="6113"/>
    <tableColumn id="10294" name="Column10290" dataDxfId="6112"/>
    <tableColumn id="10295" name="Column10291" dataDxfId="6111"/>
    <tableColumn id="10296" name="Column10292" dataDxfId="6110"/>
    <tableColumn id="10297" name="Column10293" dataDxfId="6109"/>
    <tableColumn id="10298" name="Column10294" dataDxfId="6108"/>
    <tableColumn id="10299" name="Column10295" dataDxfId="6107"/>
    <tableColumn id="10300" name="Column10296" dataDxfId="6106"/>
    <tableColumn id="10301" name="Column10297" dataDxfId="6105"/>
    <tableColumn id="10302" name="Column10298" dataDxfId="6104"/>
    <tableColumn id="10303" name="Column10299" dataDxfId="6103"/>
    <tableColumn id="10304" name="Column10300" dataDxfId="6102"/>
    <tableColumn id="10305" name="Column10301" dataDxfId="6101"/>
    <tableColumn id="10306" name="Column10302" dataDxfId="6100"/>
    <tableColumn id="10307" name="Column10303" dataDxfId="6099"/>
    <tableColumn id="10308" name="Column10304" dataDxfId="6098"/>
    <tableColumn id="10309" name="Column10305" dataDxfId="6097"/>
    <tableColumn id="10310" name="Column10306" dataDxfId="6096"/>
    <tableColumn id="10311" name="Column10307" dataDxfId="6095"/>
    <tableColumn id="10312" name="Column10308" dataDxfId="6094"/>
    <tableColumn id="10313" name="Column10309" dataDxfId="6093"/>
    <tableColumn id="10314" name="Column10310" dataDxfId="6092"/>
    <tableColumn id="10315" name="Column10311" dataDxfId="6091"/>
    <tableColumn id="10316" name="Column10312" dataDxfId="6090"/>
    <tableColumn id="10317" name="Column10313" dataDxfId="6089"/>
    <tableColumn id="10318" name="Column10314" dataDxfId="6088"/>
    <tableColumn id="10319" name="Column10315" dataDxfId="6087"/>
    <tableColumn id="10320" name="Column10316" dataDxfId="6086"/>
    <tableColumn id="10321" name="Column10317" dataDxfId="6085"/>
    <tableColumn id="10322" name="Column10318" dataDxfId="6084"/>
    <tableColumn id="10323" name="Column10319" dataDxfId="6083"/>
    <tableColumn id="10324" name="Column10320" dataDxfId="6082"/>
    <tableColumn id="10325" name="Column10321" dataDxfId="6081"/>
    <tableColumn id="10326" name="Column10322" dataDxfId="6080"/>
    <tableColumn id="10327" name="Column10323" dataDxfId="6079"/>
    <tableColumn id="10328" name="Column10324" dataDxfId="6078"/>
    <tableColumn id="10329" name="Column10325" dataDxfId="6077"/>
    <tableColumn id="10330" name="Column10326" dataDxfId="6076"/>
    <tableColumn id="10331" name="Column10327" dataDxfId="6075"/>
    <tableColumn id="10332" name="Column10328" dataDxfId="6074"/>
    <tableColumn id="10333" name="Column10329" dataDxfId="6073"/>
    <tableColumn id="10334" name="Column10330" dataDxfId="6072"/>
    <tableColumn id="10335" name="Column10331" dataDxfId="6071"/>
    <tableColumn id="10336" name="Column10332" dataDxfId="6070"/>
    <tableColumn id="10337" name="Column10333" dataDxfId="6069"/>
    <tableColumn id="10338" name="Column10334" dataDxfId="6068"/>
    <tableColumn id="10339" name="Column10335" dataDxfId="6067"/>
    <tableColumn id="10340" name="Column10336" dataDxfId="6066"/>
    <tableColumn id="10341" name="Column10337" dataDxfId="6065"/>
    <tableColumn id="10342" name="Column10338" dataDxfId="6064"/>
    <tableColumn id="10343" name="Column10339" dataDxfId="6063"/>
    <tableColumn id="10344" name="Column10340" dataDxfId="6062"/>
    <tableColumn id="10345" name="Column10341" dataDxfId="6061"/>
    <tableColumn id="10346" name="Column10342" dataDxfId="6060"/>
    <tableColumn id="10347" name="Column10343" dataDxfId="6059"/>
    <tableColumn id="10348" name="Column10344" dataDxfId="6058"/>
    <tableColumn id="10349" name="Column10345" dataDxfId="6057"/>
    <tableColumn id="10350" name="Column10346" dataDxfId="6056"/>
    <tableColumn id="10351" name="Column10347" dataDxfId="6055"/>
    <tableColumn id="10352" name="Column10348" dataDxfId="6054"/>
    <tableColumn id="10353" name="Column10349" dataDxfId="6053"/>
    <tableColumn id="10354" name="Column10350" dataDxfId="6052"/>
    <tableColumn id="10355" name="Column10351" dataDxfId="6051"/>
    <tableColumn id="10356" name="Column10352" dataDxfId="6050"/>
    <tableColumn id="10357" name="Column10353" dataDxfId="6049"/>
    <tableColumn id="10358" name="Column10354" dataDxfId="6048"/>
    <tableColumn id="10359" name="Column10355" dataDxfId="6047"/>
    <tableColumn id="10360" name="Column10356" dataDxfId="6046"/>
    <tableColumn id="10361" name="Column10357" dataDxfId="6045"/>
    <tableColumn id="10362" name="Column10358" dataDxfId="6044"/>
    <tableColumn id="10363" name="Column10359" dataDxfId="6043"/>
    <tableColumn id="10364" name="Column10360" dataDxfId="6042"/>
    <tableColumn id="10365" name="Column10361" dataDxfId="6041"/>
    <tableColumn id="10366" name="Column10362" dataDxfId="6040"/>
    <tableColumn id="10367" name="Column10363" dataDxfId="6039"/>
    <tableColumn id="10368" name="Column10364" dataDxfId="6038"/>
    <tableColumn id="10369" name="Column10365" dataDxfId="6037"/>
    <tableColumn id="10370" name="Column10366" dataDxfId="6036"/>
    <tableColumn id="10371" name="Column10367" dataDxfId="6035"/>
    <tableColumn id="10372" name="Column10368" dataDxfId="6034"/>
    <tableColumn id="10373" name="Column10369" dataDxfId="6033"/>
    <tableColumn id="10374" name="Column10370" dataDxfId="6032"/>
    <tableColumn id="10375" name="Column10371" dataDxfId="6031"/>
    <tableColumn id="10376" name="Column10372" dataDxfId="6030"/>
    <tableColumn id="10377" name="Column10373" dataDxfId="6029"/>
    <tableColumn id="10378" name="Column10374" dataDxfId="6028"/>
    <tableColumn id="10379" name="Column10375" dataDxfId="6027"/>
    <tableColumn id="10380" name="Column10376" dataDxfId="6026"/>
    <tableColumn id="10381" name="Column10377" dataDxfId="6025"/>
    <tableColumn id="10382" name="Column10378" dataDxfId="6024"/>
    <tableColumn id="10383" name="Column10379" dataDxfId="6023"/>
    <tableColumn id="10384" name="Column10380" dataDxfId="6022"/>
    <tableColumn id="10385" name="Column10381" dataDxfId="6021"/>
    <tableColumn id="10386" name="Column10382" dataDxfId="6020"/>
    <tableColumn id="10387" name="Column10383" dataDxfId="6019"/>
    <tableColumn id="10388" name="Column10384" dataDxfId="6018"/>
    <tableColumn id="10389" name="Column10385" dataDxfId="6017"/>
    <tableColumn id="10390" name="Column10386" dataDxfId="6016"/>
    <tableColumn id="10391" name="Column10387" dataDxfId="6015"/>
    <tableColumn id="10392" name="Column10388" dataDxfId="6014"/>
    <tableColumn id="10393" name="Column10389" dataDxfId="6013"/>
    <tableColumn id="10394" name="Column10390" dataDxfId="6012"/>
    <tableColumn id="10395" name="Column10391" dataDxfId="6011"/>
    <tableColumn id="10396" name="Column10392" dataDxfId="6010"/>
    <tableColumn id="10397" name="Column10393" dataDxfId="6009"/>
    <tableColumn id="10398" name="Column10394" dataDxfId="6008"/>
    <tableColumn id="10399" name="Column10395" dataDxfId="6007"/>
    <tableColumn id="10400" name="Column10396" dataDxfId="6006"/>
    <tableColumn id="10401" name="Column10397" dataDxfId="6005"/>
    <tableColumn id="10402" name="Column10398" dataDxfId="6004"/>
    <tableColumn id="10403" name="Column10399" dataDxfId="6003"/>
    <tableColumn id="10404" name="Column10400" dataDxfId="6002"/>
    <tableColumn id="10405" name="Column10401" dataDxfId="6001"/>
    <tableColumn id="10406" name="Column10402" dataDxfId="6000"/>
    <tableColumn id="10407" name="Column10403" dataDxfId="5999"/>
    <tableColumn id="10408" name="Column10404" dataDxfId="5998"/>
    <tableColumn id="10409" name="Column10405" dataDxfId="5997"/>
    <tableColumn id="10410" name="Column10406" dataDxfId="5996"/>
    <tableColumn id="10411" name="Column10407" dataDxfId="5995"/>
    <tableColumn id="10412" name="Column10408" dataDxfId="5994"/>
    <tableColumn id="10413" name="Column10409" dataDxfId="5993"/>
    <tableColumn id="10414" name="Column10410" dataDxfId="5992"/>
    <tableColumn id="10415" name="Column10411" dataDxfId="5991"/>
    <tableColumn id="10416" name="Column10412" dataDxfId="5990"/>
    <tableColumn id="10417" name="Column10413" dataDxfId="5989"/>
    <tableColumn id="10418" name="Column10414" dataDxfId="5988"/>
    <tableColumn id="10419" name="Column10415" dataDxfId="5987"/>
    <tableColumn id="10420" name="Column10416" dataDxfId="5986"/>
    <tableColumn id="10421" name="Column10417" dataDxfId="5985"/>
    <tableColumn id="10422" name="Column10418" dataDxfId="5984"/>
    <tableColumn id="10423" name="Column10419" dataDxfId="5983"/>
    <tableColumn id="10424" name="Column10420" dataDxfId="5982"/>
    <tableColumn id="10425" name="Column10421" dataDxfId="5981"/>
    <tableColumn id="10426" name="Column10422" dataDxfId="5980"/>
    <tableColumn id="10427" name="Column10423" dataDxfId="5979"/>
    <tableColumn id="10428" name="Column10424" dataDxfId="5978"/>
    <tableColumn id="10429" name="Column10425" dataDxfId="5977"/>
    <tableColumn id="10430" name="Column10426" dataDxfId="5976"/>
    <tableColumn id="10431" name="Column10427" dataDxfId="5975"/>
    <tableColumn id="10432" name="Column10428" dataDxfId="5974"/>
    <tableColumn id="10433" name="Column10429" dataDxfId="5973"/>
    <tableColumn id="10434" name="Column10430" dataDxfId="5972"/>
    <tableColumn id="10435" name="Column10431" dataDxfId="5971"/>
    <tableColumn id="10436" name="Column10432" dataDxfId="5970"/>
    <tableColumn id="10437" name="Column10433" dataDxfId="5969"/>
    <tableColumn id="10438" name="Column10434" dataDxfId="5968"/>
    <tableColumn id="10439" name="Column10435" dataDxfId="5967"/>
    <tableColumn id="10440" name="Column10436" dataDxfId="5966"/>
    <tableColumn id="10441" name="Column10437" dataDxfId="5965"/>
    <tableColumn id="10442" name="Column10438" dataDxfId="5964"/>
    <tableColumn id="10443" name="Column10439" dataDxfId="5963"/>
    <tableColumn id="10444" name="Column10440" dataDxfId="5962"/>
    <tableColumn id="10445" name="Column10441" dataDxfId="5961"/>
    <tableColumn id="10446" name="Column10442" dataDxfId="5960"/>
    <tableColumn id="10447" name="Column10443" dataDxfId="5959"/>
    <tableColumn id="10448" name="Column10444" dataDxfId="5958"/>
    <tableColumn id="10449" name="Column10445" dataDxfId="5957"/>
    <tableColumn id="10450" name="Column10446" dataDxfId="5956"/>
    <tableColumn id="10451" name="Column10447" dataDxfId="5955"/>
    <tableColumn id="10452" name="Column10448" dataDxfId="5954"/>
    <tableColumn id="10453" name="Column10449" dataDxfId="5953"/>
    <tableColumn id="10454" name="Column10450" dataDxfId="5952"/>
    <tableColumn id="10455" name="Column10451" dataDxfId="5951"/>
    <tableColumn id="10456" name="Column10452" dataDxfId="5950"/>
    <tableColumn id="10457" name="Column10453" dataDxfId="5949"/>
    <tableColumn id="10458" name="Column10454" dataDxfId="5948"/>
    <tableColumn id="10459" name="Column10455" dataDxfId="5947"/>
    <tableColumn id="10460" name="Column10456" dataDxfId="5946"/>
    <tableColumn id="10461" name="Column10457" dataDxfId="5945"/>
    <tableColumn id="10462" name="Column10458" dataDxfId="5944"/>
    <tableColumn id="10463" name="Column10459" dataDxfId="5943"/>
    <tableColumn id="10464" name="Column10460" dataDxfId="5942"/>
    <tableColumn id="10465" name="Column10461" dataDxfId="5941"/>
    <tableColumn id="10466" name="Column10462" dataDxfId="5940"/>
    <tableColumn id="10467" name="Column10463" dataDxfId="5939"/>
    <tableColumn id="10468" name="Column10464" dataDxfId="5938"/>
    <tableColumn id="10469" name="Column10465" dataDxfId="5937"/>
    <tableColumn id="10470" name="Column10466" dataDxfId="5936"/>
    <tableColumn id="10471" name="Column10467" dataDxfId="5935"/>
    <tableColumn id="10472" name="Column10468" dataDxfId="5934"/>
    <tableColumn id="10473" name="Column10469" dataDxfId="5933"/>
    <tableColumn id="10474" name="Column10470" dataDxfId="5932"/>
    <tableColumn id="10475" name="Column10471" dataDxfId="5931"/>
    <tableColumn id="10476" name="Column10472" dataDxfId="5930"/>
    <tableColumn id="10477" name="Column10473" dataDxfId="5929"/>
    <tableColumn id="10478" name="Column10474" dataDxfId="5928"/>
    <tableColumn id="10479" name="Column10475" dataDxfId="5927"/>
    <tableColumn id="10480" name="Column10476" dataDxfId="5926"/>
    <tableColumn id="10481" name="Column10477" dataDxfId="5925"/>
    <tableColumn id="10482" name="Column10478" dataDxfId="5924"/>
    <tableColumn id="10483" name="Column10479" dataDxfId="5923"/>
    <tableColumn id="10484" name="Column10480" dataDxfId="5922"/>
    <tableColumn id="10485" name="Column10481" dataDxfId="5921"/>
    <tableColumn id="10486" name="Column10482" dataDxfId="5920"/>
    <tableColumn id="10487" name="Column10483" dataDxfId="5919"/>
    <tableColumn id="10488" name="Column10484" dataDxfId="5918"/>
    <tableColumn id="10489" name="Column10485" dataDxfId="5917"/>
    <tableColumn id="10490" name="Column10486" dataDxfId="5916"/>
    <tableColumn id="10491" name="Column10487" dataDxfId="5915"/>
    <tableColumn id="10492" name="Column10488" dataDxfId="5914"/>
    <tableColumn id="10493" name="Column10489" dataDxfId="5913"/>
    <tableColumn id="10494" name="Column10490" dataDxfId="5912"/>
    <tableColumn id="10495" name="Column10491" dataDxfId="5911"/>
    <tableColumn id="10496" name="Column10492" dataDxfId="5910"/>
    <tableColumn id="10497" name="Column10493" dataDxfId="5909"/>
    <tableColumn id="10498" name="Column10494" dataDxfId="5908"/>
    <tableColumn id="10499" name="Column10495" dataDxfId="5907"/>
    <tableColumn id="10500" name="Column10496" dataDxfId="5906"/>
    <tableColumn id="10501" name="Column10497" dataDxfId="5905"/>
    <tableColumn id="10502" name="Column10498" dataDxfId="5904"/>
    <tableColumn id="10503" name="Column10499" dataDxfId="5903"/>
    <tableColumn id="10504" name="Column10500" dataDxfId="5902"/>
    <tableColumn id="10505" name="Column10501" dataDxfId="5901"/>
    <tableColumn id="10506" name="Column10502" dataDxfId="5900"/>
    <tableColumn id="10507" name="Column10503" dataDxfId="5899"/>
    <tableColumn id="10508" name="Column10504" dataDxfId="5898"/>
    <tableColumn id="10509" name="Column10505" dataDxfId="5897"/>
    <tableColumn id="10510" name="Column10506" dataDxfId="5896"/>
    <tableColumn id="10511" name="Column10507" dataDxfId="5895"/>
    <tableColumn id="10512" name="Column10508" dataDxfId="5894"/>
    <tableColumn id="10513" name="Column10509" dataDxfId="5893"/>
    <tableColumn id="10514" name="Column10510" dataDxfId="5892"/>
    <tableColumn id="10515" name="Column10511" dataDxfId="5891"/>
    <tableColumn id="10516" name="Column10512" dataDxfId="5890"/>
    <tableColumn id="10517" name="Column10513" dataDxfId="5889"/>
    <tableColumn id="10518" name="Column10514" dataDxfId="5888"/>
    <tableColumn id="10519" name="Column10515" dataDxfId="5887"/>
    <tableColumn id="10520" name="Column10516" dataDxfId="5886"/>
    <tableColumn id="10521" name="Column10517" dataDxfId="5885"/>
    <tableColumn id="10522" name="Column10518" dataDxfId="5884"/>
    <tableColumn id="10523" name="Column10519" dataDxfId="5883"/>
    <tableColumn id="10524" name="Column10520" dataDxfId="5882"/>
    <tableColumn id="10525" name="Column10521" dataDxfId="5881"/>
    <tableColumn id="10526" name="Column10522" dataDxfId="5880"/>
    <tableColumn id="10527" name="Column10523" dataDxfId="5879"/>
    <tableColumn id="10528" name="Column10524" dataDxfId="5878"/>
    <tableColumn id="10529" name="Column10525" dataDxfId="5877"/>
    <tableColumn id="10530" name="Column10526" dataDxfId="5876"/>
    <tableColumn id="10531" name="Column10527" dataDxfId="5875"/>
    <tableColumn id="10532" name="Column10528" dataDxfId="5874"/>
    <tableColumn id="10533" name="Column10529" dataDxfId="5873"/>
    <tableColumn id="10534" name="Column10530" dataDxfId="5872"/>
    <tableColumn id="10535" name="Column10531" dataDxfId="5871"/>
    <tableColumn id="10536" name="Column10532" dataDxfId="5870"/>
    <tableColumn id="10537" name="Column10533" dataDxfId="5869"/>
    <tableColumn id="10538" name="Column10534" dataDxfId="5868"/>
    <tableColumn id="10539" name="Column10535" dataDxfId="5867"/>
    <tableColumn id="10540" name="Column10536" dataDxfId="5866"/>
    <tableColumn id="10541" name="Column10537" dataDxfId="5865"/>
    <tableColumn id="10542" name="Column10538" dataDxfId="5864"/>
    <tableColumn id="10543" name="Column10539" dataDxfId="5863"/>
    <tableColumn id="10544" name="Column10540" dataDxfId="5862"/>
    <tableColumn id="10545" name="Column10541" dataDxfId="5861"/>
    <tableColumn id="10546" name="Column10542" dataDxfId="5860"/>
    <tableColumn id="10547" name="Column10543" dataDxfId="5859"/>
    <tableColumn id="10548" name="Column10544" dataDxfId="5858"/>
    <tableColumn id="10549" name="Column10545" dataDxfId="5857"/>
    <tableColumn id="10550" name="Column10546" dataDxfId="5856"/>
    <tableColumn id="10551" name="Column10547" dataDxfId="5855"/>
    <tableColumn id="10552" name="Column10548" dataDxfId="5854"/>
    <tableColumn id="10553" name="Column10549" dataDxfId="5853"/>
    <tableColumn id="10554" name="Column10550" dataDxfId="5852"/>
    <tableColumn id="10555" name="Column10551" dataDxfId="5851"/>
    <tableColumn id="10556" name="Column10552" dataDxfId="5850"/>
    <tableColumn id="10557" name="Column10553" dataDxfId="5849"/>
    <tableColumn id="10558" name="Column10554" dataDxfId="5848"/>
    <tableColumn id="10559" name="Column10555" dataDxfId="5847"/>
    <tableColumn id="10560" name="Column10556" dataDxfId="5846"/>
    <tableColumn id="10561" name="Column10557" dataDxfId="5845"/>
    <tableColumn id="10562" name="Column10558" dataDxfId="5844"/>
    <tableColumn id="10563" name="Column10559" dataDxfId="5843"/>
    <tableColumn id="10564" name="Column10560" dataDxfId="5842"/>
    <tableColumn id="10565" name="Column10561" dataDxfId="5841"/>
    <tableColumn id="10566" name="Column10562" dataDxfId="5840"/>
    <tableColumn id="10567" name="Column10563" dataDxfId="5839"/>
    <tableColumn id="10568" name="Column10564" dataDxfId="5838"/>
    <tableColumn id="10569" name="Column10565" dataDxfId="5837"/>
    <tableColumn id="10570" name="Column10566" dataDxfId="5836"/>
    <tableColumn id="10571" name="Column10567" dataDxfId="5835"/>
    <tableColumn id="10572" name="Column10568" dataDxfId="5834"/>
    <tableColumn id="10573" name="Column10569" dataDxfId="5833"/>
    <tableColumn id="10574" name="Column10570" dataDxfId="5832"/>
    <tableColumn id="10575" name="Column10571" dataDxfId="5831"/>
    <tableColumn id="10576" name="Column10572" dataDxfId="5830"/>
    <tableColumn id="10577" name="Column10573" dataDxfId="5829"/>
    <tableColumn id="10578" name="Column10574" dataDxfId="5828"/>
    <tableColumn id="10579" name="Column10575" dataDxfId="5827"/>
    <tableColumn id="10580" name="Column10576" dataDxfId="5826"/>
    <tableColumn id="10581" name="Column10577" dataDxfId="5825"/>
    <tableColumn id="10582" name="Column10578" dataDxfId="5824"/>
    <tableColumn id="10583" name="Column10579" dataDxfId="5823"/>
    <tableColumn id="10584" name="Column10580" dataDxfId="5822"/>
    <tableColumn id="10585" name="Column10581" dataDxfId="5821"/>
    <tableColumn id="10586" name="Column10582" dataDxfId="5820"/>
    <tableColumn id="10587" name="Column10583" dataDxfId="5819"/>
    <tableColumn id="10588" name="Column10584" dataDxfId="5818"/>
    <tableColumn id="10589" name="Column10585" dataDxfId="5817"/>
    <tableColumn id="10590" name="Column10586" dataDxfId="5816"/>
    <tableColumn id="10591" name="Column10587" dataDxfId="5815"/>
    <tableColumn id="10592" name="Column10588" dataDxfId="5814"/>
    <tableColumn id="10593" name="Column10589" dataDxfId="5813"/>
    <tableColumn id="10594" name="Column10590" dataDxfId="5812"/>
    <tableColumn id="10595" name="Column10591" dataDxfId="5811"/>
    <tableColumn id="10596" name="Column10592" dataDxfId="5810"/>
    <tableColumn id="10597" name="Column10593" dataDxfId="5809"/>
    <tableColumn id="10598" name="Column10594" dataDxfId="5808"/>
    <tableColumn id="10599" name="Column10595" dataDxfId="5807"/>
    <tableColumn id="10600" name="Column10596" dataDxfId="5806"/>
    <tableColumn id="10601" name="Column10597" dataDxfId="5805"/>
    <tableColumn id="10602" name="Column10598" dataDxfId="5804"/>
    <tableColumn id="10603" name="Column10599" dataDxfId="5803"/>
    <tableColumn id="10604" name="Column10600" dataDxfId="5802"/>
    <tableColumn id="10605" name="Column10601" dataDxfId="5801"/>
    <tableColumn id="10606" name="Column10602" dataDxfId="5800"/>
    <tableColumn id="10607" name="Column10603" dataDxfId="5799"/>
    <tableColumn id="10608" name="Column10604" dataDxfId="5798"/>
    <tableColumn id="10609" name="Column10605" dataDxfId="5797"/>
    <tableColumn id="10610" name="Column10606" dataDxfId="5796"/>
    <tableColumn id="10611" name="Column10607" dataDxfId="5795"/>
    <tableColumn id="10612" name="Column10608" dataDxfId="5794"/>
    <tableColumn id="10613" name="Column10609" dataDxfId="5793"/>
    <tableColumn id="10614" name="Column10610" dataDxfId="5792"/>
    <tableColumn id="10615" name="Column10611" dataDxfId="5791"/>
    <tableColumn id="10616" name="Column10612" dataDxfId="5790"/>
    <tableColumn id="10617" name="Column10613" dataDxfId="5789"/>
    <tableColumn id="10618" name="Column10614" dataDxfId="5788"/>
    <tableColumn id="10619" name="Column10615" dataDxfId="5787"/>
    <tableColumn id="10620" name="Column10616" dataDxfId="5786"/>
    <tableColumn id="10621" name="Column10617" dataDxfId="5785"/>
    <tableColumn id="10622" name="Column10618" dataDxfId="5784"/>
    <tableColumn id="10623" name="Column10619" dataDxfId="5783"/>
    <tableColumn id="10624" name="Column10620" dataDxfId="5782"/>
    <tableColumn id="10625" name="Column10621" dataDxfId="5781"/>
    <tableColumn id="10626" name="Column10622" dataDxfId="5780"/>
    <tableColumn id="10627" name="Column10623" dataDxfId="5779"/>
    <tableColumn id="10628" name="Column10624" dataDxfId="5778"/>
    <tableColumn id="10629" name="Column10625" dataDxfId="5777"/>
    <tableColumn id="10630" name="Column10626" dataDxfId="5776"/>
    <tableColumn id="10631" name="Column10627" dataDxfId="5775"/>
    <tableColumn id="10632" name="Column10628" dataDxfId="5774"/>
    <tableColumn id="10633" name="Column10629" dataDxfId="5773"/>
    <tableColumn id="10634" name="Column10630" dataDxfId="5772"/>
    <tableColumn id="10635" name="Column10631" dataDxfId="5771"/>
    <tableColumn id="10636" name="Column10632" dataDxfId="5770"/>
    <tableColumn id="10637" name="Column10633" dataDxfId="5769"/>
    <tableColumn id="10638" name="Column10634" dataDxfId="5768"/>
    <tableColumn id="10639" name="Column10635" dataDxfId="5767"/>
    <tableColumn id="10640" name="Column10636" dataDxfId="5766"/>
    <tableColumn id="10641" name="Column10637" dataDxfId="5765"/>
    <tableColumn id="10642" name="Column10638" dataDxfId="5764"/>
    <tableColumn id="10643" name="Column10639" dataDxfId="5763"/>
    <tableColumn id="10644" name="Column10640" dataDxfId="5762"/>
    <tableColumn id="10645" name="Column10641" dataDxfId="5761"/>
    <tableColumn id="10646" name="Column10642" dataDxfId="5760"/>
    <tableColumn id="10647" name="Column10643" dataDxfId="5759"/>
    <tableColumn id="10648" name="Column10644" dataDxfId="5758"/>
    <tableColumn id="10649" name="Column10645" dataDxfId="5757"/>
    <tableColumn id="10650" name="Column10646" dataDxfId="5756"/>
    <tableColumn id="10651" name="Column10647" dataDxfId="5755"/>
    <tableColumn id="10652" name="Column10648" dataDxfId="5754"/>
    <tableColumn id="10653" name="Column10649" dataDxfId="5753"/>
    <tableColumn id="10654" name="Column10650" dataDxfId="5752"/>
    <tableColumn id="10655" name="Column10651" dataDxfId="5751"/>
    <tableColumn id="10656" name="Column10652" dataDxfId="5750"/>
    <tableColumn id="10657" name="Column10653" dataDxfId="5749"/>
    <tableColumn id="10658" name="Column10654" dataDxfId="5748"/>
    <tableColumn id="10659" name="Column10655" dataDxfId="5747"/>
    <tableColumn id="10660" name="Column10656" dataDxfId="5746"/>
    <tableColumn id="10661" name="Column10657" dataDxfId="5745"/>
    <tableColumn id="10662" name="Column10658" dataDxfId="5744"/>
    <tableColumn id="10663" name="Column10659" dataDxfId="5743"/>
    <tableColumn id="10664" name="Column10660" dataDxfId="5742"/>
    <tableColumn id="10665" name="Column10661" dataDxfId="5741"/>
    <tableColumn id="10666" name="Column10662" dataDxfId="5740"/>
    <tableColumn id="10667" name="Column10663" dataDxfId="5739"/>
    <tableColumn id="10668" name="Column10664" dataDxfId="5738"/>
    <tableColumn id="10669" name="Column10665" dataDxfId="5737"/>
    <tableColumn id="10670" name="Column10666" dataDxfId="5736"/>
    <tableColumn id="10671" name="Column10667" dataDxfId="5735"/>
    <tableColumn id="10672" name="Column10668" dataDxfId="5734"/>
    <tableColumn id="10673" name="Column10669" dataDxfId="5733"/>
    <tableColumn id="10674" name="Column10670" dataDxfId="5732"/>
    <tableColumn id="10675" name="Column10671" dataDxfId="5731"/>
    <tableColumn id="10676" name="Column10672" dataDxfId="5730"/>
    <tableColumn id="10677" name="Column10673" dataDxfId="5729"/>
    <tableColumn id="10678" name="Column10674" dataDxfId="5728"/>
    <tableColumn id="10679" name="Column10675" dataDxfId="5727"/>
    <tableColumn id="10680" name="Column10676" dataDxfId="5726"/>
    <tableColumn id="10681" name="Column10677" dataDxfId="5725"/>
    <tableColumn id="10682" name="Column10678" dataDxfId="5724"/>
    <tableColumn id="10683" name="Column10679" dataDxfId="5723"/>
    <tableColumn id="10684" name="Column10680" dataDxfId="5722"/>
    <tableColumn id="10685" name="Column10681" dataDxfId="5721"/>
    <tableColumn id="10686" name="Column10682" dataDxfId="5720"/>
    <tableColumn id="10687" name="Column10683" dataDxfId="5719"/>
    <tableColumn id="10688" name="Column10684" dataDxfId="5718"/>
    <tableColumn id="10689" name="Column10685" dataDxfId="5717"/>
    <tableColumn id="10690" name="Column10686" dataDxfId="5716"/>
    <tableColumn id="10691" name="Column10687" dataDxfId="5715"/>
    <tableColumn id="10692" name="Column10688" dataDxfId="5714"/>
    <tableColumn id="10693" name="Column10689" dataDxfId="5713"/>
    <tableColumn id="10694" name="Column10690" dataDxfId="5712"/>
    <tableColumn id="10695" name="Column10691" dataDxfId="5711"/>
    <tableColumn id="10696" name="Column10692" dataDxfId="5710"/>
    <tableColumn id="10697" name="Column10693" dataDxfId="5709"/>
    <tableColumn id="10698" name="Column10694" dataDxfId="5708"/>
    <tableColumn id="10699" name="Column10695" dataDxfId="5707"/>
    <tableColumn id="10700" name="Column10696" dataDxfId="5706"/>
    <tableColumn id="10701" name="Column10697" dataDxfId="5705"/>
    <tableColumn id="10702" name="Column10698" dataDxfId="5704"/>
    <tableColumn id="10703" name="Column10699" dataDxfId="5703"/>
    <tableColumn id="10704" name="Column10700" dataDxfId="5702"/>
    <tableColumn id="10705" name="Column10701" dataDxfId="5701"/>
    <tableColumn id="10706" name="Column10702" dataDxfId="5700"/>
    <tableColumn id="10707" name="Column10703" dataDxfId="5699"/>
    <tableColumn id="10708" name="Column10704" dataDxfId="5698"/>
    <tableColumn id="10709" name="Column10705" dataDxfId="5697"/>
    <tableColumn id="10710" name="Column10706" dataDxfId="5696"/>
    <tableColumn id="10711" name="Column10707" dataDxfId="5695"/>
    <tableColumn id="10712" name="Column10708" dataDxfId="5694"/>
    <tableColumn id="10713" name="Column10709" dataDxfId="5693"/>
    <tableColumn id="10714" name="Column10710" dataDxfId="5692"/>
    <tableColumn id="10715" name="Column10711" dataDxfId="5691"/>
    <tableColumn id="10716" name="Column10712" dataDxfId="5690"/>
    <tableColumn id="10717" name="Column10713" dataDxfId="5689"/>
    <tableColumn id="10718" name="Column10714" dataDxfId="5688"/>
    <tableColumn id="10719" name="Column10715" dataDxfId="5687"/>
    <tableColumn id="10720" name="Column10716" dataDxfId="5686"/>
    <tableColumn id="10721" name="Column10717" dataDxfId="5685"/>
    <tableColumn id="10722" name="Column10718" dataDxfId="5684"/>
    <tableColumn id="10723" name="Column10719" dataDxfId="5683"/>
    <tableColumn id="10724" name="Column10720" dataDxfId="5682"/>
    <tableColumn id="10725" name="Column10721" dataDxfId="5681"/>
    <tableColumn id="10726" name="Column10722" dataDxfId="5680"/>
    <tableColumn id="10727" name="Column10723" dataDxfId="5679"/>
    <tableColumn id="10728" name="Column10724" dataDxfId="5678"/>
    <tableColumn id="10729" name="Column10725" dataDxfId="5677"/>
    <tableColumn id="10730" name="Column10726" dataDxfId="5676"/>
    <tableColumn id="10731" name="Column10727" dataDxfId="5675"/>
    <tableColumn id="10732" name="Column10728" dataDxfId="5674"/>
    <tableColumn id="10733" name="Column10729" dataDxfId="5673"/>
    <tableColumn id="10734" name="Column10730" dataDxfId="5672"/>
    <tableColumn id="10735" name="Column10731" dataDxfId="5671"/>
    <tableColumn id="10736" name="Column10732" dataDxfId="5670"/>
    <tableColumn id="10737" name="Column10733" dataDxfId="5669"/>
    <tableColumn id="10738" name="Column10734" dataDxfId="5668"/>
    <tableColumn id="10739" name="Column10735" dataDxfId="5667"/>
    <tableColumn id="10740" name="Column10736" dataDxfId="5666"/>
    <tableColumn id="10741" name="Column10737" dataDxfId="5665"/>
    <tableColumn id="10742" name="Column10738" dataDxfId="5664"/>
    <tableColumn id="10743" name="Column10739" dataDxfId="5663"/>
    <tableColumn id="10744" name="Column10740" dataDxfId="5662"/>
    <tableColumn id="10745" name="Column10741" dataDxfId="5661"/>
    <tableColumn id="10746" name="Column10742" dataDxfId="5660"/>
    <tableColumn id="10747" name="Column10743" dataDxfId="5659"/>
    <tableColumn id="10748" name="Column10744" dataDxfId="5658"/>
    <tableColumn id="10749" name="Column10745" dataDxfId="5657"/>
    <tableColumn id="10750" name="Column10746" dataDxfId="5656"/>
    <tableColumn id="10751" name="Column10747" dataDxfId="5655"/>
    <tableColumn id="10752" name="Column10748" dataDxfId="5654"/>
    <tableColumn id="10753" name="Column10749" dataDxfId="5653"/>
    <tableColumn id="10754" name="Column10750" dataDxfId="5652"/>
    <tableColumn id="10755" name="Column10751" dataDxfId="5651"/>
    <tableColumn id="10756" name="Column10752" dataDxfId="5650"/>
    <tableColumn id="10757" name="Column10753" dataDxfId="5649"/>
    <tableColumn id="10758" name="Column10754" dataDxfId="5648"/>
    <tableColumn id="10759" name="Column10755" dataDxfId="5647"/>
    <tableColumn id="10760" name="Column10756" dataDxfId="5646"/>
    <tableColumn id="10761" name="Column10757" dataDxfId="5645"/>
    <tableColumn id="10762" name="Column10758" dataDxfId="5644"/>
    <tableColumn id="10763" name="Column10759" dataDxfId="5643"/>
    <tableColumn id="10764" name="Column10760" dataDxfId="5642"/>
    <tableColumn id="10765" name="Column10761" dataDxfId="5641"/>
    <tableColumn id="10766" name="Column10762" dataDxfId="5640"/>
    <tableColumn id="10767" name="Column10763" dataDxfId="5639"/>
    <tableColumn id="10768" name="Column10764" dataDxfId="5638"/>
    <tableColumn id="10769" name="Column10765" dataDxfId="5637"/>
    <tableColumn id="10770" name="Column10766" dataDxfId="5636"/>
    <tableColumn id="10771" name="Column10767" dataDxfId="5635"/>
    <tableColumn id="10772" name="Column10768" dataDxfId="5634"/>
    <tableColumn id="10773" name="Column10769" dataDxfId="5633"/>
    <tableColumn id="10774" name="Column10770" dataDxfId="5632"/>
    <tableColumn id="10775" name="Column10771" dataDxfId="5631"/>
    <tableColumn id="10776" name="Column10772" dataDxfId="5630"/>
    <tableColumn id="10777" name="Column10773" dataDxfId="5629"/>
    <tableColumn id="10778" name="Column10774" dataDxfId="5628"/>
    <tableColumn id="10779" name="Column10775" dataDxfId="5627"/>
    <tableColumn id="10780" name="Column10776" dataDxfId="5626"/>
    <tableColumn id="10781" name="Column10777" dataDxfId="5625"/>
    <tableColumn id="10782" name="Column10778" dataDxfId="5624"/>
    <tableColumn id="10783" name="Column10779" dataDxfId="5623"/>
    <tableColumn id="10784" name="Column10780" dataDxfId="5622"/>
    <tableColumn id="10785" name="Column10781" dataDxfId="5621"/>
    <tableColumn id="10786" name="Column10782" dataDxfId="5620"/>
    <tableColumn id="10787" name="Column10783" dataDxfId="5619"/>
    <tableColumn id="10788" name="Column10784" dataDxfId="5618"/>
    <tableColumn id="10789" name="Column10785" dataDxfId="5617"/>
    <tableColumn id="10790" name="Column10786" dataDxfId="5616"/>
    <tableColumn id="10791" name="Column10787" dataDxfId="5615"/>
    <tableColumn id="10792" name="Column10788" dataDxfId="5614"/>
    <tableColumn id="10793" name="Column10789" dataDxfId="5613"/>
    <tableColumn id="10794" name="Column10790" dataDxfId="5612"/>
    <tableColumn id="10795" name="Column10791" dataDxfId="5611"/>
    <tableColumn id="10796" name="Column10792" dataDxfId="5610"/>
    <tableColumn id="10797" name="Column10793" dataDxfId="5609"/>
    <tableColumn id="10798" name="Column10794" dataDxfId="5608"/>
    <tableColumn id="10799" name="Column10795" dataDxfId="5607"/>
    <tableColumn id="10800" name="Column10796" dataDxfId="5606"/>
    <tableColumn id="10801" name="Column10797" dataDxfId="5605"/>
    <tableColumn id="10802" name="Column10798" dataDxfId="5604"/>
    <tableColumn id="10803" name="Column10799" dataDxfId="5603"/>
    <tableColumn id="10804" name="Column10800" dataDxfId="5602"/>
    <tableColumn id="10805" name="Column10801" dataDxfId="5601"/>
    <tableColumn id="10806" name="Column10802" dataDxfId="5600"/>
    <tableColumn id="10807" name="Column10803" dataDxfId="5599"/>
    <tableColumn id="10808" name="Column10804" dataDxfId="5598"/>
    <tableColumn id="10809" name="Column10805" dataDxfId="5597"/>
    <tableColumn id="10810" name="Column10806" dataDxfId="5596"/>
    <tableColumn id="10811" name="Column10807" dataDxfId="5595"/>
    <tableColumn id="10812" name="Column10808" dataDxfId="5594"/>
    <tableColumn id="10813" name="Column10809" dataDxfId="5593"/>
    <tableColumn id="10814" name="Column10810" dataDxfId="5592"/>
    <tableColumn id="10815" name="Column10811" dataDxfId="5591"/>
    <tableColumn id="10816" name="Column10812" dataDxfId="5590"/>
    <tableColumn id="10817" name="Column10813" dataDxfId="5589"/>
    <tableColumn id="10818" name="Column10814" dataDxfId="5588"/>
    <tableColumn id="10819" name="Column10815" dataDxfId="5587"/>
    <tableColumn id="10820" name="Column10816" dataDxfId="5586"/>
    <tableColumn id="10821" name="Column10817" dataDxfId="5585"/>
    <tableColumn id="10822" name="Column10818" dataDxfId="5584"/>
    <tableColumn id="10823" name="Column10819" dataDxfId="5583"/>
    <tableColumn id="10824" name="Column10820" dataDxfId="5582"/>
    <tableColumn id="10825" name="Column10821" dataDxfId="5581"/>
    <tableColumn id="10826" name="Column10822" dataDxfId="5580"/>
    <tableColumn id="10827" name="Column10823" dataDxfId="5579"/>
    <tableColumn id="10828" name="Column10824" dataDxfId="5578"/>
    <tableColumn id="10829" name="Column10825" dataDxfId="5577"/>
    <tableColumn id="10830" name="Column10826" dataDxfId="5576"/>
    <tableColumn id="10831" name="Column10827" dataDxfId="5575"/>
    <tableColumn id="10832" name="Column10828" dataDxfId="5574"/>
    <tableColumn id="10833" name="Column10829" dataDxfId="5573"/>
    <tableColumn id="10834" name="Column10830" dataDxfId="5572"/>
    <tableColumn id="10835" name="Column10831" dataDxfId="5571"/>
    <tableColumn id="10836" name="Column10832" dataDxfId="5570"/>
    <tableColumn id="10837" name="Column10833" dataDxfId="5569"/>
    <tableColumn id="10838" name="Column10834" dataDxfId="5568"/>
    <tableColumn id="10839" name="Column10835" dataDxfId="5567"/>
    <tableColumn id="10840" name="Column10836" dataDxfId="5566"/>
    <tableColumn id="10841" name="Column10837" dataDxfId="5565"/>
    <tableColumn id="10842" name="Column10838" dataDxfId="5564"/>
    <tableColumn id="10843" name="Column10839" dataDxfId="5563"/>
    <tableColumn id="10844" name="Column10840" dataDxfId="5562"/>
    <tableColumn id="10845" name="Column10841" dataDxfId="5561"/>
    <tableColumn id="10846" name="Column10842" dataDxfId="5560"/>
    <tableColumn id="10847" name="Column10843" dataDxfId="5559"/>
    <tableColumn id="10848" name="Column10844" dataDxfId="5558"/>
    <tableColumn id="10849" name="Column10845" dataDxfId="5557"/>
    <tableColumn id="10850" name="Column10846" dataDxfId="5556"/>
    <tableColumn id="10851" name="Column10847" dataDxfId="5555"/>
    <tableColumn id="10852" name="Column10848" dataDxfId="5554"/>
    <tableColumn id="10853" name="Column10849" dataDxfId="5553"/>
    <tableColumn id="10854" name="Column10850" dataDxfId="5552"/>
    <tableColumn id="10855" name="Column10851" dataDxfId="5551"/>
    <tableColumn id="10856" name="Column10852" dataDxfId="5550"/>
    <tableColumn id="10857" name="Column10853" dataDxfId="5549"/>
    <tableColumn id="10858" name="Column10854" dataDxfId="5548"/>
    <tableColumn id="10859" name="Column10855" dataDxfId="5547"/>
    <tableColumn id="10860" name="Column10856" dataDxfId="5546"/>
    <tableColumn id="10861" name="Column10857" dataDxfId="5545"/>
    <tableColumn id="10862" name="Column10858" dataDxfId="5544"/>
    <tableColumn id="10863" name="Column10859" dataDxfId="5543"/>
    <tableColumn id="10864" name="Column10860" dataDxfId="5542"/>
    <tableColumn id="10865" name="Column10861" dataDxfId="5541"/>
    <tableColumn id="10866" name="Column10862" dataDxfId="5540"/>
    <tableColumn id="10867" name="Column10863" dataDxfId="5539"/>
    <tableColumn id="10868" name="Column10864" dataDxfId="5538"/>
    <tableColumn id="10869" name="Column10865" dataDxfId="5537"/>
    <tableColumn id="10870" name="Column10866" dataDxfId="5536"/>
    <tableColumn id="10871" name="Column10867" dataDxfId="5535"/>
    <tableColumn id="10872" name="Column10868" dataDxfId="5534"/>
    <tableColumn id="10873" name="Column10869" dataDxfId="5533"/>
    <tableColumn id="10874" name="Column10870" dataDxfId="5532"/>
    <tableColumn id="10875" name="Column10871" dataDxfId="5531"/>
    <tableColumn id="10876" name="Column10872" dataDxfId="5530"/>
    <tableColumn id="10877" name="Column10873" dataDxfId="5529"/>
    <tableColumn id="10878" name="Column10874" dataDxfId="5528"/>
    <tableColumn id="10879" name="Column10875" dataDxfId="5527"/>
    <tableColumn id="10880" name="Column10876" dataDxfId="5526"/>
    <tableColumn id="10881" name="Column10877" dataDxfId="5525"/>
    <tableColumn id="10882" name="Column10878" dataDxfId="5524"/>
    <tableColumn id="10883" name="Column10879" dataDxfId="5523"/>
    <tableColumn id="10884" name="Column10880" dataDxfId="5522"/>
    <tableColumn id="10885" name="Column10881" dataDxfId="5521"/>
    <tableColumn id="10886" name="Column10882" dataDxfId="5520"/>
    <tableColumn id="10887" name="Column10883" dataDxfId="5519"/>
    <tableColumn id="10888" name="Column10884" dataDxfId="5518"/>
    <tableColumn id="10889" name="Column10885" dataDxfId="5517"/>
    <tableColumn id="10890" name="Column10886" dataDxfId="5516"/>
    <tableColumn id="10891" name="Column10887" dataDxfId="5515"/>
    <tableColumn id="10892" name="Column10888" dataDxfId="5514"/>
    <tableColumn id="10893" name="Column10889" dataDxfId="5513"/>
    <tableColumn id="10894" name="Column10890" dataDxfId="5512"/>
    <tableColumn id="10895" name="Column10891" dataDxfId="5511"/>
    <tableColumn id="10896" name="Column10892" dataDxfId="5510"/>
    <tableColumn id="10897" name="Column10893" dataDxfId="5509"/>
    <tableColumn id="10898" name="Column10894" dataDxfId="5508"/>
    <tableColumn id="10899" name="Column10895" dataDxfId="5507"/>
    <tableColumn id="10900" name="Column10896" dataDxfId="5506"/>
    <tableColumn id="10901" name="Column10897" dataDxfId="5505"/>
    <tableColumn id="10902" name="Column10898" dataDxfId="5504"/>
    <tableColumn id="10903" name="Column10899" dataDxfId="5503"/>
    <tableColumn id="10904" name="Column10900" dataDxfId="5502"/>
    <tableColumn id="10905" name="Column10901" dataDxfId="5501"/>
    <tableColumn id="10906" name="Column10902" dataDxfId="5500"/>
    <tableColumn id="10907" name="Column10903" dataDxfId="5499"/>
    <tableColumn id="10908" name="Column10904" dataDxfId="5498"/>
    <tableColumn id="10909" name="Column10905" dataDxfId="5497"/>
    <tableColumn id="10910" name="Column10906" dataDxfId="5496"/>
    <tableColumn id="10911" name="Column10907" dataDxfId="5495"/>
    <tableColumn id="10912" name="Column10908" dataDxfId="5494"/>
    <tableColumn id="10913" name="Column10909" dataDxfId="5493"/>
    <tableColumn id="10914" name="Column10910" dataDxfId="5492"/>
    <tableColumn id="10915" name="Column10911" dataDxfId="5491"/>
    <tableColumn id="10916" name="Column10912" dataDxfId="5490"/>
    <tableColumn id="10917" name="Column10913" dataDxfId="5489"/>
    <tableColumn id="10918" name="Column10914" dataDxfId="5488"/>
    <tableColumn id="10919" name="Column10915" dataDxfId="5487"/>
    <tableColumn id="10920" name="Column10916" dataDxfId="5486"/>
    <tableColumn id="10921" name="Column10917" dataDxfId="5485"/>
    <tableColumn id="10922" name="Column10918" dataDxfId="5484"/>
    <tableColumn id="10923" name="Column10919" dataDxfId="5483"/>
    <tableColumn id="10924" name="Column10920" dataDxfId="5482"/>
    <tableColumn id="10925" name="Column10921" dataDxfId="5481"/>
    <tableColumn id="10926" name="Column10922" dataDxfId="5480"/>
    <tableColumn id="10927" name="Column10923" dataDxfId="5479"/>
    <tableColumn id="10928" name="Column10924" dataDxfId="5478"/>
    <tableColumn id="10929" name="Column10925" dataDxfId="5477"/>
    <tableColumn id="10930" name="Column10926" dataDxfId="5476"/>
    <tableColumn id="10931" name="Column10927" dataDxfId="5475"/>
    <tableColumn id="10932" name="Column10928" dataDxfId="5474"/>
    <tableColumn id="10933" name="Column10929" dataDxfId="5473"/>
    <tableColumn id="10934" name="Column10930" dataDxfId="5472"/>
    <tableColumn id="10935" name="Column10931" dataDxfId="5471"/>
    <tableColumn id="10936" name="Column10932" dataDxfId="5470"/>
    <tableColumn id="10937" name="Column10933" dataDxfId="5469"/>
    <tableColumn id="10938" name="Column10934" dataDxfId="5468"/>
    <tableColumn id="10939" name="Column10935" dataDxfId="5467"/>
    <tableColumn id="10940" name="Column10936" dataDxfId="5466"/>
    <tableColumn id="10941" name="Column10937" dataDxfId="5465"/>
    <tableColumn id="10942" name="Column10938" dataDxfId="5464"/>
    <tableColumn id="10943" name="Column10939" dataDxfId="5463"/>
    <tableColumn id="10944" name="Column10940" dataDxfId="5462"/>
    <tableColumn id="10945" name="Column10941" dataDxfId="5461"/>
    <tableColumn id="10946" name="Column10942" dataDxfId="5460"/>
    <tableColumn id="10947" name="Column10943" dataDxfId="5459"/>
    <tableColumn id="10948" name="Column10944" dataDxfId="5458"/>
    <tableColumn id="10949" name="Column10945" dataDxfId="5457"/>
    <tableColumn id="10950" name="Column10946" dataDxfId="5456"/>
    <tableColumn id="10951" name="Column10947" dataDxfId="5455"/>
    <tableColumn id="10952" name="Column10948" dataDxfId="5454"/>
    <tableColumn id="10953" name="Column10949" dataDxfId="5453"/>
    <tableColumn id="10954" name="Column10950" dataDxfId="5452"/>
    <tableColumn id="10955" name="Column10951" dataDxfId="5451"/>
    <tableColumn id="10956" name="Column10952" dataDxfId="5450"/>
    <tableColumn id="10957" name="Column10953" dataDxfId="5449"/>
    <tableColumn id="10958" name="Column10954" dataDxfId="5448"/>
    <tableColumn id="10959" name="Column10955" dataDxfId="5447"/>
    <tableColumn id="10960" name="Column10956" dataDxfId="5446"/>
    <tableColumn id="10961" name="Column10957" dataDxfId="5445"/>
    <tableColumn id="10962" name="Column10958" dataDxfId="5444"/>
    <tableColumn id="10963" name="Column10959" dataDxfId="5443"/>
    <tableColumn id="10964" name="Column10960" dataDxfId="5442"/>
    <tableColumn id="10965" name="Column10961" dataDxfId="5441"/>
    <tableColumn id="10966" name="Column10962" dataDxfId="5440"/>
    <tableColumn id="10967" name="Column10963" dataDxfId="5439"/>
    <tableColumn id="10968" name="Column10964" dataDxfId="5438"/>
    <tableColumn id="10969" name="Column10965" dataDxfId="5437"/>
    <tableColumn id="10970" name="Column10966" dataDxfId="5436"/>
    <tableColumn id="10971" name="Column10967" dataDxfId="5435"/>
    <tableColumn id="10972" name="Column10968" dataDxfId="5434"/>
    <tableColumn id="10973" name="Column10969" dataDxfId="5433"/>
    <tableColumn id="10974" name="Column10970" dataDxfId="5432"/>
    <tableColumn id="10975" name="Column10971" dataDxfId="5431"/>
    <tableColumn id="10976" name="Column10972" dataDxfId="5430"/>
    <tableColumn id="10977" name="Column10973" dataDxfId="5429"/>
    <tableColumn id="10978" name="Column10974" dataDxfId="5428"/>
    <tableColumn id="10979" name="Column10975" dataDxfId="5427"/>
    <tableColumn id="10980" name="Column10976" dataDxfId="5426"/>
    <tableColumn id="10981" name="Column10977" dataDxfId="5425"/>
    <tableColumn id="10982" name="Column10978" dataDxfId="5424"/>
    <tableColumn id="10983" name="Column10979" dataDxfId="5423"/>
    <tableColumn id="10984" name="Column10980" dataDxfId="5422"/>
    <tableColumn id="10985" name="Column10981" dataDxfId="5421"/>
    <tableColumn id="10986" name="Column10982" dataDxfId="5420"/>
    <tableColumn id="10987" name="Column10983" dataDxfId="5419"/>
    <tableColumn id="10988" name="Column10984" dataDxfId="5418"/>
    <tableColumn id="10989" name="Column10985" dataDxfId="5417"/>
    <tableColumn id="10990" name="Column10986" dataDxfId="5416"/>
    <tableColumn id="10991" name="Column10987" dataDxfId="5415"/>
    <tableColumn id="10992" name="Column10988" dataDxfId="5414"/>
    <tableColumn id="10993" name="Column10989" dataDxfId="5413"/>
    <tableColumn id="10994" name="Column10990" dataDxfId="5412"/>
    <tableColumn id="10995" name="Column10991" dataDxfId="5411"/>
    <tableColumn id="10996" name="Column10992" dataDxfId="5410"/>
    <tableColumn id="10997" name="Column10993" dataDxfId="5409"/>
    <tableColumn id="10998" name="Column10994" dataDxfId="5408"/>
    <tableColumn id="10999" name="Column10995" dataDxfId="5407"/>
    <tableColumn id="11000" name="Column10996" dataDxfId="5406"/>
    <tableColumn id="11001" name="Column10997" dataDxfId="5405"/>
    <tableColumn id="11002" name="Column10998" dataDxfId="5404"/>
    <tableColumn id="11003" name="Column10999" dataDxfId="5403"/>
    <tableColumn id="11004" name="Column11000" dataDxfId="5402"/>
    <tableColumn id="11005" name="Column11001" dataDxfId="5401"/>
    <tableColumn id="11006" name="Column11002" dataDxfId="5400"/>
    <tableColumn id="11007" name="Column11003" dataDxfId="5399"/>
    <tableColumn id="11008" name="Column11004" dataDxfId="5398"/>
    <tableColumn id="11009" name="Column11005" dataDxfId="5397"/>
    <tableColumn id="11010" name="Column11006" dataDxfId="5396"/>
    <tableColumn id="11011" name="Column11007" dataDxfId="5395"/>
    <tableColumn id="11012" name="Column11008" dataDxfId="5394"/>
    <tableColumn id="11013" name="Column11009" dataDxfId="5393"/>
    <tableColumn id="11014" name="Column11010" dataDxfId="5392"/>
    <tableColumn id="11015" name="Column11011" dataDxfId="5391"/>
    <tableColumn id="11016" name="Column11012" dataDxfId="5390"/>
    <tableColumn id="11017" name="Column11013" dataDxfId="5389"/>
    <tableColumn id="11018" name="Column11014" dataDxfId="5388"/>
    <tableColumn id="11019" name="Column11015" dataDxfId="5387"/>
    <tableColumn id="11020" name="Column11016" dataDxfId="5386"/>
    <tableColumn id="11021" name="Column11017" dataDxfId="5385"/>
    <tableColumn id="11022" name="Column11018" dataDxfId="5384"/>
    <tableColumn id="11023" name="Column11019" dataDxfId="5383"/>
    <tableColumn id="11024" name="Column11020" dataDxfId="5382"/>
    <tableColumn id="11025" name="Column11021" dataDxfId="5381"/>
    <tableColumn id="11026" name="Column11022" dataDxfId="5380"/>
    <tableColumn id="11027" name="Column11023" dataDxfId="5379"/>
    <tableColumn id="11028" name="Column11024" dataDxfId="5378"/>
    <tableColumn id="11029" name="Column11025" dataDxfId="5377"/>
    <tableColumn id="11030" name="Column11026" dataDxfId="5376"/>
    <tableColumn id="11031" name="Column11027" dataDxfId="5375"/>
    <tableColumn id="11032" name="Column11028" dataDxfId="5374"/>
    <tableColumn id="11033" name="Column11029" dataDxfId="5373"/>
    <tableColumn id="11034" name="Column11030" dataDxfId="5372"/>
    <tableColumn id="11035" name="Column11031" dataDxfId="5371"/>
    <tableColumn id="11036" name="Column11032" dataDxfId="5370"/>
    <tableColumn id="11037" name="Column11033" dataDxfId="5369"/>
    <tableColumn id="11038" name="Column11034" dataDxfId="5368"/>
    <tableColumn id="11039" name="Column11035" dataDxfId="5367"/>
    <tableColumn id="11040" name="Column11036" dataDxfId="5366"/>
    <tableColumn id="11041" name="Column11037" dataDxfId="5365"/>
    <tableColumn id="11042" name="Column11038" dataDxfId="5364"/>
    <tableColumn id="11043" name="Column11039" dataDxfId="5363"/>
    <tableColumn id="11044" name="Column11040" dataDxfId="5362"/>
    <tableColumn id="11045" name="Column11041" dataDxfId="5361"/>
    <tableColumn id="11046" name="Column11042" dataDxfId="5360"/>
    <tableColumn id="11047" name="Column11043" dataDxfId="5359"/>
    <tableColumn id="11048" name="Column11044" dataDxfId="5358"/>
    <tableColumn id="11049" name="Column11045" dataDxfId="5357"/>
    <tableColumn id="11050" name="Column11046" dataDxfId="5356"/>
    <tableColumn id="11051" name="Column11047" dataDxfId="5355"/>
    <tableColumn id="11052" name="Column11048" dataDxfId="5354"/>
    <tableColumn id="11053" name="Column11049" dataDxfId="5353"/>
    <tableColumn id="11054" name="Column11050" dataDxfId="5352"/>
    <tableColumn id="11055" name="Column11051" dataDxfId="5351"/>
    <tableColumn id="11056" name="Column11052" dataDxfId="5350"/>
    <tableColumn id="11057" name="Column11053" dataDxfId="5349"/>
    <tableColumn id="11058" name="Column11054" dataDxfId="5348"/>
    <tableColumn id="11059" name="Column11055" dataDxfId="5347"/>
    <tableColumn id="11060" name="Column11056" dataDxfId="5346"/>
    <tableColumn id="11061" name="Column11057" dataDxfId="5345"/>
    <tableColumn id="11062" name="Column11058" dataDxfId="5344"/>
    <tableColumn id="11063" name="Column11059" dataDxfId="5343"/>
    <tableColumn id="11064" name="Column11060" dataDxfId="5342"/>
    <tableColumn id="11065" name="Column11061" dataDxfId="5341"/>
    <tableColumn id="11066" name="Column11062" dataDxfId="5340"/>
    <tableColumn id="11067" name="Column11063" dataDxfId="5339"/>
    <tableColumn id="11068" name="Column11064" dataDxfId="5338"/>
    <tableColumn id="11069" name="Column11065" dataDxfId="5337"/>
    <tableColumn id="11070" name="Column11066" dataDxfId="5336"/>
    <tableColumn id="11071" name="Column11067" dataDxfId="5335"/>
    <tableColumn id="11072" name="Column11068" dataDxfId="5334"/>
    <tableColumn id="11073" name="Column11069" dataDxfId="5333"/>
    <tableColumn id="11074" name="Column11070" dataDxfId="5332"/>
    <tableColumn id="11075" name="Column11071" dataDxfId="5331"/>
    <tableColumn id="11076" name="Column11072" dataDxfId="5330"/>
    <tableColumn id="11077" name="Column11073" dataDxfId="5329"/>
    <tableColumn id="11078" name="Column11074" dataDxfId="5328"/>
    <tableColumn id="11079" name="Column11075" dataDxfId="5327"/>
    <tableColumn id="11080" name="Column11076" dataDxfId="5326"/>
    <tableColumn id="11081" name="Column11077" dataDxfId="5325"/>
    <tableColumn id="11082" name="Column11078" dataDxfId="5324"/>
    <tableColumn id="11083" name="Column11079" dataDxfId="5323"/>
    <tableColumn id="11084" name="Column11080" dataDxfId="5322"/>
    <tableColumn id="11085" name="Column11081" dataDxfId="5321"/>
    <tableColumn id="11086" name="Column11082" dataDxfId="5320"/>
    <tableColumn id="11087" name="Column11083" dataDxfId="5319"/>
    <tableColumn id="11088" name="Column11084" dataDxfId="5318"/>
    <tableColumn id="11089" name="Column11085" dataDxfId="5317"/>
    <tableColumn id="11090" name="Column11086" dataDxfId="5316"/>
    <tableColumn id="11091" name="Column11087" dataDxfId="5315"/>
    <tableColumn id="11092" name="Column11088" dataDxfId="5314"/>
    <tableColumn id="11093" name="Column11089" dataDxfId="5313"/>
    <tableColumn id="11094" name="Column11090" dataDxfId="5312"/>
    <tableColumn id="11095" name="Column11091" dataDxfId="5311"/>
    <tableColumn id="11096" name="Column11092" dataDxfId="5310"/>
    <tableColumn id="11097" name="Column11093" dataDxfId="5309"/>
    <tableColumn id="11098" name="Column11094" dataDxfId="5308"/>
    <tableColumn id="11099" name="Column11095" dataDxfId="5307"/>
    <tableColumn id="11100" name="Column11096" dataDxfId="5306"/>
    <tableColumn id="11101" name="Column11097" dataDxfId="5305"/>
    <tableColumn id="11102" name="Column11098" dataDxfId="5304"/>
    <tableColumn id="11103" name="Column11099" dataDxfId="5303"/>
    <tableColumn id="11104" name="Column11100" dataDxfId="5302"/>
    <tableColumn id="11105" name="Column11101" dataDxfId="5301"/>
    <tableColumn id="11106" name="Column11102" dataDxfId="5300"/>
    <tableColumn id="11107" name="Column11103" dataDxfId="5299"/>
    <tableColumn id="11108" name="Column11104" dataDxfId="5298"/>
    <tableColumn id="11109" name="Column11105" dataDxfId="5297"/>
    <tableColumn id="11110" name="Column11106" dataDxfId="5296"/>
    <tableColumn id="11111" name="Column11107" dataDxfId="5295"/>
    <tableColumn id="11112" name="Column11108" dataDxfId="5294"/>
    <tableColumn id="11113" name="Column11109" dataDxfId="5293"/>
    <tableColumn id="11114" name="Column11110" dataDxfId="5292"/>
    <tableColumn id="11115" name="Column11111" dataDxfId="5291"/>
    <tableColumn id="11116" name="Column11112" dataDxfId="5290"/>
    <tableColumn id="11117" name="Column11113" dataDxfId="5289"/>
    <tableColumn id="11118" name="Column11114" dataDxfId="5288"/>
    <tableColumn id="11119" name="Column11115" dataDxfId="5287"/>
    <tableColumn id="11120" name="Column11116" dataDxfId="5286"/>
    <tableColumn id="11121" name="Column11117" dataDxfId="5285"/>
    <tableColumn id="11122" name="Column11118" dataDxfId="5284"/>
    <tableColumn id="11123" name="Column11119" dataDxfId="5283"/>
    <tableColumn id="11124" name="Column11120" dataDxfId="5282"/>
    <tableColumn id="11125" name="Column11121" dataDxfId="5281"/>
    <tableColumn id="11126" name="Column11122" dataDxfId="5280"/>
    <tableColumn id="11127" name="Column11123" dataDxfId="5279"/>
    <tableColumn id="11128" name="Column11124" dataDxfId="5278"/>
    <tableColumn id="11129" name="Column11125" dataDxfId="5277"/>
    <tableColumn id="11130" name="Column11126" dataDxfId="5276"/>
    <tableColumn id="11131" name="Column11127" dataDxfId="5275"/>
    <tableColumn id="11132" name="Column11128" dataDxfId="5274"/>
    <tableColumn id="11133" name="Column11129" dataDxfId="5273"/>
    <tableColumn id="11134" name="Column11130" dataDxfId="5272"/>
    <tableColumn id="11135" name="Column11131" dataDxfId="5271"/>
    <tableColumn id="11136" name="Column11132" dataDxfId="5270"/>
    <tableColumn id="11137" name="Column11133" dataDxfId="5269"/>
    <tableColumn id="11138" name="Column11134" dataDxfId="5268"/>
    <tableColumn id="11139" name="Column11135" dataDxfId="5267"/>
    <tableColumn id="11140" name="Column11136" dataDxfId="5266"/>
    <tableColumn id="11141" name="Column11137" dataDxfId="5265"/>
    <tableColumn id="11142" name="Column11138" dataDxfId="5264"/>
    <tableColumn id="11143" name="Column11139" dataDxfId="5263"/>
    <tableColumn id="11144" name="Column11140" dataDxfId="5262"/>
    <tableColumn id="11145" name="Column11141" dataDxfId="5261"/>
    <tableColumn id="11146" name="Column11142" dataDxfId="5260"/>
    <tableColumn id="11147" name="Column11143" dataDxfId="5259"/>
    <tableColumn id="11148" name="Column11144" dataDxfId="5258"/>
    <tableColumn id="11149" name="Column11145" dataDxfId="5257"/>
    <tableColumn id="11150" name="Column11146" dataDxfId="5256"/>
    <tableColumn id="11151" name="Column11147" dataDxfId="5255"/>
    <tableColumn id="11152" name="Column11148" dataDxfId="5254"/>
    <tableColumn id="11153" name="Column11149" dataDxfId="5253"/>
    <tableColumn id="11154" name="Column11150" dataDxfId="5252"/>
    <tableColumn id="11155" name="Column11151" dataDxfId="5251"/>
    <tableColumn id="11156" name="Column11152" dataDxfId="5250"/>
    <tableColumn id="11157" name="Column11153" dataDxfId="5249"/>
    <tableColumn id="11158" name="Column11154" dataDxfId="5248"/>
    <tableColumn id="11159" name="Column11155" dataDxfId="5247"/>
    <tableColumn id="11160" name="Column11156" dataDxfId="5246"/>
    <tableColumn id="11161" name="Column11157" dataDxfId="5245"/>
    <tableColumn id="11162" name="Column11158" dataDxfId="5244"/>
    <tableColumn id="11163" name="Column11159" dataDxfId="5243"/>
    <tableColumn id="11164" name="Column11160" dataDxfId="5242"/>
    <tableColumn id="11165" name="Column11161" dataDxfId="5241"/>
    <tableColumn id="11166" name="Column11162" dataDxfId="5240"/>
    <tableColumn id="11167" name="Column11163" dataDxfId="5239"/>
    <tableColumn id="11168" name="Column11164" dataDxfId="5238"/>
    <tableColumn id="11169" name="Column11165" dataDxfId="5237"/>
    <tableColumn id="11170" name="Column11166" dataDxfId="5236"/>
    <tableColumn id="11171" name="Column11167" dataDxfId="5235"/>
    <tableColumn id="11172" name="Column11168" dataDxfId="5234"/>
    <tableColumn id="11173" name="Column11169" dataDxfId="5233"/>
    <tableColumn id="11174" name="Column11170" dataDxfId="5232"/>
    <tableColumn id="11175" name="Column11171" dataDxfId="5231"/>
    <tableColumn id="11176" name="Column11172" dataDxfId="5230"/>
    <tableColumn id="11177" name="Column11173" dataDxfId="5229"/>
    <tableColumn id="11178" name="Column11174" dataDxfId="5228"/>
    <tableColumn id="11179" name="Column11175" dataDxfId="5227"/>
    <tableColumn id="11180" name="Column11176" dataDxfId="5226"/>
    <tableColumn id="11181" name="Column11177" dataDxfId="5225"/>
    <tableColumn id="11182" name="Column11178" dataDxfId="5224"/>
    <tableColumn id="11183" name="Column11179" dataDxfId="5223"/>
    <tableColumn id="11184" name="Column11180" dataDxfId="5222"/>
    <tableColumn id="11185" name="Column11181" dataDxfId="5221"/>
    <tableColumn id="11186" name="Column11182" dataDxfId="5220"/>
    <tableColumn id="11187" name="Column11183" dataDxfId="5219"/>
    <tableColumn id="11188" name="Column11184" dataDxfId="5218"/>
    <tableColumn id="11189" name="Column11185" dataDxfId="5217"/>
    <tableColumn id="11190" name="Column11186" dataDxfId="5216"/>
    <tableColumn id="11191" name="Column11187" dataDxfId="5215"/>
    <tableColumn id="11192" name="Column11188" dataDxfId="5214"/>
    <tableColumn id="11193" name="Column11189" dataDxfId="5213"/>
    <tableColumn id="11194" name="Column11190" dataDxfId="5212"/>
    <tableColumn id="11195" name="Column11191" dataDxfId="5211"/>
    <tableColumn id="11196" name="Column11192" dataDxfId="5210"/>
    <tableColumn id="11197" name="Column11193" dataDxfId="5209"/>
    <tableColumn id="11198" name="Column11194" dataDxfId="5208"/>
    <tableColumn id="11199" name="Column11195" dataDxfId="5207"/>
    <tableColumn id="11200" name="Column11196" dataDxfId="5206"/>
    <tableColumn id="11201" name="Column11197" dataDxfId="5205"/>
    <tableColumn id="11202" name="Column11198" dataDxfId="5204"/>
    <tableColumn id="11203" name="Column11199" dataDxfId="5203"/>
    <tableColumn id="11204" name="Column11200" dataDxfId="5202"/>
    <tableColumn id="11205" name="Column11201" dataDxfId="5201"/>
    <tableColumn id="11206" name="Column11202" dataDxfId="5200"/>
    <tableColumn id="11207" name="Column11203" dataDxfId="5199"/>
    <tableColumn id="11208" name="Column11204" dataDxfId="5198"/>
    <tableColumn id="11209" name="Column11205" dataDxfId="5197"/>
    <tableColumn id="11210" name="Column11206" dataDxfId="5196"/>
    <tableColumn id="11211" name="Column11207" dataDxfId="5195"/>
    <tableColumn id="11212" name="Column11208" dataDxfId="5194"/>
    <tableColumn id="11213" name="Column11209" dataDxfId="5193"/>
    <tableColumn id="11214" name="Column11210" dataDxfId="5192"/>
    <tableColumn id="11215" name="Column11211" dataDxfId="5191"/>
    <tableColumn id="11216" name="Column11212" dataDxfId="5190"/>
    <tableColumn id="11217" name="Column11213" dataDxfId="5189"/>
    <tableColumn id="11218" name="Column11214" dataDxfId="5188"/>
    <tableColumn id="11219" name="Column11215" dataDxfId="5187"/>
    <tableColumn id="11220" name="Column11216" dataDxfId="5186"/>
    <tableColumn id="11221" name="Column11217" dataDxfId="5185"/>
    <tableColumn id="11222" name="Column11218" dataDxfId="5184"/>
    <tableColumn id="11223" name="Column11219" dataDxfId="5183"/>
    <tableColumn id="11224" name="Column11220" dataDxfId="5182"/>
    <tableColumn id="11225" name="Column11221" dataDxfId="5181"/>
    <tableColumn id="11226" name="Column11222" dataDxfId="5180"/>
    <tableColumn id="11227" name="Column11223" dataDxfId="5179"/>
    <tableColumn id="11228" name="Column11224" dataDxfId="5178"/>
    <tableColumn id="11229" name="Column11225" dataDxfId="5177"/>
    <tableColumn id="11230" name="Column11226" dataDxfId="5176"/>
    <tableColumn id="11231" name="Column11227" dataDxfId="5175"/>
    <tableColumn id="11232" name="Column11228" dataDxfId="5174"/>
    <tableColumn id="11233" name="Column11229" dataDxfId="5173"/>
    <tableColumn id="11234" name="Column11230" dataDxfId="5172"/>
    <tableColumn id="11235" name="Column11231" dataDxfId="5171"/>
    <tableColumn id="11236" name="Column11232" dataDxfId="5170"/>
    <tableColumn id="11237" name="Column11233" dataDxfId="5169"/>
    <tableColumn id="11238" name="Column11234" dataDxfId="5168"/>
    <tableColumn id="11239" name="Column11235" dataDxfId="5167"/>
    <tableColumn id="11240" name="Column11236" dataDxfId="5166"/>
    <tableColumn id="11241" name="Column11237" dataDxfId="5165"/>
    <tableColumn id="11242" name="Column11238" dataDxfId="5164"/>
    <tableColumn id="11243" name="Column11239" dataDxfId="5163"/>
    <tableColumn id="11244" name="Column11240" dataDxfId="5162"/>
    <tableColumn id="11245" name="Column11241" dataDxfId="5161"/>
    <tableColumn id="11246" name="Column11242" dataDxfId="5160"/>
    <tableColumn id="11247" name="Column11243" dataDxfId="5159"/>
    <tableColumn id="11248" name="Column11244" dataDxfId="5158"/>
    <tableColumn id="11249" name="Column11245" dataDxfId="5157"/>
    <tableColumn id="11250" name="Column11246" dataDxfId="5156"/>
    <tableColumn id="11251" name="Column11247" dataDxfId="5155"/>
    <tableColumn id="11252" name="Column11248" dataDxfId="5154"/>
    <tableColumn id="11253" name="Column11249" dataDxfId="5153"/>
    <tableColumn id="11254" name="Column11250" dataDxfId="5152"/>
    <tableColumn id="11255" name="Column11251" dataDxfId="5151"/>
    <tableColumn id="11256" name="Column11252" dataDxfId="5150"/>
    <tableColumn id="11257" name="Column11253" dataDxfId="5149"/>
    <tableColumn id="11258" name="Column11254" dataDxfId="5148"/>
    <tableColumn id="11259" name="Column11255" dataDxfId="5147"/>
    <tableColumn id="11260" name="Column11256" dataDxfId="5146"/>
    <tableColumn id="11261" name="Column11257" dataDxfId="5145"/>
    <tableColumn id="11262" name="Column11258" dataDxfId="5144"/>
    <tableColumn id="11263" name="Column11259" dataDxfId="5143"/>
    <tableColumn id="11264" name="Column11260" dataDxfId="5142"/>
    <tableColumn id="11265" name="Column11261" dataDxfId="5141"/>
    <tableColumn id="11266" name="Column11262" dataDxfId="5140"/>
    <tableColumn id="11267" name="Column11263" dataDxfId="5139"/>
    <tableColumn id="11268" name="Column11264" dataDxfId="5138"/>
    <tableColumn id="11269" name="Column11265" dataDxfId="5137"/>
    <tableColumn id="11270" name="Column11266" dataDxfId="5136"/>
    <tableColumn id="11271" name="Column11267" dataDxfId="5135"/>
    <tableColumn id="11272" name="Column11268" dataDxfId="5134"/>
    <tableColumn id="11273" name="Column11269" dataDxfId="5133"/>
    <tableColumn id="11274" name="Column11270" dataDxfId="5132"/>
    <tableColumn id="11275" name="Column11271" dataDxfId="5131"/>
    <tableColumn id="11276" name="Column11272" dataDxfId="5130"/>
    <tableColumn id="11277" name="Column11273" dataDxfId="5129"/>
    <tableColumn id="11278" name="Column11274" dataDxfId="5128"/>
    <tableColumn id="11279" name="Column11275" dataDxfId="5127"/>
    <tableColumn id="11280" name="Column11276" dataDxfId="5126"/>
    <tableColumn id="11281" name="Column11277" dataDxfId="5125"/>
    <tableColumn id="11282" name="Column11278" dataDxfId="5124"/>
    <tableColumn id="11283" name="Column11279" dataDxfId="5123"/>
    <tableColumn id="11284" name="Column11280" dataDxfId="5122"/>
    <tableColumn id="11285" name="Column11281" dataDxfId="5121"/>
    <tableColumn id="11286" name="Column11282" dataDxfId="5120"/>
    <tableColumn id="11287" name="Column11283" dataDxfId="5119"/>
    <tableColumn id="11288" name="Column11284" dataDxfId="5118"/>
    <tableColumn id="11289" name="Column11285" dataDxfId="5117"/>
    <tableColumn id="11290" name="Column11286" dataDxfId="5116"/>
    <tableColumn id="11291" name="Column11287" dataDxfId="5115"/>
    <tableColumn id="11292" name="Column11288" dataDxfId="5114"/>
    <tableColumn id="11293" name="Column11289" dataDxfId="5113"/>
    <tableColumn id="11294" name="Column11290" dataDxfId="5112"/>
    <tableColumn id="11295" name="Column11291" dataDxfId="5111"/>
    <tableColumn id="11296" name="Column11292" dataDxfId="5110"/>
    <tableColumn id="11297" name="Column11293" dataDxfId="5109"/>
    <tableColumn id="11298" name="Column11294" dataDxfId="5108"/>
    <tableColumn id="11299" name="Column11295" dataDxfId="5107"/>
    <tableColumn id="11300" name="Column11296" dataDxfId="5106"/>
    <tableColumn id="11301" name="Column11297" dataDxfId="5105"/>
    <tableColumn id="11302" name="Column11298" dataDxfId="5104"/>
    <tableColumn id="11303" name="Column11299" dataDxfId="5103"/>
    <tableColumn id="11304" name="Column11300" dataDxfId="5102"/>
    <tableColumn id="11305" name="Column11301" dataDxfId="5101"/>
    <tableColumn id="11306" name="Column11302" dataDxfId="5100"/>
    <tableColumn id="11307" name="Column11303" dataDxfId="5099"/>
    <tableColumn id="11308" name="Column11304" dataDxfId="5098"/>
    <tableColumn id="11309" name="Column11305" dataDxfId="5097"/>
    <tableColumn id="11310" name="Column11306" dataDxfId="5096"/>
    <tableColumn id="11311" name="Column11307" dataDxfId="5095"/>
    <tableColumn id="11312" name="Column11308" dataDxfId="5094"/>
    <tableColumn id="11313" name="Column11309" dataDxfId="5093"/>
    <tableColumn id="11314" name="Column11310" dataDxfId="5092"/>
    <tableColumn id="11315" name="Column11311" dataDxfId="5091"/>
    <tableColumn id="11316" name="Column11312" dataDxfId="5090"/>
    <tableColumn id="11317" name="Column11313" dataDxfId="5089"/>
    <tableColumn id="11318" name="Column11314" dataDxfId="5088"/>
    <tableColumn id="11319" name="Column11315" dataDxfId="5087"/>
    <tableColumn id="11320" name="Column11316" dataDxfId="5086"/>
    <tableColumn id="11321" name="Column11317" dataDxfId="5085"/>
    <tableColumn id="11322" name="Column11318" dataDxfId="5084"/>
    <tableColumn id="11323" name="Column11319" dataDxfId="5083"/>
    <tableColumn id="11324" name="Column11320" dataDxfId="5082"/>
    <tableColumn id="11325" name="Column11321" dataDxfId="5081"/>
    <tableColumn id="11326" name="Column11322" dataDxfId="5080"/>
    <tableColumn id="11327" name="Column11323" dataDxfId="5079"/>
    <tableColumn id="11328" name="Column11324" dataDxfId="5078"/>
    <tableColumn id="11329" name="Column11325" dataDxfId="5077"/>
    <tableColumn id="11330" name="Column11326" dataDxfId="5076"/>
    <tableColumn id="11331" name="Column11327" dataDxfId="5075"/>
    <tableColumn id="11332" name="Column11328" dataDxfId="5074"/>
    <tableColumn id="11333" name="Column11329" dataDxfId="5073"/>
    <tableColumn id="11334" name="Column11330" dataDxfId="5072"/>
    <tableColumn id="11335" name="Column11331" dataDxfId="5071"/>
    <tableColumn id="11336" name="Column11332" dataDxfId="5070"/>
    <tableColumn id="11337" name="Column11333" dataDxfId="5069"/>
    <tableColumn id="11338" name="Column11334" dataDxfId="5068"/>
    <tableColumn id="11339" name="Column11335" dataDxfId="5067"/>
    <tableColumn id="11340" name="Column11336" dataDxfId="5066"/>
    <tableColumn id="11341" name="Column11337" dataDxfId="5065"/>
    <tableColumn id="11342" name="Column11338" dataDxfId="5064"/>
    <tableColumn id="11343" name="Column11339" dataDxfId="5063"/>
    <tableColumn id="11344" name="Column11340" dataDxfId="5062"/>
    <tableColumn id="11345" name="Column11341" dataDxfId="5061"/>
    <tableColumn id="11346" name="Column11342" dataDxfId="5060"/>
    <tableColumn id="11347" name="Column11343" dataDxfId="5059"/>
    <tableColumn id="11348" name="Column11344" dataDxfId="5058"/>
    <tableColumn id="11349" name="Column11345" dataDxfId="5057"/>
    <tableColumn id="11350" name="Column11346" dataDxfId="5056"/>
    <tableColumn id="11351" name="Column11347" dataDxfId="5055"/>
    <tableColumn id="11352" name="Column11348" dataDxfId="5054"/>
    <tableColumn id="11353" name="Column11349" dataDxfId="5053"/>
    <tableColumn id="11354" name="Column11350" dataDxfId="5052"/>
    <tableColumn id="11355" name="Column11351" dataDxfId="5051"/>
    <tableColumn id="11356" name="Column11352" dataDxfId="5050"/>
    <tableColumn id="11357" name="Column11353" dataDxfId="5049"/>
    <tableColumn id="11358" name="Column11354" dataDxfId="5048"/>
    <tableColumn id="11359" name="Column11355" dataDxfId="5047"/>
    <tableColumn id="11360" name="Column11356" dataDxfId="5046"/>
    <tableColumn id="11361" name="Column11357" dataDxfId="5045"/>
    <tableColumn id="11362" name="Column11358" dataDxfId="5044"/>
    <tableColumn id="11363" name="Column11359" dataDxfId="5043"/>
    <tableColumn id="11364" name="Column11360" dataDxfId="5042"/>
    <tableColumn id="11365" name="Column11361" dataDxfId="5041"/>
    <tableColumn id="11366" name="Column11362" dataDxfId="5040"/>
    <tableColumn id="11367" name="Column11363" dataDxfId="5039"/>
    <tableColumn id="11368" name="Column11364" dataDxfId="5038"/>
    <tableColumn id="11369" name="Column11365" dataDxfId="5037"/>
    <tableColumn id="11370" name="Column11366" dataDxfId="5036"/>
    <tableColumn id="11371" name="Column11367" dataDxfId="5035"/>
    <tableColumn id="11372" name="Column11368" dataDxfId="5034"/>
    <tableColumn id="11373" name="Column11369" dataDxfId="5033"/>
    <tableColumn id="11374" name="Column11370" dataDxfId="5032"/>
    <tableColumn id="11375" name="Column11371" dataDxfId="5031"/>
    <tableColumn id="11376" name="Column11372" dataDxfId="5030"/>
    <tableColumn id="11377" name="Column11373" dataDxfId="5029"/>
    <tableColumn id="11378" name="Column11374" dataDxfId="5028"/>
    <tableColumn id="11379" name="Column11375" dataDxfId="5027"/>
    <tableColumn id="11380" name="Column11376" dataDxfId="5026"/>
    <tableColumn id="11381" name="Column11377" dataDxfId="5025"/>
    <tableColumn id="11382" name="Column11378" dataDxfId="5024"/>
    <tableColumn id="11383" name="Column11379" dataDxfId="5023"/>
    <tableColumn id="11384" name="Column11380" dataDxfId="5022"/>
    <tableColumn id="11385" name="Column11381" dataDxfId="5021"/>
    <tableColumn id="11386" name="Column11382" dataDxfId="5020"/>
    <tableColumn id="11387" name="Column11383" dataDxfId="5019"/>
    <tableColumn id="11388" name="Column11384" dataDxfId="5018"/>
    <tableColumn id="11389" name="Column11385" dataDxfId="5017"/>
    <tableColumn id="11390" name="Column11386" dataDxfId="5016"/>
    <tableColumn id="11391" name="Column11387" dataDxfId="5015"/>
    <tableColumn id="11392" name="Column11388" dataDxfId="5014"/>
    <tableColumn id="11393" name="Column11389" dataDxfId="5013"/>
    <tableColumn id="11394" name="Column11390" dataDxfId="5012"/>
    <tableColumn id="11395" name="Column11391" dataDxfId="5011"/>
    <tableColumn id="11396" name="Column11392" dataDxfId="5010"/>
    <tableColumn id="11397" name="Column11393" dataDxfId="5009"/>
    <tableColumn id="11398" name="Column11394" dataDxfId="5008"/>
    <tableColumn id="11399" name="Column11395" dataDxfId="5007"/>
    <tableColumn id="11400" name="Column11396" dataDxfId="5006"/>
    <tableColumn id="11401" name="Column11397" dataDxfId="5005"/>
    <tableColumn id="11402" name="Column11398" dataDxfId="5004"/>
    <tableColumn id="11403" name="Column11399" dataDxfId="5003"/>
    <tableColumn id="11404" name="Column11400" dataDxfId="5002"/>
    <tableColumn id="11405" name="Column11401" dataDxfId="5001"/>
    <tableColumn id="11406" name="Column11402" dataDxfId="5000"/>
    <tableColumn id="11407" name="Column11403" dataDxfId="4999"/>
    <tableColumn id="11408" name="Column11404" dataDxfId="4998"/>
    <tableColumn id="11409" name="Column11405" dataDxfId="4997"/>
    <tableColumn id="11410" name="Column11406" dataDxfId="4996"/>
    <tableColumn id="11411" name="Column11407" dataDxfId="4995"/>
    <tableColumn id="11412" name="Column11408" dataDxfId="4994"/>
    <tableColumn id="11413" name="Column11409" dataDxfId="4993"/>
    <tableColumn id="11414" name="Column11410" dataDxfId="4992"/>
    <tableColumn id="11415" name="Column11411" dataDxfId="4991"/>
    <tableColumn id="11416" name="Column11412" dataDxfId="4990"/>
    <tableColumn id="11417" name="Column11413" dataDxfId="4989"/>
    <tableColumn id="11418" name="Column11414" dataDxfId="4988"/>
    <tableColumn id="11419" name="Column11415" dataDxfId="4987"/>
    <tableColumn id="11420" name="Column11416" dataDxfId="4986"/>
    <tableColumn id="11421" name="Column11417" dataDxfId="4985"/>
    <tableColumn id="11422" name="Column11418" dataDxfId="4984"/>
    <tableColumn id="11423" name="Column11419" dataDxfId="4983"/>
    <tableColumn id="11424" name="Column11420" dataDxfId="4982"/>
    <tableColumn id="11425" name="Column11421" dataDxfId="4981"/>
    <tableColumn id="11426" name="Column11422" dataDxfId="4980"/>
    <tableColumn id="11427" name="Column11423" dataDxfId="4979"/>
    <tableColumn id="11428" name="Column11424" dataDxfId="4978"/>
    <tableColumn id="11429" name="Column11425" dataDxfId="4977"/>
    <tableColumn id="11430" name="Column11426" dataDxfId="4976"/>
    <tableColumn id="11431" name="Column11427" dataDxfId="4975"/>
    <tableColumn id="11432" name="Column11428" dataDxfId="4974"/>
    <tableColumn id="11433" name="Column11429" dataDxfId="4973"/>
    <tableColumn id="11434" name="Column11430" dataDxfId="4972"/>
    <tableColumn id="11435" name="Column11431" dataDxfId="4971"/>
    <tableColumn id="11436" name="Column11432" dataDxfId="4970"/>
    <tableColumn id="11437" name="Column11433" dataDxfId="4969"/>
    <tableColumn id="11438" name="Column11434" dataDxfId="4968"/>
    <tableColumn id="11439" name="Column11435" dataDxfId="4967"/>
    <tableColumn id="11440" name="Column11436" dataDxfId="4966"/>
    <tableColumn id="11441" name="Column11437" dataDxfId="4965"/>
    <tableColumn id="11442" name="Column11438" dataDxfId="4964"/>
    <tableColumn id="11443" name="Column11439" dataDxfId="4963"/>
    <tableColumn id="11444" name="Column11440" dataDxfId="4962"/>
    <tableColumn id="11445" name="Column11441" dataDxfId="4961"/>
    <tableColumn id="11446" name="Column11442" dataDxfId="4960"/>
    <tableColumn id="11447" name="Column11443" dataDxfId="4959"/>
    <tableColumn id="11448" name="Column11444" dataDxfId="4958"/>
    <tableColumn id="11449" name="Column11445" dataDxfId="4957"/>
    <tableColumn id="11450" name="Column11446" dataDxfId="4956"/>
    <tableColumn id="11451" name="Column11447" dataDxfId="4955"/>
    <tableColumn id="11452" name="Column11448" dataDxfId="4954"/>
    <tableColumn id="11453" name="Column11449" dataDxfId="4953"/>
    <tableColumn id="11454" name="Column11450" dataDxfId="4952"/>
    <tableColumn id="11455" name="Column11451" dataDxfId="4951"/>
    <tableColumn id="11456" name="Column11452" dataDxfId="4950"/>
    <tableColumn id="11457" name="Column11453" dataDxfId="4949"/>
    <tableColumn id="11458" name="Column11454" dataDxfId="4948"/>
    <tableColumn id="11459" name="Column11455" dataDxfId="4947"/>
    <tableColumn id="11460" name="Column11456" dataDxfId="4946"/>
    <tableColumn id="11461" name="Column11457" dataDxfId="4945"/>
    <tableColumn id="11462" name="Column11458" dataDxfId="4944"/>
    <tableColumn id="11463" name="Column11459" dataDxfId="4943"/>
    <tableColumn id="11464" name="Column11460" dataDxfId="4942"/>
    <tableColumn id="11465" name="Column11461" dataDxfId="4941"/>
    <tableColumn id="11466" name="Column11462" dataDxfId="4940"/>
    <tableColumn id="11467" name="Column11463" dataDxfId="4939"/>
    <tableColumn id="11468" name="Column11464" dataDxfId="4938"/>
    <tableColumn id="11469" name="Column11465" dataDxfId="4937"/>
    <tableColumn id="11470" name="Column11466" dataDxfId="4936"/>
    <tableColumn id="11471" name="Column11467" dataDxfId="4935"/>
    <tableColumn id="11472" name="Column11468" dataDxfId="4934"/>
    <tableColumn id="11473" name="Column11469" dataDxfId="4933"/>
    <tableColumn id="11474" name="Column11470" dataDxfId="4932"/>
    <tableColumn id="11475" name="Column11471" dataDxfId="4931"/>
    <tableColumn id="11476" name="Column11472" dataDxfId="4930"/>
    <tableColumn id="11477" name="Column11473" dataDxfId="4929"/>
    <tableColumn id="11478" name="Column11474" dataDxfId="4928"/>
    <tableColumn id="11479" name="Column11475" dataDxfId="4927"/>
    <tableColumn id="11480" name="Column11476" dataDxfId="4926"/>
    <tableColumn id="11481" name="Column11477" dataDxfId="4925"/>
    <tableColumn id="11482" name="Column11478" dataDxfId="4924"/>
    <tableColumn id="11483" name="Column11479" dataDxfId="4923"/>
    <tableColumn id="11484" name="Column11480" dataDxfId="4922"/>
    <tableColumn id="11485" name="Column11481" dataDxfId="4921"/>
    <tableColumn id="11486" name="Column11482" dataDxfId="4920"/>
    <tableColumn id="11487" name="Column11483" dataDxfId="4919"/>
    <tableColumn id="11488" name="Column11484" dataDxfId="4918"/>
    <tableColumn id="11489" name="Column11485" dataDxfId="4917"/>
    <tableColumn id="11490" name="Column11486" dataDxfId="4916"/>
    <tableColumn id="11491" name="Column11487" dataDxfId="4915"/>
    <tableColumn id="11492" name="Column11488" dataDxfId="4914"/>
    <tableColumn id="11493" name="Column11489" dataDxfId="4913"/>
    <tableColumn id="11494" name="Column11490" dataDxfId="4912"/>
    <tableColumn id="11495" name="Column11491" dataDxfId="4911"/>
    <tableColumn id="11496" name="Column11492" dataDxfId="4910"/>
    <tableColumn id="11497" name="Column11493" dataDxfId="4909"/>
    <tableColumn id="11498" name="Column11494" dataDxfId="4908"/>
    <tableColumn id="11499" name="Column11495" dataDxfId="4907"/>
    <tableColumn id="11500" name="Column11496" dataDxfId="4906"/>
    <tableColumn id="11501" name="Column11497" dataDxfId="4905"/>
    <tableColumn id="11502" name="Column11498" dataDxfId="4904"/>
    <tableColumn id="11503" name="Column11499" dataDxfId="4903"/>
    <tableColumn id="11504" name="Column11500" dataDxfId="4902"/>
    <tableColumn id="11505" name="Column11501" dataDxfId="4901"/>
    <tableColumn id="11506" name="Column11502" dataDxfId="4900"/>
    <tableColumn id="11507" name="Column11503" dataDxfId="4899"/>
    <tableColumn id="11508" name="Column11504" dataDxfId="4898"/>
    <tableColumn id="11509" name="Column11505" dataDxfId="4897"/>
    <tableColumn id="11510" name="Column11506" dataDxfId="4896"/>
    <tableColumn id="11511" name="Column11507" dataDxfId="4895"/>
    <tableColumn id="11512" name="Column11508" dataDxfId="4894"/>
    <tableColumn id="11513" name="Column11509" dataDxfId="4893"/>
    <tableColumn id="11514" name="Column11510" dataDxfId="4892"/>
    <tableColumn id="11515" name="Column11511" dataDxfId="4891"/>
    <tableColumn id="11516" name="Column11512" dataDxfId="4890"/>
    <tableColumn id="11517" name="Column11513" dataDxfId="4889"/>
    <tableColumn id="11518" name="Column11514" dataDxfId="4888"/>
    <tableColumn id="11519" name="Column11515" dataDxfId="4887"/>
    <tableColumn id="11520" name="Column11516" dataDxfId="4886"/>
    <tableColumn id="11521" name="Column11517" dataDxfId="4885"/>
    <tableColumn id="11522" name="Column11518" dataDxfId="4884"/>
    <tableColumn id="11523" name="Column11519" dataDxfId="4883"/>
    <tableColumn id="11524" name="Column11520" dataDxfId="4882"/>
    <tableColumn id="11525" name="Column11521" dataDxfId="4881"/>
    <tableColumn id="11526" name="Column11522" dataDxfId="4880"/>
    <tableColumn id="11527" name="Column11523" dataDxfId="4879"/>
    <tableColumn id="11528" name="Column11524" dataDxfId="4878"/>
    <tableColumn id="11529" name="Column11525" dataDxfId="4877"/>
    <tableColumn id="11530" name="Column11526" dataDxfId="4876"/>
    <tableColumn id="11531" name="Column11527" dataDxfId="4875"/>
    <tableColumn id="11532" name="Column11528" dataDxfId="4874"/>
    <tableColumn id="11533" name="Column11529" dataDxfId="4873"/>
    <tableColumn id="11534" name="Column11530" dataDxfId="4872"/>
    <tableColumn id="11535" name="Column11531" dataDxfId="4871"/>
    <tableColumn id="11536" name="Column11532" dataDxfId="4870"/>
    <tableColumn id="11537" name="Column11533" dataDxfId="4869"/>
    <tableColumn id="11538" name="Column11534" dataDxfId="4868"/>
    <tableColumn id="11539" name="Column11535" dataDxfId="4867"/>
    <tableColumn id="11540" name="Column11536" dataDxfId="4866"/>
    <tableColumn id="11541" name="Column11537" dataDxfId="4865"/>
    <tableColumn id="11542" name="Column11538" dataDxfId="4864"/>
    <tableColumn id="11543" name="Column11539" dataDxfId="4863"/>
    <tableColumn id="11544" name="Column11540" dataDxfId="4862"/>
    <tableColumn id="11545" name="Column11541" dataDxfId="4861"/>
    <tableColumn id="11546" name="Column11542" dataDxfId="4860"/>
    <tableColumn id="11547" name="Column11543" dataDxfId="4859"/>
    <tableColumn id="11548" name="Column11544" dataDxfId="4858"/>
    <tableColumn id="11549" name="Column11545" dataDxfId="4857"/>
    <tableColumn id="11550" name="Column11546" dataDxfId="4856"/>
    <tableColumn id="11551" name="Column11547" dataDxfId="4855"/>
    <tableColumn id="11552" name="Column11548" dataDxfId="4854"/>
    <tableColumn id="11553" name="Column11549" dataDxfId="4853"/>
    <tableColumn id="11554" name="Column11550" dataDxfId="4852"/>
    <tableColumn id="11555" name="Column11551" dataDxfId="4851"/>
    <tableColumn id="11556" name="Column11552" dataDxfId="4850"/>
    <tableColumn id="11557" name="Column11553" dataDxfId="4849"/>
    <tableColumn id="11558" name="Column11554" dataDxfId="4848"/>
    <tableColumn id="11559" name="Column11555" dataDxfId="4847"/>
    <tableColumn id="11560" name="Column11556" dataDxfId="4846"/>
    <tableColumn id="11561" name="Column11557" dataDxfId="4845"/>
    <tableColumn id="11562" name="Column11558" dataDxfId="4844"/>
    <tableColumn id="11563" name="Column11559" dataDxfId="4843"/>
    <tableColumn id="11564" name="Column11560" dataDxfId="4842"/>
    <tableColumn id="11565" name="Column11561" dataDxfId="4841"/>
    <tableColumn id="11566" name="Column11562" dataDxfId="4840"/>
    <tableColumn id="11567" name="Column11563" dataDxfId="4839"/>
    <tableColumn id="11568" name="Column11564" dataDxfId="4838"/>
    <tableColumn id="11569" name="Column11565" dataDxfId="4837"/>
    <tableColumn id="11570" name="Column11566" dataDxfId="4836"/>
    <tableColumn id="11571" name="Column11567" dataDxfId="4835"/>
    <tableColumn id="11572" name="Column11568" dataDxfId="4834"/>
    <tableColumn id="11573" name="Column11569" dataDxfId="4833"/>
    <tableColumn id="11574" name="Column11570" dataDxfId="4832"/>
    <tableColumn id="11575" name="Column11571" dataDxfId="4831"/>
    <tableColumn id="11576" name="Column11572" dataDxfId="4830"/>
    <tableColumn id="11577" name="Column11573" dataDxfId="4829"/>
    <tableColumn id="11578" name="Column11574" dataDxfId="4828"/>
    <tableColumn id="11579" name="Column11575" dataDxfId="4827"/>
    <tableColumn id="11580" name="Column11576" dataDxfId="4826"/>
    <tableColumn id="11581" name="Column11577" dataDxfId="4825"/>
    <tableColumn id="11582" name="Column11578" dataDxfId="4824"/>
    <tableColumn id="11583" name="Column11579" dataDxfId="4823"/>
    <tableColumn id="11584" name="Column11580" dataDxfId="4822"/>
    <tableColumn id="11585" name="Column11581" dataDxfId="4821"/>
    <tableColumn id="11586" name="Column11582" dataDxfId="4820"/>
    <tableColumn id="11587" name="Column11583" dataDxfId="4819"/>
    <tableColumn id="11588" name="Column11584" dataDxfId="4818"/>
    <tableColumn id="11589" name="Column11585" dataDxfId="4817"/>
    <tableColumn id="11590" name="Column11586" dataDxfId="4816"/>
    <tableColumn id="11591" name="Column11587" dataDxfId="4815"/>
    <tableColumn id="11592" name="Column11588" dataDxfId="4814"/>
    <tableColumn id="11593" name="Column11589" dataDxfId="4813"/>
    <tableColumn id="11594" name="Column11590" dataDxfId="4812"/>
    <tableColumn id="11595" name="Column11591" dataDxfId="4811"/>
    <tableColumn id="11596" name="Column11592" dataDxfId="4810"/>
    <tableColumn id="11597" name="Column11593" dataDxfId="4809"/>
    <tableColumn id="11598" name="Column11594" dataDxfId="4808"/>
    <tableColumn id="11599" name="Column11595" dataDxfId="4807"/>
    <tableColumn id="11600" name="Column11596" dataDxfId="4806"/>
    <tableColumn id="11601" name="Column11597" dataDxfId="4805"/>
    <tableColumn id="11602" name="Column11598" dataDxfId="4804"/>
    <tableColumn id="11603" name="Column11599" dataDxfId="4803"/>
    <tableColumn id="11604" name="Column11600" dataDxfId="4802"/>
    <tableColumn id="11605" name="Column11601" dataDxfId="4801"/>
    <tableColumn id="11606" name="Column11602" dataDxfId="4800"/>
    <tableColumn id="11607" name="Column11603" dataDxfId="4799"/>
    <tableColumn id="11608" name="Column11604" dataDxfId="4798"/>
    <tableColumn id="11609" name="Column11605" dataDxfId="4797"/>
    <tableColumn id="11610" name="Column11606" dataDxfId="4796"/>
    <tableColumn id="11611" name="Column11607" dataDxfId="4795"/>
    <tableColumn id="11612" name="Column11608" dataDxfId="4794"/>
    <tableColumn id="11613" name="Column11609" dataDxfId="4793"/>
    <tableColumn id="11614" name="Column11610" dataDxfId="4792"/>
    <tableColumn id="11615" name="Column11611" dataDxfId="4791"/>
    <tableColumn id="11616" name="Column11612" dataDxfId="4790"/>
    <tableColumn id="11617" name="Column11613" dataDxfId="4789"/>
    <tableColumn id="11618" name="Column11614" dataDxfId="4788"/>
    <tableColumn id="11619" name="Column11615" dataDxfId="4787"/>
    <tableColumn id="11620" name="Column11616" dataDxfId="4786"/>
    <tableColumn id="11621" name="Column11617" dataDxfId="4785"/>
    <tableColumn id="11622" name="Column11618" dataDxfId="4784"/>
    <tableColumn id="11623" name="Column11619" dataDxfId="4783"/>
    <tableColumn id="11624" name="Column11620" dataDxfId="4782"/>
    <tableColumn id="11625" name="Column11621" dataDxfId="4781"/>
    <tableColumn id="11626" name="Column11622" dataDxfId="4780"/>
    <tableColumn id="11627" name="Column11623" dataDxfId="4779"/>
    <tableColumn id="11628" name="Column11624" dataDxfId="4778"/>
    <tableColumn id="11629" name="Column11625" dataDxfId="4777"/>
    <tableColumn id="11630" name="Column11626" dataDxfId="4776"/>
    <tableColumn id="11631" name="Column11627" dataDxfId="4775"/>
    <tableColumn id="11632" name="Column11628" dataDxfId="4774"/>
    <tableColumn id="11633" name="Column11629" dataDxfId="4773"/>
    <tableColumn id="11634" name="Column11630" dataDxfId="4772"/>
    <tableColumn id="11635" name="Column11631" dataDxfId="4771"/>
    <tableColumn id="11636" name="Column11632" dataDxfId="4770"/>
    <tableColumn id="11637" name="Column11633" dataDxfId="4769"/>
    <tableColumn id="11638" name="Column11634" dataDxfId="4768"/>
    <tableColumn id="11639" name="Column11635" dataDxfId="4767"/>
    <tableColumn id="11640" name="Column11636" dataDxfId="4766"/>
    <tableColumn id="11641" name="Column11637" dataDxfId="4765"/>
    <tableColumn id="11642" name="Column11638" dataDxfId="4764"/>
    <tableColumn id="11643" name="Column11639" dataDxfId="4763"/>
    <tableColumn id="11644" name="Column11640" dataDxfId="4762"/>
    <tableColumn id="11645" name="Column11641" dataDxfId="4761"/>
    <tableColumn id="11646" name="Column11642" dataDxfId="4760"/>
    <tableColumn id="11647" name="Column11643" dataDxfId="4759"/>
    <tableColumn id="11648" name="Column11644" dataDxfId="4758"/>
    <tableColumn id="11649" name="Column11645" dataDxfId="4757"/>
    <tableColumn id="11650" name="Column11646" dataDxfId="4756"/>
    <tableColumn id="11651" name="Column11647" dataDxfId="4755"/>
    <tableColumn id="11652" name="Column11648" dataDxfId="4754"/>
    <tableColumn id="11653" name="Column11649" dataDxfId="4753"/>
    <tableColumn id="11654" name="Column11650" dataDxfId="4752"/>
    <tableColumn id="11655" name="Column11651" dataDxfId="4751"/>
    <tableColumn id="11656" name="Column11652" dataDxfId="4750"/>
    <tableColumn id="11657" name="Column11653" dataDxfId="4749"/>
    <tableColumn id="11658" name="Column11654" dataDxfId="4748"/>
    <tableColumn id="11659" name="Column11655" dataDxfId="4747"/>
    <tableColumn id="11660" name="Column11656" dataDxfId="4746"/>
    <tableColumn id="11661" name="Column11657" dataDxfId="4745"/>
    <tableColumn id="11662" name="Column11658" dataDxfId="4744"/>
    <tableColumn id="11663" name="Column11659" dataDxfId="4743"/>
    <tableColumn id="11664" name="Column11660" dataDxfId="4742"/>
    <tableColumn id="11665" name="Column11661" dataDxfId="4741"/>
    <tableColumn id="11666" name="Column11662" dataDxfId="4740"/>
    <tableColumn id="11667" name="Column11663" dataDxfId="4739"/>
    <tableColumn id="11668" name="Column11664" dataDxfId="4738"/>
    <tableColumn id="11669" name="Column11665" dataDxfId="4737"/>
    <tableColumn id="11670" name="Column11666" dataDxfId="4736"/>
    <tableColumn id="11671" name="Column11667" dataDxfId="4735"/>
    <tableColumn id="11672" name="Column11668" dataDxfId="4734"/>
    <tableColumn id="11673" name="Column11669" dataDxfId="4733"/>
    <tableColumn id="11674" name="Column11670" dataDxfId="4732"/>
    <tableColumn id="11675" name="Column11671" dataDxfId="4731"/>
    <tableColumn id="11676" name="Column11672" dataDxfId="4730"/>
    <tableColumn id="11677" name="Column11673" dataDxfId="4729"/>
    <tableColumn id="11678" name="Column11674" dataDxfId="4728"/>
    <tableColumn id="11679" name="Column11675" dataDxfId="4727"/>
    <tableColumn id="11680" name="Column11676" dataDxfId="4726"/>
    <tableColumn id="11681" name="Column11677" dataDxfId="4725"/>
    <tableColumn id="11682" name="Column11678" dataDxfId="4724"/>
    <tableColumn id="11683" name="Column11679" dataDxfId="4723"/>
    <tableColumn id="11684" name="Column11680" dataDxfId="4722"/>
    <tableColumn id="11685" name="Column11681" dataDxfId="4721"/>
    <tableColumn id="11686" name="Column11682" dataDxfId="4720"/>
    <tableColumn id="11687" name="Column11683" dataDxfId="4719"/>
    <tableColumn id="11688" name="Column11684" dataDxfId="4718"/>
    <tableColumn id="11689" name="Column11685" dataDxfId="4717"/>
    <tableColumn id="11690" name="Column11686" dataDxfId="4716"/>
    <tableColumn id="11691" name="Column11687" dataDxfId="4715"/>
    <tableColumn id="11692" name="Column11688" dataDxfId="4714"/>
    <tableColumn id="11693" name="Column11689" dataDxfId="4713"/>
    <tableColumn id="11694" name="Column11690" dataDxfId="4712"/>
    <tableColumn id="11695" name="Column11691" dataDxfId="4711"/>
    <tableColumn id="11696" name="Column11692" dataDxfId="4710"/>
    <tableColumn id="11697" name="Column11693" dataDxfId="4709"/>
    <tableColumn id="11698" name="Column11694" dataDxfId="4708"/>
    <tableColumn id="11699" name="Column11695" dataDxfId="4707"/>
    <tableColumn id="11700" name="Column11696" dataDxfId="4706"/>
    <tableColumn id="11701" name="Column11697" dataDxfId="4705"/>
    <tableColumn id="11702" name="Column11698" dataDxfId="4704"/>
    <tableColumn id="11703" name="Column11699" dataDxfId="4703"/>
    <tableColumn id="11704" name="Column11700" dataDxfId="4702"/>
    <tableColumn id="11705" name="Column11701" dataDxfId="4701"/>
    <tableColumn id="11706" name="Column11702" dataDxfId="4700"/>
    <tableColumn id="11707" name="Column11703" dataDxfId="4699"/>
    <tableColumn id="11708" name="Column11704" dataDxfId="4698"/>
    <tableColumn id="11709" name="Column11705" dataDxfId="4697"/>
    <tableColumn id="11710" name="Column11706" dataDxfId="4696"/>
    <tableColumn id="11711" name="Column11707" dataDxfId="4695"/>
    <tableColumn id="11712" name="Column11708" dataDxfId="4694"/>
    <tableColumn id="11713" name="Column11709" dataDxfId="4693"/>
    <tableColumn id="11714" name="Column11710" dataDxfId="4692"/>
    <tableColumn id="11715" name="Column11711" dataDxfId="4691"/>
    <tableColumn id="11716" name="Column11712" dataDxfId="4690"/>
    <tableColumn id="11717" name="Column11713" dataDxfId="4689"/>
    <tableColumn id="11718" name="Column11714" dataDxfId="4688"/>
    <tableColumn id="11719" name="Column11715" dataDxfId="4687"/>
    <tableColumn id="11720" name="Column11716" dataDxfId="4686"/>
    <tableColumn id="11721" name="Column11717" dataDxfId="4685"/>
    <tableColumn id="11722" name="Column11718" dataDxfId="4684"/>
    <tableColumn id="11723" name="Column11719" dataDxfId="4683"/>
    <tableColumn id="11724" name="Column11720" dataDxfId="4682"/>
    <tableColumn id="11725" name="Column11721" dataDxfId="4681"/>
    <tableColumn id="11726" name="Column11722" dataDxfId="4680"/>
    <tableColumn id="11727" name="Column11723" dataDxfId="4679"/>
    <tableColumn id="11728" name="Column11724" dataDxfId="4678"/>
    <tableColumn id="11729" name="Column11725" dataDxfId="4677"/>
    <tableColumn id="11730" name="Column11726" dataDxfId="4676"/>
    <tableColumn id="11731" name="Column11727" dataDxfId="4675"/>
    <tableColumn id="11732" name="Column11728" dataDxfId="4674"/>
    <tableColumn id="11733" name="Column11729" dataDxfId="4673"/>
    <tableColumn id="11734" name="Column11730" dataDxfId="4672"/>
    <tableColumn id="11735" name="Column11731" dataDxfId="4671"/>
    <tableColumn id="11736" name="Column11732" dataDxfId="4670"/>
    <tableColumn id="11737" name="Column11733" dataDxfId="4669"/>
    <tableColumn id="11738" name="Column11734" dataDxfId="4668"/>
    <tableColumn id="11739" name="Column11735" dataDxfId="4667"/>
    <tableColumn id="11740" name="Column11736" dataDxfId="4666"/>
    <tableColumn id="11741" name="Column11737" dataDxfId="4665"/>
    <tableColumn id="11742" name="Column11738" dataDxfId="4664"/>
    <tableColumn id="11743" name="Column11739" dataDxfId="4663"/>
    <tableColumn id="11744" name="Column11740" dataDxfId="4662"/>
    <tableColumn id="11745" name="Column11741" dataDxfId="4661"/>
    <tableColumn id="11746" name="Column11742" dataDxfId="4660"/>
    <tableColumn id="11747" name="Column11743" dataDxfId="4659"/>
    <tableColumn id="11748" name="Column11744" dataDxfId="4658"/>
    <tableColumn id="11749" name="Column11745" dataDxfId="4657"/>
    <tableColumn id="11750" name="Column11746" dataDxfId="4656"/>
    <tableColumn id="11751" name="Column11747" dataDxfId="4655"/>
    <tableColumn id="11752" name="Column11748" dataDxfId="4654"/>
    <tableColumn id="11753" name="Column11749" dataDxfId="4653"/>
    <tableColumn id="11754" name="Column11750" dataDxfId="4652"/>
    <tableColumn id="11755" name="Column11751" dataDxfId="4651"/>
    <tableColumn id="11756" name="Column11752" dataDxfId="4650"/>
    <tableColumn id="11757" name="Column11753" dataDxfId="4649"/>
    <tableColumn id="11758" name="Column11754" dataDxfId="4648"/>
    <tableColumn id="11759" name="Column11755" dataDxfId="4647"/>
    <tableColumn id="11760" name="Column11756" dataDxfId="4646"/>
    <tableColumn id="11761" name="Column11757" dataDxfId="4645"/>
    <tableColumn id="11762" name="Column11758" dataDxfId="4644"/>
    <tableColumn id="11763" name="Column11759" dataDxfId="4643"/>
    <tableColumn id="11764" name="Column11760" dataDxfId="4642"/>
    <tableColumn id="11765" name="Column11761" dataDxfId="4641"/>
    <tableColumn id="11766" name="Column11762" dataDxfId="4640"/>
    <tableColumn id="11767" name="Column11763" dataDxfId="4639"/>
    <tableColumn id="11768" name="Column11764" dataDxfId="4638"/>
    <tableColumn id="11769" name="Column11765" dataDxfId="4637"/>
    <tableColumn id="11770" name="Column11766" dataDxfId="4636"/>
    <tableColumn id="11771" name="Column11767" dataDxfId="4635"/>
    <tableColumn id="11772" name="Column11768" dataDxfId="4634"/>
    <tableColumn id="11773" name="Column11769" dataDxfId="4633"/>
    <tableColumn id="11774" name="Column11770" dataDxfId="4632"/>
    <tableColumn id="11775" name="Column11771" dataDxfId="4631"/>
    <tableColumn id="11776" name="Column11772" dataDxfId="4630"/>
    <tableColumn id="11777" name="Column11773" dataDxfId="4629"/>
    <tableColumn id="11778" name="Column11774" dataDxfId="4628"/>
    <tableColumn id="11779" name="Column11775" dataDxfId="4627"/>
    <tableColumn id="11780" name="Column11776" dataDxfId="4626"/>
    <tableColumn id="11781" name="Column11777" dataDxfId="4625"/>
    <tableColumn id="11782" name="Column11778" dataDxfId="4624"/>
    <tableColumn id="11783" name="Column11779" dataDxfId="4623"/>
    <tableColumn id="11784" name="Column11780" dataDxfId="4622"/>
    <tableColumn id="11785" name="Column11781" dataDxfId="4621"/>
    <tableColumn id="11786" name="Column11782" dataDxfId="4620"/>
    <tableColumn id="11787" name="Column11783" dataDxfId="4619"/>
    <tableColumn id="11788" name="Column11784" dataDxfId="4618"/>
    <tableColumn id="11789" name="Column11785" dataDxfId="4617"/>
    <tableColumn id="11790" name="Column11786" dataDxfId="4616"/>
    <tableColumn id="11791" name="Column11787" dataDxfId="4615"/>
    <tableColumn id="11792" name="Column11788" dataDxfId="4614"/>
    <tableColumn id="11793" name="Column11789" dataDxfId="4613"/>
    <tableColumn id="11794" name="Column11790" dataDxfId="4612"/>
    <tableColumn id="11795" name="Column11791" dataDxfId="4611"/>
    <tableColumn id="11796" name="Column11792" dataDxfId="4610"/>
    <tableColumn id="11797" name="Column11793" dataDxfId="4609"/>
    <tableColumn id="11798" name="Column11794" dataDxfId="4608"/>
    <tableColumn id="11799" name="Column11795" dataDxfId="4607"/>
    <tableColumn id="11800" name="Column11796" dataDxfId="4606"/>
    <tableColumn id="11801" name="Column11797" dataDxfId="4605"/>
    <tableColumn id="11802" name="Column11798" dataDxfId="4604"/>
    <tableColumn id="11803" name="Column11799" dataDxfId="4603"/>
    <tableColumn id="11804" name="Column11800" dataDxfId="4602"/>
    <tableColumn id="11805" name="Column11801" dataDxfId="4601"/>
    <tableColumn id="11806" name="Column11802" dataDxfId="4600"/>
    <tableColumn id="11807" name="Column11803" dataDxfId="4599"/>
    <tableColumn id="11808" name="Column11804" dataDxfId="4598"/>
    <tableColumn id="11809" name="Column11805" dataDxfId="4597"/>
    <tableColumn id="11810" name="Column11806" dataDxfId="4596"/>
    <tableColumn id="11811" name="Column11807" dataDxfId="4595"/>
    <tableColumn id="11812" name="Column11808" dataDxfId="4594"/>
    <tableColumn id="11813" name="Column11809" dataDxfId="4593"/>
    <tableColumn id="11814" name="Column11810" dataDxfId="4592"/>
    <tableColumn id="11815" name="Column11811" dataDxfId="4591"/>
    <tableColumn id="11816" name="Column11812" dataDxfId="4590"/>
    <tableColumn id="11817" name="Column11813" dataDxfId="4589"/>
    <tableColumn id="11818" name="Column11814" dataDxfId="4588"/>
    <tableColumn id="11819" name="Column11815" dataDxfId="4587"/>
    <tableColumn id="11820" name="Column11816" dataDxfId="4586"/>
    <tableColumn id="11821" name="Column11817" dataDxfId="4585"/>
    <tableColumn id="11822" name="Column11818" dataDxfId="4584"/>
    <tableColumn id="11823" name="Column11819" dataDxfId="4583"/>
    <tableColumn id="11824" name="Column11820" dataDxfId="4582"/>
    <tableColumn id="11825" name="Column11821" dataDxfId="4581"/>
    <tableColumn id="11826" name="Column11822" dataDxfId="4580"/>
    <tableColumn id="11827" name="Column11823" dataDxfId="4579"/>
    <tableColumn id="11828" name="Column11824" dataDxfId="4578"/>
    <tableColumn id="11829" name="Column11825" dataDxfId="4577"/>
    <tableColumn id="11830" name="Column11826" dataDxfId="4576"/>
    <tableColumn id="11831" name="Column11827" dataDxfId="4575"/>
    <tableColumn id="11832" name="Column11828" dataDxfId="4574"/>
    <tableColumn id="11833" name="Column11829" dataDxfId="4573"/>
    <tableColumn id="11834" name="Column11830" dataDxfId="4572"/>
    <tableColumn id="11835" name="Column11831" dataDxfId="4571"/>
    <tableColumn id="11836" name="Column11832" dataDxfId="4570"/>
    <tableColumn id="11837" name="Column11833" dataDxfId="4569"/>
    <tableColumn id="11838" name="Column11834" dataDxfId="4568"/>
    <tableColumn id="11839" name="Column11835" dataDxfId="4567"/>
    <tableColumn id="11840" name="Column11836" dataDxfId="4566"/>
    <tableColumn id="11841" name="Column11837" dataDxfId="4565"/>
    <tableColumn id="11842" name="Column11838" dataDxfId="4564"/>
    <tableColumn id="11843" name="Column11839" dataDxfId="4563"/>
    <tableColumn id="11844" name="Column11840" dataDxfId="4562"/>
    <tableColumn id="11845" name="Column11841" dataDxfId="4561"/>
    <tableColumn id="11846" name="Column11842" dataDxfId="4560"/>
    <tableColumn id="11847" name="Column11843" dataDxfId="4559"/>
    <tableColumn id="11848" name="Column11844" dataDxfId="4558"/>
    <tableColumn id="11849" name="Column11845" dataDxfId="4557"/>
    <tableColumn id="11850" name="Column11846" dataDxfId="4556"/>
    <tableColumn id="11851" name="Column11847" dataDxfId="4555"/>
    <tableColumn id="11852" name="Column11848" dataDxfId="4554"/>
    <tableColumn id="11853" name="Column11849" dataDxfId="4553"/>
    <tableColumn id="11854" name="Column11850" dataDxfId="4552"/>
    <tableColumn id="11855" name="Column11851" dataDxfId="4551"/>
    <tableColumn id="11856" name="Column11852" dataDxfId="4550"/>
    <tableColumn id="11857" name="Column11853" dataDxfId="4549"/>
    <tableColumn id="11858" name="Column11854" dataDxfId="4548"/>
    <tableColumn id="11859" name="Column11855" dataDxfId="4547"/>
    <tableColumn id="11860" name="Column11856" dataDxfId="4546"/>
    <tableColumn id="11861" name="Column11857" dataDxfId="4545"/>
    <tableColumn id="11862" name="Column11858" dataDxfId="4544"/>
    <tableColumn id="11863" name="Column11859" dataDxfId="4543"/>
    <tableColumn id="11864" name="Column11860" dataDxfId="4542"/>
    <tableColumn id="11865" name="Column11861" dataDxfId="4541"/>
    <tableColumn id="11866" name="Column11862" dataDxfId="4540"/>
    <tableColumn id="11867" name="Column11863" dataDxfId="4539"/>
    <tableColumn id="11868" name="Column11864" dataDxfId="4538"/>
    <tableColumn id="11869" name="Column11865" dataDxfId="4537"/>
    <tableColumn id="11870" name="Column11866" dataDxfId="4536"/>
    <tableColumn id="11871" name="Column11867" dataDxfId="4535"/>
    <tableColumn id="11872" name="Column11868" dataDxfId="4534"/>
    <tableColumn id="11873" name="Column11869" dataDxfId="4533"/>
    <tableColumn id="11874" name="Column11870" dataDxfId="4532"/>
    <tableColumn id="11875" name="Column11871" dataDxfId="4531"/>
    <tableColumn id="11876" name="Column11872" dataDxfId="4530"/>
    <tableColumn id="11877" name="Column11873" dataDxfId="4529"/>
    <tableColumn id="11878" name="Column11874" dataDxfId="4528"/>
    <tableColumn id="11879" name="Column11875" dataDxfId="4527"/>
    <tableColumn id="11880" name="Column11876" dataDxfId="4526"/>
    <tableColumn id="11881" name="Column11877" dataDxfId="4525"/>
    <tableColumn id="11882" name="Column11878" dataDxfId="4524"/>
    <tableColumn id="11883" name="Column11879" dataDxfId="4523"/>
    <tableColumn id="11884" name="Column11880" dataDxfId="4522"/>
    <tableColumn id="11885" name="Column11881" dataDxfId="4521"/>
    <tableColumn id="11886" name="Column11882" dataDxfId="4520"/>
    <tableColumn id="11887" name="Column11883" dataDxfId="4519"/>
    <tableColumn id="11888" name="Column11884" dataDxfId="4518"/>
    <tableColumn id="11889" name="Column11885" dataDxfId="4517"/>
    <tableColumn id="11890" name="Column11886" dataDxfId="4516"/>
    <tableColumn id="11891" name="Column11887" dataDxfId="4515"/>
    <tableColumn id="11892" name="Column11888" dataDxfId="4514"/>
    <tableColumn id="11893" name="Column11889" dataDxfId="4513"/>
    <tableColumn id="11894" name="Column11890" dataDxfId="4512"/>
    <tableColumn id="11895" name="Column11891" dataDxfId="4511"/>
    <tableColumn id="11896" name="Column11892" dataDxfId="4510"/>
    <tableColumn id="11897" name="Column11893" dataDxfId="4509"/>
    <tableColumn id="11898" name="Column11894" dataDxfId="4508"/>
    <tableColumn id="11899" name="Column11895" dataDxfId="4507"/>
    <tableColumn id="11900" name="Column11896" dataDxfId="4506"/>
    <tableColumn id="11901" name="Column11897" dataDxfId="4505"/>
    <tableColumn id="11902" name="Column11898" dataDxfId="4504"/>
    <tableColumn id="11903" name="Column11899" dataDxfId="4503"/>
    <tableColumn id="11904" name="Column11900" dataDxfId="4502"/>
    <tableColumn id="11905" name="Column11901" dataDxfId="4501"/>
    <tableColumn id="11906" name="Column11902" dataDxfId="4500"/>
    <tableColumn id="11907" name="Column11903" dataDxfId="4499"/>
    <tableColumn id="11908" name="Column11904" dataDxfId="4498"/>
    <tableColumn id="11909" name="Column11905" dataDxfId="4497"/>
    <tableColumn id="11910" name="Column11906" dataDxfId="4496"/>
    <tableColumn id="11911" name="Column11907" dataDxfId="4495"/>
    <tableColumn id="11912" name="Column11908" dataDxfId="4494"/>
    <tableColumn id="11913" name="Column11909" dataDxfId="4493"/>
    <tableColumn id="11914" name="Column11910" dataDxfId="4492"/>
    <tableColumn id="11915" name="Column11911" dataDxfId="4491"/>
    <tableColumn id="11916" name="Column11912" dataDxfId="4490"/>
    <tableColumn id="11917" name="Column11913" dataDxfId="4489"/>
    <tableColumn id="11918" name="Column11914" dataDxfId="4488"/>
    <tableColumn id="11919" name="Column11915" dataDxfId="4487"/>
    <tableColumn id="11920" name="Column11916" dataDxfId="4486"/>
    <tableColumn id="11921" name="Column11917" dataDxfId="4485"/>
    <tableColumn id="11922" name="Column11918" dataDxfId="4484"/>
    <tableColumn id="11923" name="Column11919" dataDxfId="4483"/>
    <tableColumn id="11924" name="Column11920" dataDxfId="4482"/>
    <tableColumn id="11925" name="Column11921" dataDxfId="4481"/>
    <tableColumn id="11926" name="Column11922" dataDxfId="4480"/>
    <tableColumn id="11927" name="Column11923" dataDxfId="4479"/>
    <tableColumn id="11928" name="Column11924" dataDxfId="4478"/>
    <tableColumn id="11929" name="Column11925" dataDxfId="4477"/>
    <tableColumn id="11930" name="Column11926" dataDxfId="4476"/>
    <tableColumn id="11931" name="Column11927" dataDxfId="4475"/>
    <tableColumn id="11932" name="Column11928" dataDxfId="4474"/>
    <tableColumn id="11933" name="Column11929" dataDxfId="4473"/>
    <tableColumn id="11934" name="Column11930" dataDxfId="4472"/>
    <tableColumn id="11935" name="Column11931" dataDxfId="4471"/>
    <tableColumn id="11936" name="Column11932" dataDxfId="4470"/>
    <tableColumn id="11937" name="Column11933" dataDxfId="4469"/>
    <tableColumn id="11938" name="Column11934" dataDxfId="4468"/>
    <tableColumn id="11939" name="Column11935" dataDxfId="4467"/>
    <tableColumn id="11940" name="Column11936" dataDxfId="4466"/>
    <tableColumn id="11941" name="Column11937" dataDxfId="4465"/>
    <tableColumn id="11942" name="Column11938" dataDxfId="4464"/>
    <tableColumn id="11943" name="Column11939" dataDxfId="4463"/>
    <tableColumn id="11944" name="Column11940" dataDxfId="4462"/>
    <tableColumn id="11945" name="Column11941" dataDxfId="4461"/>
    <tableColumn id="11946" name="Column11942" dataDxfId="4460"/>
    <tableColumn id="11947" name="Column11943" dataDxfId="4459"/>
    <tableColumn id="11948" name="Column11944" dataDxfId="4458"/>
    <tableColumn id="11949" name="Column11945" dataDxfId="4457"/>
    <tableColumn id="11950" name="Column11946" dataDxfId="4456"/>
    <tableColumn id="11951" name="Column11947" dataDxfId="4455"/>
    <tableColumn id="11952" name="Column11948" dataDxfId="4454"/>
    <tableColumn id="11953" name="Column11949" dataDxfId="4453"/>
    <tableColumn id="11954" name="Column11950" dataDxfId="4452"/>
    <tableColumn id="11955" name="Column11951" dataDxfId="4451"/>
    <tableColumn id="11956" name="Column11952" dataDxfId="4450"/>
    <tableColumn id="11957" name="Column11953" dataDxfId="4449"/>
    <tableColumn id="11958" name="Column11954" dataDxfId="4448"/>
    <tableColumn id="11959" name="Column11955" dataDxfId="4447"/>
    <tableColumn id="11960" name="Column11956" dataDxfId="4446"/>
    <tableColumn id="11961" name="Column11957" dataDxfId="4445"/>
    <tableColumn id="11962" name="Column11958" dataDxfId="4444"/>
    <tableColumn id="11963" name="Column11959" dataDxfId="4443"/>
    <tableColumn id="11964" name="Column11960" dataDxfId="4442"/>
    <tableColumn id="11965" name="Column11961" dataDxfId="4441"/>
    <tableColumn id="11966" name="Column11962" dataDxfId="4440"/>
    <tableColumn id="11967" name="Column11963" dataDxfId="4439"/>
    <tableColumn id="11968" name="Column11964" dataDxfId="4438"/>
    <tableColumn id="11969" name="Column11965" dataDxfId="4437"/>
    <tableColumn id="11970" name="Column11966" dataDxfId="4436"/>
    <tableColumn id="11971" name="Column11967" dataDxfId="4435"/>
    <tableColumn id="11972" name="Column11968" dataDxfId="4434"/>
    <tableColumn id="11973" name="Column11969" dataDxfId="4433"/>
    <tableColumn id="11974" name="Column11970" dataDxfId="4432"/>
    <tableColumn id="11975" name="Column11971" dataDxfId="4431"/>
    <tableColumn id="11976" name="Column11972" dataDxfId="4430"/>
    <tableColumn id="11977" name="Column11973" dataDxfId="4429"/>
    <tableColumn id="11978" name="Column11974" dataDxfId="4428"/>
    <tableColumn id="11979" name="Column11975" dataDxfId="4427"/>
    <tableColumn id="11980" name="Column11976" dataDxfId="4426"/>
    <tableColumn id="11981" name="Column11977" dataDxfId="4425"/>
    <tableColumn id="11982" name="Column11978" dataDxfId="4424"/>
    <tableColumn id="11983" name="Column11979" dataDxfId="4423"/>
    <tableColumn id="11984" name="Column11980" dataDxfId="4422"/>
    <tableColumn id="11985" name="Column11981" dataDxfId="4421"/>
    <tableColumn id="11986" name="Column11982" dataDxfId="4420"/>
    <tableColumn id="11987" name="Column11983" dataDxfId="4419"/>
    <tableColumn id="11988" name="Column11984" dataDxfId="4418"/>
    <tableColumn id="11989" name="Column11985" dataDxfId="4417"/>
    <tableColumn id="11990" name="Column11986" dataDxfId="4416"/>
    <tableColumn id="11991" name="Column11987" dataDxfId="4415"/>
    <tableColumn id="11992" name="Column11988" dataDxfId="4414"/>
    <tableColumn id="11993" name="Column11989" dataDxfId="4413"/>
    <tableColumn id="11994" name="Column11990" dataDxfId="4412"/>
    <tableColumn id="11995" name="Column11991" dataDxfId="4411"/>
    <tableColumn id="11996" name="Column11992" dataDxfId="4410"/>
    <tableColumn id="11997" name="Column11993" dataDxfId="4409"/>
    <tableColumn id="11998" name="Column11994" dataDxfId="4408"/>
    <tableColumn id="11999" name="Column11995" dataDxfId="4407"/>
    <tableColumn id="12000" name="Column11996" dataDxfId="4406"/>
    <tableColumn id="12001" name="Column11997" dataDxfId="4405"/>
    <tableColumn id="12002" name="Column11998" dataDxfId="4404"/>
    <tableColumn id="12003" name="Column11999" dataDxfId="4403"/>
    <tableColumn id="12004" name="Column12000" dataDxfId="4402"/>
    <tableColumn id="12005" name="Column12001" dataDxfId="4401"/>
    <tableColumn id="12006" name="Column12002" dataDxfId="4400"/>
    <tableColumn id="12007" name="Column12003" dataDxfId="4399"/>
    <tableColumn id="12008" name="Column12004" dataDxfId="4398"/>
    <tableColumn id="12009" name="Column12005" dataDxfId="4397"/>
    <tableColumn id="12010" name="Column12006" dataDxfId="4396"/>
    <tableColumn id="12011" name="Column12007" dataDxfId="4395"/>
    <tableColumn id="12012" name="Column12008" dataDxfId="4394"/>
    <tableColumn id="12013" name="Column12009" dataDxfId="4393"/>
    <tableColumn id="12014" name="Column12010" dataDxfId="4392"/>
    <tableColumn id="12015" name="Column12011" dataDxfId="4391"/>
    <tableColumn id="12016" name="Column12012" dataDxfId="4390"/>
    <tableColumn id="12017" name="Column12013" dataDxfId="4389"/>
    <tableColumn id="12018" name="Column12014" dataDxfId="4388"/>
    <tableColumn id="12019" name="Column12015" dataDxfId="4387"/>
    <tableColumn id="12020" name="Column12016" dataDxfId="4386"/>
    <tableColumn id="12021" name="Column12017" dataDxfId="4385"/>
    <tableColumn id="12022" name="Column12018" dataDxfId="4384"/>
    <tableColumn id="12023" name="Column12019" dataDxfId="4383"/>
    <tableColumn id="12024" name="Column12020" dataDxfId="4382"/>
    <tableColumn id="12025" name="Column12021" dataDxfId="4381"/>
    <tableColumn id="12026" name="Column12022" dataDxfId="4380"/>
    <tableColumn id="12027" name="Column12023" dataDxfId="4379"/>
    <tableColumn id="12028" name="Column12024" dataDxfId="4378"/>
    <tableColumn id="12029" name="Column12025" dataDxfId="4377"/>
    <tableColumn id="12030" name="Column12026" dataDxfId="4376"/>
    <tableColumn id="12031" name="Column12027" dataDxfId="4375"/>
    <tableColumn id="12032" name="Column12028" dataDxfId="4374"/>
    <tableColumn id="12033" name="Column12029" dataDxfId="4373"/>
    <tableColumn id="12034" name="Column12030" dataDxfId="4372"/>
    <tableColumn id="12035" name="Column12031" dataDxfId="4371"/>
    <tableColumn id="12036" name="Column12032" dataDxfId="4370"/>
    <tableColumn id="12037" name="Column12033" dataDxfId="4369"/>
    <tableColumn id="12038" name="Column12034" dataDxfId="4368"/>
    <tableColumn id="12039" name="Column12035" dataDxfId="4367"/>
    <tableColumn id="12040" name="Column12036" dataDxfId="4366"/>
    <tableColumn id="12041" name="Column12037" dataDxfId="4365"/>
    <tableColumn id="12042" name="Column12038" dataDxfId="4364"/>
    <tableColumn id="12043" name="Column12039" dataDxfId="4363"/>
    <tableColumn id="12044" name="Column12040" dataDxfId="4362"/>
    <tableColumn id="12045" name="Column12041" dataDxfId="4361"/>
    <tableColumn id="12046" name="Column12042" dataDxfId="4360"/>
    <tableColumn id="12047" name="Column12043" dataDxfId="4359"/>
    <tableColumn id="12048" name="Column12044" dataDxfId="4358"/>
    <tableColumn id="12049" name="Column12045" dataDxfId="4357"/>
    <tableColumn id="12050" name="Column12046" dataDxfId="4356"/>
    <tableColumn id="12051" name="Column12047" dataDxfId="4355"/>
    <tableColumn id="12052" name="Column12048" dataDxfId="4354"/>
    <tableColumn id="12053" name="Column12049" dataDxfId="4353"/>
    <tableColumn id="12054" name="Column12050" dataDxfId="4352"/>
    <tableColumn id="12055" name="Column12051" dataDxfId="4351"/>
    <tableColumn id="12056" name="Column12052" dataDxfId="4350"/>
    <tableColumn id="12057" name="Column12053" dataDxfId="4349"/>
    <tableColumn id="12058" name="Column12054" dataDxfId="4348"/>
    <tableColumn id="12059" name="Column12055" dataDxfId="4347"/>
    <tableColumn id="12060" name="Column12056" dataDxfId="4346"/>
    <tableColumn id="12061" name="Column12057" dataDxfId="4345"/>
    <tableColumn id="12062" name="Column12058" dataDxfId="4344"/>
    <tableColumn id="12063" name="Column12059" dataDxfId="4343"/>
    <tableColumn id="12064" name="Column12060" dataDxfId="4342"/>
    <tableColumn id="12065" name="Column12061" dataDxfId="4341"/>
    <tableColumn id="12066" name="Column12062" dataDxfId="4340"/>
    <tableColumn id="12067" name="Column12063" dataDxfId="4339"/>
    <tableColumn id="12068" name="Column12064" dataDxfId="4338"/>
    <tableColumn id="12069" name="Column12065" dataDxfId="4337"/>
    <tableColumn id="12070" name="Column12066" dataDxfId="4336"/>
    <tableColumn id="12071" name="Column12067" dataDxfId="4335"/>
    <tableColumn id="12072" name="Column12068" dataDxfId="4334"/>
    <tableColumn id="12073" name="Column12069" dataDxfId="4333"/>
    <tableColumn id="12074" name="Column12070" dataDxfId="4332"/>
    <tableColumn id="12075" name="Column12071" dataDxfId="4331"/>
    <tableColumn id="12076" name="Column12072" dataDxfId="4330"/>
    <tableColumn id="12077" name="Column12073" dataDxfId="4329"/>
    <tableColumn id="12078" name="Column12074" dataDxfId="4328"/>
    <tableColumn id="12079" name="Column12075" dataDxfId="4327"/>
    <tableColumn id="12080" name="Column12076" dataDxfId="4326"/>
    <tableColumn id="12081" name="Column12077" dataDxfId="4325"/>
    <tableColumn id="12082" name="Column12078" dataDxfId="4324"/>
    <tableColumn id="12083" name="Column12079" dataDxfId="4323"/>
    <tableColumn id="12084" name="Column12080" dataDxfId="4322"/>
    <tableColumn id="12085" name="Column12081" dataDxfId="4321"/>
    <tableColumn id="12086" name="Column12082" dataDxfId="4320"/>
    <tableColumn id="12087" name="Column12083" dataDxfId="4319"/>
    <tableColumn id="12088" name="Column12084" dataDxfId="4318"/>
    <tableColumn id="12089" name="Column12085" dataDxfId="4317"/>
    <tableColumn id="12090" name="Column12086" dataDxfId="4316"/>
    <tableColumn id="12091" name="Column12087" dataDxfId="4315"/>
    <tableColumn id="12092" name="Column12088" dataDxfId="4314"/>
    <tableColumn id="12093" name="Column12089" dataDxfId="4313"/>
    <tableColumn id="12094" name="Column12090" dataDxfId="4312"/>
    <tableColumn id="12095" name="Column12091" dataDxfId="4311"/>
    <tableColumn id="12096" name="Column12092" dataDxfId="4310"/>
    <tableColumn id="12097" name="Column12093" dataDxfId="4309"/>
    <tableColumn id="12098" name="Column12094" dataDxfId="4308"/>
    <tableColumn id="12099" name="Column12095" dataDxfId="4307"/>
    <tableColumn id="12100" name="Column12096" dataDxfId="4306"/>
    <tableColumn id="12101" name="Column12097" dataDxfId="4305"/>
    <tableColumn id="12102" name="Column12098" dataDxfId="4304"/>
    <tableColumn id="12103" name="Column12099" dataDxfId="4303"/>
    <tableColumn id="12104" name="Column12100" dataDxfId="4302"/>
    <tableColumn id="12105" name="Column12101" dataDxfId="4301"/>
    <tableColumn id="12106" name="Column12102" dataDxfId="4300"/>
    <tableColumn id="12107" name="Column12103" dataDxfId="4299"/>
    <tableColumn id="12108" name="Column12104" dataDxfId="4298"/>
    <tableColumn id="12109" name="Column12105" dataDxfId="4297"/>
    <tableColumn id="12110" name="Column12106" dataDxfId="4296"/>
    <tableColumn id="12111" name="Column12107" dataDxfId="4295"/>
    <tableColumn id="12112" name="Column12108" dataDxfId="4294"/>
    <tableColumn id="12113" name="Column12109" dataDxfId="4293"/>
    <tableColumn id="12114" name="Column12110" dataDxfId="4292"/>
    <tableColumn id="12115" name="Column12111" dataDxfId="4291"/>
    <tableColumn id="12116" name="Column12112" dataDxfId="4290"/>
    <tableColumn id="12117" name="Column12113" dataDxfId="4289"/>
    <tableColumn id="12118" name="Column12114" dataDxfId="4288"/>
    <tableColumn id="12119" name="Column12115" dataDxfId="4287"/>
    <tableColumn id="12120" name="Column12116" dataDxfId="4286"/>
    <tableColumn id="12121" name="Column12117" dataDxfId="4285"/>
    <tableColumn id="12122" name="Column12118" dataDxfId="4284"/>
    <tableColumn id="12123" name="Column12119" dataDxfId="4283"/>
    <tableColumn id="12124" name="Column12120" dataDxfId="4282"/>
    <tableColumn id="12125" name="Column12121" dataDxfId="4281"/>
    <tableColumn id="12126" name="Column12122" dataDxfId="4280"/>
    <tableColumn id="12127" name="Column12123" dataDxfId="4279"/>
    <tableColumn id="12128" name="Column12124" dataDxfId="4278"/>
    <tableColumn id="12129" name="Column12125" dataDxfId="4277"/>
    <tableColumn id="12130" name="Column12126" dataDxfId="4276"/>
    <tableColumn id="12131" name="Column12127" dataDxfId="4275"/>
    <tableColumn id="12132" name="Column12128" dataDxfId="4274"/>
    <tableColumn id="12133" name="Column12129" dataDxfId="4273"/>
    <tableColumn id="12134" name="Column12130" dataDxfId="4272"/>
    <tableColumn id="12135" name="Column12131" dataDxfId="4271"/>
    <tableColumn id="12136" name="Column12132" dataDxfId="4270"/>
    <tableColumn id="12137" name="Column12133" dataDxfId="4269"/>
    <tableColumn id="12138" name="Column12134" dataDxfId="4268"/>
    <tableColumn id="12139" name="Column12135" dataDxfId="4267"/>
    <tableColumn id="12140" name="Column12136" dataDxfId="4266"/>
    <tableColumn id="12141" name="Column12137" dataDxfId="4265"/>
    <tableColumn id="12142" name="Column12138" dataDxfId="4264"/>
    <tableColumn id="12143" name="Column12139" dataDxfId="4263"/>
    <tableColumn id="12144" name="Column12140" dataDxfId="4262"/>
    <tableColumn id="12145" name="Column12141" dataDxfId="4261"/>
    <tableColumn id="12146" name="Column12142" dataDxfId="4260"/>
    <tableColumn id="12147" name="Column12143" dataDxfId="4259"/>
    <tableColumn id="12148" name="Column12144" dataDxfId="4258"/>
    <tableColumn id="12149" name="Column12145" dataDxfId="4257"/>
    <tableColumn id="12150" name="Column12146" dataDxfId="4256"/>
    <tableColumn id="12151" name="Column12147" dataDxfId="4255"/>
    <tableColumn id="12152" name="Column12148" dataDxfId="4254"/>
    <tableColumn id="12153" name="Column12149" dataDxfId="4253"/>
    <tableColumn id="12154" name="Column12150" dataDxfId="4252"/>
    <tableColumn id="12155" name="Column12151" dataDxfId="4251"/>
    <tableColumn id="12156" name="Column12152" dataDxfId="4250"/>
    <tableColumn id="12157" name="Column12153" dataDxfId="4249"/>
    <tableColumn id="12158" name="Column12154" dataDxfId="4248"/>
    <tableColumn id="12159" name="Column12155" dataDxfId="4247"/>
    <tableColumn id="12160" name="Column12156" dataDxfId="4246"/>
    <tableColumn id="12161" name="Column12157" dataDxfId="4245"/>
    <tableColumn id="12162" name="Column12158" dataDxfId="4244"/>
    <tableColumn id="12163" name="Column12159" dataDxfId="4243"/>
    <tableColumn id="12164" name="Column12160" dataDxfId="4242"/>
    <tableColumn id="12165" name="Column12161" dataDxfId="4241"/>
    <tableColumn id="12166" name="Column12162" dataDxfId="4240"/>
    <tableColumn id="12167" name="Column12163" dataDxfId="4239"/>
    <tableColumn id="12168" name="Column12164" dataDxfId="4238"/>
    <tableColumn id="12169" name="Column12165" dataDxfId="4237"/>
    <tableColumn id="12170" name="Column12166" dataDxfId="4236"/>
    <tableColumn id="12171" name="Column12167" dataDxfId="4235"/>
    <tableColumn id="12172" name="Column12168" dataDxfId="4234"/>
    <tableColumn id="12173" name="Column12169" dataDxfId="4233"/>
    <tableColumn id="12174" name="Column12170" dataDxfId="4232"/>
    <tableColumn id="12175" name="Column12171" dataDxfId="4231"/>
    <tableColumn id="12176" name="Column12172" dataDxfId="4230"/>
    <tableColumn id="12177" name="Column12173" dataDxfId="4229"/>
    <tableColumn id="12178" name="Column12174" dataDxfId="4228"/>
    <tableColumn id="12179" name="Column12175" dataDxfId="4227"/>
    <tableColumn id="12180" name="Column12176" dataDxfId="4226"/>
    <tableColumn id="12181" name="Column12177" dataDxfId="4225"/>
    <tableColumn id="12182" name="Column12178" dataDxfId="4224"/>
    <tableColumn id="12183" name="Column12179" dataDxfId="4223"/>
    <tableColumn id="12184" name="Column12180" dataDxfId="4222"/>
    <tableColumn id="12185" name="Column12181" dataDxfId="4221"/>
    <tableColumn id="12186" name="Column12182" dataDxfId="4220"/>
    <tableColumn id="12187" name="Column12183" dataDxfId="4219"/>
    <tableColumn id="12188" name="Column12184" dataDxfId="4218"/>
    <tableColumn id="12189" name="Column12185" dataDxfId="4217"/>
    <tableColumn id="12190" name="Column12186" dataDxfId="4216"/>
    <tableColumn id="12191" name="Column12187" dataDxfId="4215"/>
    <tableColumn id="12192" name="Column12188" dataDxfId="4214"/>
    <tableColumn id="12193" name="Column12189" dataDxfId="4213"/>
    <tableColumn id="12194" name="Column12190" dataDxfId="4212"/>
    <tableColumn id="12195" name="Column12191" dataDxfId="4211"/>
    <tableColumn id="12196" name="Column12192" dataDxfId="4210"/>
    <tableColumn id="12197" name="Column12193" dataDxfId="4209"/>
    <tableColumn id="12198" name="Column12194" dataDxfId="4208"/>
    <tableColumn id="12199" name="Column12195" dataDxfId="4207"/>
    <tableColumn id="12200" name="Column12196" dataDxfId="4206"/>
    <tableColumn id="12201" name="Column12197" dataDxfId="4205"/>
    <tableColumn id="12202" name="Column12198" dataDxfId="4204"/>
    <tableColumn id="12203" name="Column12199" dataDxfId="4203"/>
    <tableColumn id="12204" name="Column12200" dataDxfId="4202"/>
    <tableColumn id="12205" name="Column12201" dataDxfId="4201"/>
    <tableColumn id="12206" name="Column12202" dataDxfId="4200"/>
    <tableColumn id="12207" name="Column12203" dataDxfId="4199"/>
    <tableColumn id="12208" name="Column12204" dataDxfId="4198"/>
    <tableColumn id="12209" name="Column12205" dataDxfId="4197"/>
    <tableColumn id="12210" name="Column12206" dataDxfId="4196"/>
    <tableColumn id="12211" name="Column12207" dataDxfId="4195"/>
    <tableColumn id="12212" name="Column12208" dataDxfId="4194"/>
    <tableColumn id="12213" name="Column12209" dataDxfId="4193"/>
    <tableColumn id="12214" name="Column12210" dataDxfId="4192"/>
    <tableColumn id="12215" name="Column12211" dataDxfId="4191"/>
    <tableColumn id="12216" name="Column12212" dataDxfId="4190"/>
    <tableColumn id="12217" name="Column12213" dataDxfId="4189"/>
    <tableColumn id="12218" name="Column12214" dataDxfId="4188"/>
    <tableColumn id="12219" name="Column12215" dataDxfId="4187"/>
    <tableColumn id="12220" name="Column12216" dataDxfId="4186"/>
    <tableColumn id="12221" name="Column12217" dataDxfId="4185"/>
    <tableColumn id="12222" name="Column12218" dataDxfId="4184"/>
    <tableColumn id="12223" name="Column12219" dataDxfId="4183"/>
    <tableColumn id="12224" name="Column12220" dataDxfId="4182"/>
    <tableColumn id="12225" name="Column12221" dataDxfId="4181"/>
    <tableColumn id="12226" name="Column12222" dataDxfId="4180"/>
    <tableColumn id="12227" name="Column12223" dataDxfId="4179"/>
    <tableColumn id="12228" name="Column12224" dataDxfId="4178"/>
    <tableColumn id="12229" name="Column12225" dataDxfId="4177"/>
    <tableColumn id="12230" name="Column12226" dataDxfId="4176"/>
    <tableColumn id="12231" name="Column12227" dataDxfId="4175"/>
    <tableColumn id="12232" name="Column12228" dataDxfId="4174"/>
    <tableColumn id="12233" name="Column12229" dataDxfId="4173"/>
    <tableColumn id="12234" name="Column12230" dataDxfId="4172"/>
    <tableColumn id="12235" name="Column12231" dataDxfId="4171"/>
    <tableColumn id="12236" name="Column12232" dataDxfId="4170"/>
    <tableColumn id="12237" name="Column12233" dataDxfId="4169"/>
    <tableColumn id="12238" name="Column12234" dataDxfId="4168"/>
    <tableColumn id="12239" name="Column12235" dataDxfId="4167"/>
    <tableColumn id="12240" name="Column12236" dataDxfId="4166"/>
    <tableColumn id="12241" name="Column12237" dataDxfId="4165"/>
    <tableColumn id="12242" name="Column12238" dataDxfId="4164"/>
    <tableColumn id="12243" name="Column12239" dataDxfId="4163"/>
    <tableColumn id="12244" name="Column12240" dataDxfId="4162"/>
    <tableColumn id="12245" name="Column12241" dataDxfId="4161"/>
    <tableColumn id="12246" name="Column12242" dataDxfId="4160"/>
    <tableColumn id="12247" name="Column12243" dataDxfId="4159"/>
    <tableColumn id="12248" name="Column12244" dataDxfId="4158"/>
    <tableColumn id="12249" name="Column12245" dataDxfId="4157"/>
    <tableColumn id="12250" name="Column12246" dataDxfId="4156"/>
    <tableColumn id="12251" name="Column12247" dataDxfId="4155"/>
    <tableColumn id="12252" name="Column12248" dataDxfId="4154"/>
    <tableColumn id="12253" name="Column12249" dataDxfId="4153"/>
    <tableColumn id="12254" name="Column12250" dataDxfId="4152"/>
    <tableColumn id="12255" name="Column12251" dataDxfId="4151"/>
    <tableColumn id="12256" name="Column12252" dataDxfId="4150"/>
    <tableColumn id="12257" name="Column12253" dataDxfId="4149"/>
    <tableColumn id="12258" name="Column12254" dataDxfId="4148"/>
    <tableColumn id="12259" name="Column12255" dataDxfId="4147"/>
    <tableColumn id="12260" name="Column12256" dataDxfId="4146"/>
    <tableColumn id="12261" name="Column12257" dataDxfId="4145"/>
    <tableColumn id="12262" name="Column12258" dataDxfId="4144"/>
    <tableColumn id="12263" name="Column12259" dataDxfId="4143"/>
    <tableColumn id="12264" name="Column12260" dataDxfId="4142"/>
    <tableColumn id="12265" name="Column12261" dataDxfId="4141"/>
    <tableColumn id="12266" name="Column12262" dataDxfId="4140"/>
    <tableColumn id="12267" name="Column12263" dataDxfId="4139"/>
    <tableColumn id="12268" name="Column12264" dataDxfId="4138"/>
    <tableColumn id="12269" name="Column12265" dataDxfId="4137"/>
    <tableColumn id="12270" name="Column12266" dataDxfId="4136"/>
    <tableColumn id="12271" name="Column12267" dataDxfId="4135"/>
    <tableColumn id="12272" name="Column12268" dataDxfId="4134"/>
    <tableColumn id="12273" name="Column12269" dataDxfId="4133"/>
    <tableColumn id="12274" name="Column12270" dataDxfId="4132"/>
    <tableColumn id="12275" name="Column12271" dataDxfId="4131"/>
    <tableColumn id="12276" name="Column12272" dataDxfId="4130"/>
    <tableColumn id="12277" name="Column12273" dataDxfId="4129"/>
    <tableColumn id="12278" name="Column12274" dataDxfId="4128"/>
    <tableColumn id="12279" name="Column12275" dataDxfId="4127"/>
    <tableColumn id="12280" name="Column12276" dataDxfId="4126"/>
    <tableColumn id="12281" name="Column12277" dataDxfId="4125"/>
    <tableColumn id="12282" name="Column12278" dataDxfId="4124"/>
    <tableColumn id="12283" name="Column12279" dataDxfId="4123"/>
    <tableColumn id="12284" name="Column12280" dataDxfId="4122"/>
    <tableColumn id="12285" name="Column12281" dataDxfId="4121"/>
    <tableColumn id="12286" name="Column12282" dataDxfId="4120"/>
    <tableColumn id="12287" name="Column12283" dataDxfId="4119"/>
    <tableColumn id="12288" name="Column12284" dataDxfId="4118"/>
    <tableColumn id="12289" name="Column12285" dataDxfId="4117"/>
    <tableColumn id="12290" name="Column12286" dataDxfId="4116"/>
    <tableColumn id="12291" name="Column12287" dataDxfId="4115"/>
    <tableColumn id="12292" name="Column12288" dataDxfId="4114"/>
    <tableColumn id="12293" name="Column12289" dataDxfId="4113"/>
    <tableColumn id="12294" name="Column12290" dataDxfId="4112"/>
    <tableColumn id="12295" name="Column12291" dataDxfId="4111"/>
    <tableColumn id="12296" name="Column12292" dataDxfId="4110"/>
    <tableColumn id="12297" name="Column12293" dataDxfId="4109"/>
    <tableColumn id="12298" name="Column12294" dataDxfId="4108"/>
    <tableColumn id="12299" name="Column12295" dataDxfId="4107"/>
    <tableColumn id="12300" name="Column12296" dataDxfId="4106"/>
    <tableColumn id="12301" name="Column12297" dataDxfId="4105"/>
    <tableColumn id="12302" name="Column12298" dataDxfId="4104"/>
    <tableColumn id="12303" name="Column12299" dataDxfId="4103"/>
    <tableColumn id="12304" name="Column12300" dataDxfId="4102"/>
    <tableColumn id="12305" name="Column12301" dataDxfId="4101"/>
    <tableColumn id="12306" name="Column12302" dataDxfId="4100"/>
    <tableColumn id="12307" name="Column12303" dataDxfId="4099"/>
    <tableColumn id="12308" name="Column12304" dataDxfId="4098"/>
    <tableColumn id="12309" name="Column12305" dataDxfId="4097"/>
    <tableColumn id="12310" name="Column12306" dataDxfId="4096"/>
    <tableColumn id="12311" name="Column12307" dataDxfId="4095"/>
    <tableColumn id="12312" name="Column12308" dataDxfId="4094"/>
    <tableColumn id="12313" name="Column12309" dataDxfId="4093"/>
    <tableColumn id="12314" name="Column12310" dataDxfId="4092"/>
    <tableColumn id="12315" name="Column12311" dataDxfId="4091"/>
    <tableColumn id="12316" name="Column12312" dataDxfId="4090"/>
    <tableColumn id="12317" name="Column12313" dataDxfId="4089"/>
    <tableColumn id="12318" name="Column12314" dataDxfId="4088"/>
    <tableColumn id="12319" name="Column12315" dataDxfId="4087"/>
    <tableColumn id="12320" name="Column12316" dataDxfId="4086"/>
    <tableColumn id="12321" name="Column12317" dataDxfId="4085"/>
    <tableColumn id="12322" name="Column12318" dataDxfId="4084"/>
    <tableColumn id="12323" name="Column12319" dataDxfId="4083"/>
    <tableColumn id="12324" name="Column12320" dataDxfId="4082"/>
    <tableColumn id="12325" name="Column12321" dataDxfId="4081"/>
    <tableColumn id="12326" name="Column12322" dataDxfId="4080"/>
    <tableColumn id="12327" name="Column12323" dataDxfId="4079"/>
    <tableColumn id="12328" name="Column12324" dataDxfId="4078"/>
    <tableColumn id="12329" name="Column12325" dataDxfId="4077"/>
    <tableColumn id="12330" name="Column12326" dataDxfId="4076"/>
    <tableColumn id="12331" name="Column12327" dataDxfId="4075"/>
    <tableColumn id="12332" name="Column12328" dataDxfId="4074"/>
    <tableColumn id="12333" name="Column12329" dataDxfId="4073"/>
    <tableColumn id="12334" name="Column12330" dataDxfId="4072"/>
    <tableColumn id="12335" name="Column12331" dataDxfId="4071"/>
    <tableColumn id="12336" name="Column12332" dataDxfId="4070"/>
    <tableColumn id="12337" name="Column12333" dataDxfId="4069"/>
    <tableColumn id="12338" name="Column12334" dataDxfId="4068"/>
    <tableColumn id="12339" name="Column12335" dataDxfId="4067"/>
    <tableColumn id="12340" name="Column12336" dataDxfId="4066"/>
    <tableColumn id="12341" name="Column12337" dataDxfId="4065"/>
    <tableColumn id="12342" name="Column12338" dataDxfId="4064"/>
    <tableColumn id="12343" name="Column12339" dataDxfId="4063"/>
    <tableColumn id="12344" name="Column12340" dataDxfId="4062"/>
    <tableColumn id="12345" name="Column12341" dataDxfId="4061"/>
    <tableColumn id="12346" name="Column12342" dataDxfId="4060"/>
    <tableColumn id="12347" name="Column12343" dataDxfId="4059"/>
    <tableColumn id="12348" name="Column12344" dataDxfId="4058"/>
    <tableColumn id="12349" name="Column12345" dataDxfId="4057"/>
    <tableColumn id="12350" name="Column12346" dataDxfId="4056"/>
    <tableColumn id="12351" name="Column12347" dataDxfId="4055"/>
    <tableColumn id="12352" name="Column12348" dataDxfId="4054"/>
    <tableColumn id="12353" name="Column12349" dataDxfId="4053"/>
    <tableColumn id="12354" name="Column12350" dataDxfId="4052"/>
    <tableColumn id="12355" name="Column12351" dataDxfId="4051"/>
    <tableColumn id="12356" name="Column12352" dataDxfId="4050"/>
    <tableColumn id="12357" name="Column12353" dataDxfId="4049"/>
    <tableColumn id="12358" name="Column12354" dataDxfId="4048"/>
    <tableColumn id="12359" name="Column12355" dataDxfId="4047"/>
    <tableColumn id="12360" name="Column12356" dataDxfId="4046"/>
    <tableColumn id="12361" name="Column12357" dataDxfId="4045"/>
    <tableColumn id="12362" name="Column12358" dataDxfId="4044"/>
    <tableColumn id="12363" name="Column12359" dataDxfId="4043"/>
    <tableColumn id="12364" name="Column12360" dataDxfId="4042"/>
    <tableColumn id="12365" name="Column12361" dataDxfId="4041"/>
    <tableColumn id="12366" name="Column12362" dataDxfId="4040"/>
    <tableColumn id="12367" name="Column12363" dataDxfId="4039"/>
    <tableColumn id="12368" name="Column12364" dataDxfId="4038"/>
    <tableColumn id="12369" name="Column12365" dataDxfId="4037"/>
    <tableColumn id="12370" name="Column12366" dataDxfId="4036"/>
    <tableColumn id="12371" name="Column12367" dataDxfId="4035"/>
    <tableColumn id="12372" name="Column12368" dataDxfId="4034"/>
    <tableColumn id="12373" name="Column12369" dataDxfId="4033"/>
    <tableColumn id="12374" name="Column12370" dataDxfId="4032"/>
    <tableColumn id="12375" name="Column12371" dataDxfId="4031"/>
    <tableColumn id="12376" name="Column12372" dataDxfId="4030"/>
    <tableColumn id="12377" name="Column12373" dataDxfId="4029"/>
    <tableColumn id="12378" name="Column12374" dataDxfId="4028"/>
    <tableColumn id="12379" name="Column12375" dataDxfId="4027"/>
    <tableColumn id="12380" name="Column12376" dataDxfId="4026"/>
    <tableColumn id="12381" name="Column12377" dataDxfId="4025"/>
    <tableColumn id="12382" name="Column12378" dataDxfId="4024"/>
    <tableColumn id="12383" name="Column12379" dataDxfId="4023"/>
    <tableColumn id="12384" name="Column12380" dataDxfId="4022"/>
    <tableColumn id="12385" name="Column12381" dataDxfId="4021"/>
    <tableColumn id="12386" name="Column12382" dataDxfId="4020"/>
    <tableColumn id="12387" name="Column12383" dataDxfId="4019"/>
    <tableColumn id="12388" name="Column12384" dataDxfId="4018"/>
    <tableColumn id="12389" name="Column12385" dataDxfId="4017"/>
    <tableColumn id="12390" name="Column12386" dataDxfId="4016"/>
    <tableColumn id="12391" name="Column12387" dataDxfId="4015"/>
    <tableColumn id="12392" name="Column12388" dataDxfId="4014"/>
    <tableColumn id="12393" name="Column12389" dataDxfId="4013"/>
    <tableColumn id="12394" name="Column12390" dataDxfId="4012"/>
    <tableColumn id="12395" name="Column12391" dataDxfId="4011"/>
    <tableColumn id="12396" name="Column12392" dataDxfId="4010"/>
    <tableColumn id="12397" name="Column12393" dataDxfId="4009"/>
    <tableColumn id="12398" name="Column12394" dataDxfId="4008"/>
    <tableColumn id="12399" name="Column12395" dataDxfId="4007"/>
    <tableColumn id="12400" name="Column12396" dataDxfId="4006"/>
    <tableColumn id="12401" name="Column12397" dataDxfId="4005"/>
    <tableColumn id="12402" name="Column12398" dataDxfId="4004"/>
    <tableColumn id="12403" name="Column12399" dataDxfId="4003"/>
    <tableColumn id="12404" name="Column12400" dataDxfId="4002"/>
    <tableColumn id="12405" name="Column12401" dataDxfId="4001"/>
    <tableColumn id="12406" name="Column12402" dataDxfId="4000"/>
    <tableColumn id="12407" name="Column12403" dataDxfId="3999"/>
    <tableColumn id="12408" name="Column12404" dataDxfId="3998"/>
    <tableColumn id="12409" name="Column12405" dataDxfId="3997"/>
    <tableColumn id="12410" name="Column12406" dataDxfId="3996"/>
    <tableColumn id="12411" name="Column12407" dataDxfId="3995"/>
    <tableColumn id="12412" name="Column12408" dataDxfId="3994"/>
    <tableColumn id="12413" name="Column12409" dataDxfId="3993"/>
    <tableColumn id="12414" name="Column12410" dataDxfId="3992"/>
    <tableColumn id="12415" name="Column12411" dataDxfId="3991"/>
    <tableColumn id="12416" name="Column12412" dataDxfId="3990"/>
    <tableColumn id="12417" name="Column12413" dataDxfId="3989"/>
    <tableColumn id="12418" name="Column12414" dataDxfId="3988"/>
    <tableColumn id="12419" name="Column12415" dataDxfId="3987"/>
    <tableColumn id="12420" name="Column12416" dataDxfId="3986"/>
    <tableColumn id="12421" name="Column12417" dataDxfId="3985"/>
    <tableColumn id="12422" name="Column12418" dataDxfId="3984"/>
    <tableColumn id="12423" name="Column12419" dataDxfId="3983"/>
    <tableColumn id="12424" name="Column12420" dataDxfId="3982"/>
    <tableColumn id="12425" name="Column12421" dataDxfId="3981"/>
    <tableColumn id="12426" name="Column12422" dataDxfId="3980"/>
    <tableColumn id="12427" name="Column12423" dataDxfId="3979"/>
    <tableColumn id="12428" name="Column12424" dataDxfId="3978"/>
    <tableColumn id="12429" name="Column12425" dataDxfId="3977"/>
    <tableColumn id="12430" name="Column12426" dataDxfId="3976"/>
    <tableColumn id="12431" name="Column12427" dataDxfId="3975"/>
    <tableColumn id="12432" name="Column12428" dataDxfId="3974"/>
    <tableColumn id="12433" name="Column12429" dataDxfId="3973"/>
    <tableColumn id="12434" name="Column12430" dataDxfId="3972"/>
    <tableColumn id="12435" name="Column12431" dataDxfId="3971"/>
    <tableColumn id="12436" name="Column12432" dataDxfId="3970"/>
    <tableColumn id="12437" name="Column12433" dataDxfId="3969"/>
    <tableColumn id="12438" name="Column12434" dataDxfId="3968"/>
    <tableColumn id="12439" name="Column12435" dataDxfId="3967"/>
    <tableColumn id="12440" name="Column12436" dataDxfId="3966"/>
    <tableColumn id="12441" name="Column12437" dataDxfId="3965"/>
    <tableColumn id="12442" name="Column12438" dataDxfId="3964"/>
    <tableColumn id="12443" name="Column12439" dataDxfId="3963"/>
    <tableColumn id="12444" name="Column12440" dataDxfId="3962"/>
    <tableColumn id="12445" name="Column12441" dataDxfId="3961"/>
    <tableColumn id="12446" name="Column12442" dataDxfId="3960"/>
    <tableColumn id="12447" name="Column12443" dataDxfId="3959"/>
    <tableColumn id="12448" name="Column12444" dataDxfId="3958"/>
    <tableColumn id="12449" name="Column12445" dataDxfId="3957"/>
    <tableColumn id="12450" name="Column12446" dataDxfId="3956"/>
    <tableColumn id="12451" name="Column12447" dataDxfId="3955"/>
    <tableColumn id="12452" name="Column12448" dataDxfId="3954"/>
    <tableColumn id="12453" name="Column12449" dataDxfId="3953"/>
    <tableColumn id="12454" name="Column12450" dataDxfId="3952"/>
    <tableColumn id="12455" name="Column12451" dataDxfId="3951"/>
    <tableColumn id="12456" name="Column12452" dataDxfId="3950"/>
    <tableColumn id="12457" name="Column12453" dataDxfId="3949"/>
    <tableColumn id="12458" name="Column12454" dataDxfId="3948"/>
    <tableColumn id="12459" name="Column12455" dataDxfId="3947"/>
    <tableColumn id="12460" name="Column12456" dataDxfId="3946"/>
    <tableColumn id="12461" name="Column12457" dataDxfId="3945"/>
    <tableColumn id="12462" name="Column12458" dataDxfId="3944"/>
    <tableColumn id="12463" name="Column12459" dataDxfId="3943"/>
    <tableColumn id="12464" name="Column12460" dataDxfId="3942"/>
    <tableColumn id="12465" name="Column12461" dataDxfId="3941"/>
    <tableColumn id="12466" name="Column12462" dataDxfId="3940"/>
    <tableColumn id="12467" name="Column12463" dataDxfId="3939"/>
    <tableColumn id="12468" name="Column12464" dataDxfId="3938"/>
    <tableColumn id="12469" name="Column12465" dataDxfId="3937"/>
    <tableColumn id="12470" name="Column12466" dataDxfId="3936"/>
    <tableColumn id="12471" name="Column12467" dataDxfId="3935"/>
    <tableColumn id="12472" name="Column12468" dataDxfId="3934"/>
    <tableColumn id="12473" name="Column12469" dataDxfId="3933"/>
    <tableColumn id="12474" name="Column12470" dataDxfId="3932"/>
    <tableColumn id="12475" name="Column12471" dataDxfId="3931"/>
    <tableColumn id="12476" name="Column12472" dataDxfId="3930"/>
    <tableColumn id="12477" name="Column12473" dataDxfId="3929"/>
    <tableColumn id="12478" name="Column12474" dataDxfId="3928"/>
    <tableColumn id="12479" name="Column12475" dataDxfId="3927"/>
    <tableColumn id="12480" name="Column12476" dataDxfId="3926"/>
    <tableColumn id="12481" name="Column12477" dataDxfId="3925"/>
    <tableColumn id="12482" name="Column12478" dataDxfId="3924"/>
    <tableColumn id="12483" name="Column12479" dataDxfId="3923"/>
    <tableColumn id="12484" name="Column12480" dataDxfId="3922"/>
    <tableColumn id="12485" name="Column12481" dataDxfId="3921"/>
    <tableColumn id="12486" name="Column12482" dataDxfId="3920"/>
    <tableColumn id="12487" name="Column12483" dataDxfId="3919"/>
    <tableColumn id="12488" name="Column12484" dataDxfId="3918"/>
    <tableColumn id="12489" name="Column12485" dataDxfId="3917"/>
    <tableColumn id="12490" name="Column12486" dataDxfId="3916"/>
    <tableColumn id="12491" name="Column12487" dataDxfId="3915"/>
    <tableColumn id="12492" name="Column12488" dataDxfId="3914"/>
    <tableColumn id="12493" name="Column12489" dataDxfId="3913"/>
    <tableColumn id="12494" name="Column12490" dataDxfId="3912"/>
    <tableColumn id="12495" name="Column12491" dataDxfId="3911"/>
    <tableColumn id="12496" name="Column12492" dataDxfId="3910"/>
    <tableColumn id="12497" name="Column12493" dataDxfId="3909"/>
    <tableColumn id="12498" name="Column12494" dataDxfId="3908"/>
    <tableColumn id="12499" name="Column12495" dataDxfId="3907"/>
    <tableColumn id="12500" name="Column12496" dataDxfId="3906"/>
    <tableColumn id="12501" name="Column12497" dataDxfId="3905"/>
    <tableColumn id="12502" name="Column12498" dataDxfId="3904"/>
    <tableColumn id="12503" name="Column12499" dataDxfId="3903"/>
    <tableColumn id="12504" name="Column12500" dataDxfId="3902"/>
    <tableColumn id="12505" name="Column12501" dataDxfId="3901"/>
    <tableColumn id="12506" name="Column12502" dataDxfId="3900"/>
    <tableColumn id="12507" name="Column12503" dataDxfId="3899"/>
    <tableColumn id="12508" name="Column12504" dataDxfId="3898"/>
    <tableColumn id="12509" name="Column12505" dataDxfId="3897"/>
    <tableColumn id="12510" name="Column12506" dataDxfId="3896"/>
    <tableColumn id="12511" name="Column12507" dataDxfId="3895"/>
    <tableColumn id="12512" name="Column12508" dataDxfId="3894"/>
    <tableColumn id="12513" name="Column12509" dataDxfId="3893"/>
    <tableColumn id="12514" name="Column12510" dataDxfId="3892"/>
    <tableColumn id="12515" name="Column12511" dataDxfId="3891"/>
    <tableColumn id="12516" name="Column12512" dataDxfId="3890"/>
    <tableColumn id="12517" name="Column12513" dataDxfId="3889"/>
    <tableColumn id="12518" name="Column12514" dataDxfId="3888"/>
    <tableColumn id="12519" name="Column12515" dataDxfId="3887"/>
    <tableColumn id="12520" name="Column12516" dataDxfId="3886"/>
    <tableColumn id="12521" name="Column12517" dataDxfId="3885"/>
    <tableColumn id="12522" name="Column12518" dataDxfId="3884"/>
    <tableColumn id="12523" name="Column12519" dataDxfId="3883"/>
    <tableColumn id="12524" name="Column12520" dataDxfId="3882"/>
    <tableColumn id="12525" name="Column12521" dataDxfId="3881"/>
    <tableColumn id="12526" name="Column12522" dataDxfId="3880"/>
    <tableColumn id="12527" name="Column12523" dataDxfId="3879"/>
    <tableColumn id="12528" name="Column12524" dataDxfId="3878"/>
    <tableColumn id="12529" name="Column12525" dataDxfId="3877"/>
    <tableColumn id="12530" name="Column12526" dataDxfId="3876"/>
    <tableColumn id="12531" name="Column12527" dataDxfId="3875"/>
    <tableColumn id="12532" name="Column12528" dataDxfId="3874"/>
    <tableColumn id="12533" name="Column12529" dataDxfId="3873"/>
    <tableColumn id="12534" name="Column12530" dataDxfId="3872"/>
    <tableColumn id="12535" name="Column12531" dataDxfId="3871"/>
    <tableColumn id="12536" name="Column12532" dataDxfId="3870"/>
    <tableColumn id="12537" name="Column12533" dataDxfId="3869"/>
    <tableColumn id="12538" name="Column12534" dataDxfId="3868"/>
    <tableColumn id="12539" name="Column12535" dataDxfId="3867"/>
    <tableColumn id="12540" name="Column12536" dataDxfId="3866"/>
    <tableColumn id="12541" name="Column12537" dataDxfId="3865"/>
    <tableColumn id="12542" name="Column12538" dataDxfId="3864"/>
    <tableColumn id="12543" name="Column12539" dataDxfId="3863"/>
    <tableColumn id="12544" name="Column12540" dataDxfId="3862"/>
    <tableColumn id="12545" name="Column12541" dataDxfId="3861"/>
    <tableColumn id="12546" name="Column12542" dataDxfId="3860"/>
    <tableColumn id="12547" name="Column12543" dataDxfId="3859"/>
    <tableColumn id="12548" name="Column12544" dataDxfId="3858"/>
    <tableColumn id="12549" name="Column12545" dataDxfId="3857"/>
    <tableColumn id="12550" name="Column12546" dataDxfId="3856"/>
    <tableColumn id="12551" name="Column12547" dataDxfId="3855"/>
    <tableColumn id="12552" name="Column12548" dataDxfId="3854"/>
    <tableColumn id="12553" name="Column12549" dataDxfId="3853"/>
    <tableColumn id="12554" name="Column12550" dataDxfId="3852"/>
    <tableColumn id="12555" name="Column12551" dataDxfId="3851"/>
    <tableColumn id="12556" name="Column12552" dataDxfId="3850"/>
    <tableColumn id="12557" name="Column12553" dataDxfId="3849"/>
    <tableColumn id="12558" name="Column12554" dataDxfId="3848"/>
    <tableColumn id="12559" name="Column12555" dataDxfId="3847"/>
    <tableColumn id="12560" name="Column12556" dataDxfId="3846"/>
    <tableColumn id="12561" name="Column12557" dataDxfId="3845"/>
    <tableColumn id="12562" name="Column12558" dataDxfId="3844"/>
    <tableColumn id="12563" name="Column12559" dataDxfId="3843"/>
    <tableColumn id="12564" name="Column12560" dataDxfId="3842"/>
    <tableColumn id="12565" name="Column12561" dataDxfId="3841"/>
    <tableColumn id="12566" name="Column12562" dataDxfId="3840"/>
    <tableColumn id="12567" name="Column12563" dataDxfId="3839"/>
    <tableColumn id="12568" name="Column12564" dataDxfId="3838"/>
    <tableColumn id="12569" name="Column12565" dataDxfId="3837"/>
    <tableColumn id="12570" name="Column12566" dataDxfId="3836"/>
    <tableColumn id="12571" name="Column12567" dataDxfId="3835"/>
    <tableColumn id="12572" name="Column12568" dataDxfId="3834"/>
    <tableColumn id="12573" name="Column12569" dataDxfId="3833"/>
    <tableColumn id="12574" name="Column12570" dataDxfId="3832"/>
    <tableColumn id="12575" name="Column12571" dataDxfId="3831"/>
    <tableColumn id="12576" name="Column12572" dataDxfId="3830"/>
    <tableColumn id="12577" name="Column12573" dataDxfId="3829"/>
    <tableColumn id="12578" name="Column12574" dataDxfId="3828"/>
    <tableColumn id="12579" name="Column12575" dataDxfId="3827"/>
    <tableColumn id="12580" name="Column12576" dataDxfId="3826"/>
    <tableColumn id="12581" name="Column12577" dataDxfId="3825"/>
    <tableColumn id="12582" name="Column12578" dataDxfId="3824"/>
    <tableColumn id="12583" name="Column12579" dataDxfId="3823"/>
    <tableColumn id="12584" name="Column12580" dataDxfId="3822"/>
    <tableColumn id="12585" name="Column12581" dataDxfId="3821"/>
    <tableColumn id="12586" name="Column12582" dataDxfId="3820"/>
    <tableColumn id="12587" name="Column12583" dataDxfId="3819"/>
    <tableColumn id="12588" name="Column12584" dataDxfId="3818"/>
    <tableColumn id="12589" name="Column12585" dataDxfId="3817"/>
    <tableColumn id="12590" name="Column12586" dataDxfId="3816"/>
    <tableColumn id="12591" name="Column12587" dataDxfId="3815"/>
    <tableColumn id="12592" name="Column12588" dataDxfId="3814"/>
    <tableColumn id="12593" name="Column12589" dataDxfId="3813"/>
    <tableColumn id="12594" name="Column12590" dataDxfId="3812"/>
    <tableColumn id="12595" name="Column12591" dataDxfId="3811"/>
    <tableColumn id="12596" name="Column12592" dataDxfId="3810"/>
    <tableColumn id="12597" name="Column12593" dataDxfId="3809"/>
    <tableColumn id="12598" name="Column12594" dataDxfId="3808"/>
    <tableColumn id="12599" name="Column12595" dataDxfId="3807"/>
    <tableColumn id="12600" name="Column12596" dataDxfId="3806"/>
    <tableColumn id="12601" name="Column12597" dataDxfId="3805"/>
    <tableColumn id="12602" name="Column12598" dataDxfId="3804"/>
    <tableColumn id="12603" name="Column12599" dataDxfId="3803"/>
    <tableColumn id="12604" name="Column12600" dataDxfId="3802"/>
    <tableColumn id="12605" name="Column12601" dataDxfId="3801"/>
    <tableColumn id="12606" name="Column12602" dataDxfId="3800"/>
    <tableColumn id="12607" name="Column12603" dataDxfId="3799"/>
    <tableColumn id="12608" name="Column12604" dataDxfId="3798"/>
    <tableColumn id="12609" name="Column12605" dataDxfId="3797"/>
    <tableColumn id="12610" name="Column12606" dataDxfId="3796"/>
    <tableColumn id="12611" name="Column12607" dataDxfId="3795"/>
    <tableColumn id="12612" name="Column12608" dataDxfId="3794"/>
    <tableColumn id="12613" name="Column12609" dataDxfId="3793"/>
    <tableColumn id="12614" name="Column12610" dataDxfId="3792"/>
    <tableColumn id="12615" name="Column12611" dataDxfId="3791"/>
    <tableColumn id="12616" name="Column12612" dataDxfId="3790"/>
    <tableColumn id="12617" name="Column12613" dataDxfId="3789"/>
    <tableColumn id="12618" name="Column12614" dataDxfId="3788"/>
    <tableColumn id="12619" name="Column12615" dataDxfId="3787"/>
    <tableColumn id="12620" name="Column12616" dataDxfId="3786"/>
    <tableColumn id="12621" name="Column12617" dataDxfId="3785"/>
    <tableColumn id="12622" name="Column12618" dataDxfId="3784"/>
    <tableColumn id="12623" name="Column12619" dataDxfId="3783"/>
    <tableColumn id="12624" name="Column12620" dataDxfId="3782"/>
    <tableColumn id="12625" name="Column12621" dataDxfId="3781"/>
    <tableColumn id="12626" name="Column12622" dataDxfId="3780"/>
    <tableColumn id="12627" name="Column12623" dataDxfId="3779"/>
    <tableColumn id="12628" name="Column12624" dataDxfId="3778"/>
    <tableColumn id="12629" name="Column12625" dataDxfId="3777"/>
    <tableColumn id="12630" name="Column12626" dataDxfId="3776"/>
    <tableColumn id="12631" name="Column12627" dataDxfId="3775"/>
    <tableColumn id="12632" name="Column12628" dataDxfId="3774"/>
    <tableColumn id="12633" name="Column12629" dataDxfId="3773"/>
    <tableColumn id="12634" name="Column12630" dataDxfId="3772"/>
    <tableColumn id="12635" name="Column12631" dataDxfId="3771"/>
    <tableColumn id="12636" name="Column12632" dataDxfId="3770"/>
    <tableColumn id="12637" name="Column12633" dataDxfId="3769"/>
    <tableColumn id="12638" name="Column12634" dataDxfId="3768"/>
    <tableColumn id="12639" name="Column12635" dataDxfId="3767"/>
    <tableColumn id="12640" name="Column12636" dataDxfId="3766"/>
    <tableColumn id="12641" name="Column12637" dataDxfId="3765"/>
    <tableColumn id="12642" name="Column12638" dataDxfId="3764"/>
    <tableColumn id="12643" name="Column12639" dataDxfId="3763"/>
    <tableColumn id="12644" name="Column12640" dataDxfId="3762"/>
    <tableColumn id="12645" name="Column12641" dataDxfId="3761"/>
    <tableColumn id="12646" name="Column12642" dataDxfId="3760"/>
    <tableColumn id="12647" name="Column12643" dataDxfId="3759"/>
    <tableColumn id="12648" name="Column12644" dataDxfId="3758"/>
    <tableColumn id="12649" name="Column12645" dataDxfId="3757"/>
    <tableColumn id="12650" name="Column12646" dataDxfId="3756"/>
    <tableColumn id="12651" name="Column12647" dataDxfId="3755"/>
    <tableColumn id="12652" name="Column12648" dataDxfId="3754"/>
    <tableColumn id="12653" name="Column12649" dataDxfId="3753"/>
    <tableColumn id="12654" name="Column12650" dataDxfId="3752"/>
    <tableColumn id="12655" name="Column12651" dataDxfId="3751"/>
    <tableColumn id="12656" name="Column12652" dataDxfId="3750"/>
    <tableColumn id="12657" name="Column12653" dataDxfId="3749"/>
    <tableColumn id="12658" name="Column12654" dataDxfId="3748"/>
    <tableColumn id="12659" name="Column12655" dataDxfId="3747"/>
    <tableColumn id="12660" name="Column12656" dataDxfId="3746"/>
    <tableColumn id="12661" name="Column12657" dataDxfId="3745"/>
    <tableColumn id="12662" name="Column12658" dataDxfId="3744"/>
    <tableColumn id="12663" name="Column12659" dataDxfId="3743"/>
    <tableColumn id="12664" name="Column12660" dataDxfId="3742"/>
    <tableColumn id="12665" name="Column12661" dataDxfId="3741"/>
    <tableColumn id="12666" name="Column12662" dataDxfId="3740"/>
    <tableColumn id="12667" name="Column12663" dataDxfId="3739"/>
    <tableColumn id="12668" name="Column12664" dataDxfId="3738"/>
    <tableColumn id="12669" name="Column12665" dataDxfId="3737"/>
    <tableColumn id="12670" name="Column12666" dataDxfId="3736"/>
    <tableColumn id="12671" name="Column12667" dataDxfId="3735"/>
    <tableColumn id="12672" name="Column12668" dataDxfId="3734"/>
    <tableColumn id="12673" name="Column12669" dataDxfId="3733"/>
    <tableColumn id="12674" name="Column12670" dataDxfId="3732"/>
    <tableColumn id="12675" name="Column12671" dataDxfId="3731"/>
    <tableColumn id="12676" name="Column12672" dataDxfId="3730"/>
    <tableColumn id="12677" name="Column12673" dataDxfId="3729"/>
    <tableColumn id="12678" name="Column12674" dataDxfId="3728"/>
    <tableColumn id="12679" name="Column12675" dataDxfId="3727"/>
    <tableColumn id="12680" name="Column12676" dataDxfId="3726"/>
    <tableColumn id="12681" name="Column12677" dataDxfId="3725"/>
    <tableColumn id="12682" name="Column12678" dataDxfId="3724"/>
    <tableColumn id="12683" name="Column12679" dataDxfId="3723"/>
    <tableColumn id="12684" name="Column12680" dataDxfId="3722"/>
    <tableColumn id="12685" name="Column12681" dataDxfId="3721"/>
    <tableColumn id="12686" name="Column12682" dataDxfId="3720"/>
    <tableColumn id="12687" name="Column12683" dataDxfId="3719"/>
    <tableColumn id="12688" name="Column12684" dataDxfId="3718"/>
    <tableColumn id="12689" name="Column12685" dataDxfId="3717"/>
    <tableColumn id="12690" name="Column12686" dataDxfId="3716"/>
    <tableColumn id="12691" name="Column12687" dataDxfId="3715"/>
    <tableColumn id="12692" name="Column12688" dataDxfId="3714"/>
    <tableColumn id="12693" name="Column12689" dataDxfId="3713"/>
    <tableColumn id="12694" name="Column12690" dataDxfId="3712"/>
    <tableColumn id="12695" name="Column12691" dataDxfId="3711"/>
    <tableColumn id="12696" name="Column12692" dataDxfId="3710"/>
    <tableColumn id="12697" name="Column12693" dataDxfId="3709"/>
    <tableColumn id="12698" name="Column12694" dataDxfId="3708"/>
    <tableColumn id="12699" name="Column12695" dataDxfId="3707"/>
    <tableColumn id="12700" name="Column12696" dataDxfId="3706"/>
    <tableColumn id="12701" name="Column12697" dataDxfId="3705"/>
    <tableColumn id="12702" name="Column12698" dataDxfId="3704"/>
    <tableColumn id="12703" name="Column12699" dataDxfId="3703"/>
    <tableColumn id="12704" name="Column12700" dataDxfId="3702"/>
    <tableColumn id="12705" name="Column12701" dataDxfId="3701"/>
    <tableColumn id="12706" name="Column12702" dataDxfId="3700"/>
    <tableColumn id="12707" name="Column12703" dataDxfId="3699"/>
    <tableColumn id="12708" name="Column12704" dataDxfId="3698"/>
    <tableColumn id="12709" name="Column12705" dataDxfId="3697"/>
    <tableColumn id="12710" name="Column12706" dataDxfId="3696"/>
    <tableColumn id="12711" name="Column12707" dataDxfId="3695"/>
    <tableColumn id="12712" name="Column12708" dataDxfId="3694"/>
    <tableColumn id="12713" name="Column12709" dataDxfId="3693"/>
    <tableColumn id="12714" name="Column12710" dataDxfId="3692"/>
    <tableColumn id="12715" name="Column12711" dataDxfId="3691"/>
    <tableColumn id="12716" name="Column12712" dataDxfId="3690"/>
    <tableColumn id="12717" name="Column12713" dataDxfId="3689"/>
    <tableColumn id="12718" name="Column12714" dataDxfId="3688"/>
    <tableColumn id="12719" name="Column12715" dataDxfId="3687"/>
    <tableColumn id="12720" name="Column12716" dataDxfId="3686"/>
    <tableColumn id="12721" name="Column12717" dataDxfId="3685"/>
    <tableColumn id="12722" name="Column12718" dataDxfId="3684"/>
    <tableColumn id="12723" name="Column12719" dataDxfId="3683"/>
    <tableColumn id="12724" name="Column12720" dataDxfId="3682"/>
    <tableColumn id="12725" name="Column12721" dataDxfId="3681"/>
    <tableColumn id="12726" name="Column12722" dataDxfId="3680"/>
    <tableColumn id="12727" name="Column12723" dataDxfId="3679"/>
    <tableColumn id="12728" name="Column12724" dataDxfId="3678"/>
    <tableColumn id="12729" name="Column12725" dataDxfId="3677"/>
    <tableColumn id="12730" name="Column12726" dataDxfId="3676"/>
    <tableColumn id="12731" name="Column12727" dataDxfId="3675"/>
    <tableColumn id="12732" name="Column12728" dataDxfId="3674"/>
    <tableColumn id="12733" name="Column12729" dataDxfId="3673"/>
    <tableColumn id="12734" name="Column12730" dataDxfId="3672"/>
    <tableColumn id="12735" name="Column12731" dataDxfId="3671"/>
    <tableColumn id="12736" name="Column12732" dataDxfId="3670"/>
    <tableColumn id="12737" name="Column12733" dataDxfId="3669"/>
    <tableColumn id="12738" name="Column12734" dataDxfId="3668"/>
    <tableColumn id="12739" name="Column12735" dataDxfId="3667"/>
    <tableColumn id="12740" name="Column12736" dataDxfId="3666"/>
    <tableColumn id="12741" name="Column12737" dataDxfId="3665"/>
    <tableColumn id="12742" name="Column12738" dataDxfId="3664"/>
    <tableColumn id="12743" name="Column12739" dataDxfId="3663"/>
    <tableColumn id="12744" name="Column12740" dataDxfId="3662"/>
    <tableColumn id="12745" name="Column12741" dataDxfId="3661"/>
    <tableColumn id="12746" name="Column12742" dataDxfId="3660"/>
    <tableColumn id="12747" name="Column12743" dataDxfId="3659"/>
    <tableColumn id="12748" name="Column12744" dataDxfId="3658"/>
    <tableColumn id="12749" name="Column12745" dataDxfId="3657"/>
    <tableColumn id="12750" name="Column12746" dataDxfId="3656"/>
    <tableColumn id="12751" name="Column12747" dataDxfId="3655"/>
    <tableColumn id="12752" name="Column12748" dataDxfId="3654"/>
    <tableColumn id="12753" name="Column12749" dataDxfId="3653"/>
    <tableColumn id="12754" name="Column12750" dataDxfId="3652"/>
    <tableColumn id="12755" name="Column12751" dataDxfId="3651"/>
    <tableColumn id="12756" name="Column12752" dataDxfId="3650"/>
    <tableColumn id="12757" name="Column12753" dataDxfId="3649"/>
    <tableColumn id="12758" name="Column12754" dataDxfId="3648"/>
    <tableColumn id="12759" name="Column12755" dataDxfId="3647"/>
    <tableColumn id="12760" name="Column12756" dataDxfId="3646"/>
    <tableColumn id="12761" name="Column12757" dataDxfId="3645"/>
    <tableColumn id="12762" name="Column12758" dataDxfId="3644"/>
    <tableColumn id="12763" name="Column12759" dataDxfId="3643"/>
    <tableColumn id="12764" name="Column12760" dataDxfId="3642"/>
    <tableColumn id="12765" name="Column12761" dataDxfId="3641"/>
    <tableColumn id="12766" name="Column12762" dataDxfId="3640"/>
    <tableColumn id="12767" name="Column12763" dataDxfId="3639"/>
    <tableColumn id="12768" name="Column12764" dataDxfId="3638"/>
    <tableColumn id="12769" name="Column12765" dataDxfId="3637"/>
    <tableColumn id="12770" name="Column12766" dataDxfId="3636"/>
    <tableColumn id="12771" name="Column12767" dataDxfId="3635"/>
    <tableColumn id="12772" name="Column12768" dataDxfId="3634"/>
    <tableColumn id="12773" name="Column12769" dataDxfId="3633"/>
    <tableColumn id="12774" name="Column12770" dataDxfId="3632"/>
    <tableColumn id="12775" name="Column12771" dataDxfId="3631"/>
    <tableColumn id="12776" name="Column12772" dataDxfId="3630"/>
    <tableColumn id="12777" name="Column12773" dataDxfId="3629"/>
    <tableColumn id="12778" name="Column12774" dataDxfId="3628"/>
    <tableColumn id="12779" name="Column12775" dataDxfId="3627"/>
    <tableColumn id="12780" name="Column12776" dataDxfId="3626"/>
    <tableColumn id="12781" name="Column12777" dataDxfId="3625"/>
    <tableColumn id="12782" name="Column12778" dataDxfId="3624"/>
    <tableColumn id="12783" name="Column12779" dataDxfId="3623"/>
    <tableColumn id="12784" name="Column12780" dataDxfId="3622"/>
    <tableColumn id="12785" name="Column12781" dataDxfId="3621"/>
    <tableColumn id="12786" name="Column12782" dataDxfId="3620"/>
    <tableColumn id="12787" name="Column12783" dataDxfId="3619"/>
    <tableColumn id="12788" name="Column12784" dataDxfId="3618"/>
    <tableColumn id="12789" name="Column12785" dataDxfId="3617"/>
    <tableColumn id="12790" name="Column12786" dataDxfId="3616"/>
    <tableColumn id="12791" name="Column12787" dataDxfId="3615"/>
    <tableColumn id="12792" name="Column12788" dataDxfId="3614"/>
    <tableColumn id="12793" name="Column12789" dataDxfId="3613"/>
    <tableColumn id="12794" name="Column12790" dataDxfId="3612"/>
    <tableColumn id="12795" name="Column12791" dataDxfId="3611"/>
    <tableColumn id="12796" name="Column12792" dataDxfId="3610"/>
    <tableColumn id="12797" name="Column12793" dataDxfId="3609"/>
    <tableColumn id="12798" name="Column12794" dataDxfId="3608"/>
    <tableColumn id="12799" name="Column12795" dataDxfId="3607"/>
    <tableColumn id="12800" name="Column12796" dataDxfId="3606"/>
    <tableColumn id="12801" name="Column12797" dataDxfId="3605"/>
    <tableColumn id="12802" name="Column12798" dataDxfId="3604"/>
    <tableColumn id="12803" name="Column12799" dataDxfId="3603"/>
    <tableColumn id="12804" name="Column12800" dataDxfId="3602"/>
    <tableColumn id="12805" name="Column12801" dataDxfId="3601"/>
    <tableColumn id="12806" name="Column12802" dataDxfId="3600"/>
    <tableColumn id="12807" name="Column12803" dataDxfId="3599"/>
    <tableColumn id="12808" name="Column12804" dataDxfId="3598"/>
    <tableColumn id="12809" name="Column12805" dataDxfId="3597"/>
    <tableColumn id="12810" name="Column12806" dataDxfId="3596"/>
    <tableColumn id="12811" name="Column12807" dataDxfId="3595"/>
    <tableColumn id="12812" name="Column12808" dataDxfId="3594"/>
    <tableColumn id="12813" name="Column12809" dataDxfId="3593"/>
    <tableColumn id="12814" name="Column12810" dataDxfId="3592"/>
    <tableColumn id="12815" name="Column12811" dataDxfId="3591"/>
    <tableColumn id="12816" name="Column12812" dataDxfId="3590"/>
    <tableColumn id="12817" name="Column12813" dataDxfId="3589"/>
    <tableColumn id="12818" name="Column12814" dataDxfId="3588"/>
    <tableColumn id="12819" name="Column12815" dataDxfId="3587"/>
    <tableColumn id="12820" name="Column12816" dataDxfId="3586"/>
    <tableColumn id="12821" name="Column12817" dataDxfId="3585"/>
    <tableColumn id="12822" name="Column12818" dataDxfId="3584"/>
    <tableColumn id="12823" name="Column12819" dataDxfId="3583"/>
    <tableColumn id="12824" name="Column12820" dataDxfId="3582"/>
    <tableColumn id="12825" name="Column12821" dataDxfId="3581"/>
    <tableColumn id="12826" name="Column12822" dataDxfId="3580"/>
    <tableColumn id="12827" name="Column12823" dataDxfId="3579"/>
    <tableColumn id="12828" name="Column12824" dataDxfId="3578"/>
    <tableColumn id="12829" name="Column12825" dataDxfId="3577"/>
    <tableColumn id="12830" name="Column12826" dataDxfId="3576"/>
    <tableColumn id="12831" name="Column12827" dataDxfId="3575"/>
    <tableColumn id="12832" name="Column12828" dataDxfId="3574"/>
    <tableColumn id="12833" name="Column12829" dataDxfId="3573"/>
    <tableColumn id="12834" name="Column12830" dataDxfId="3572"/>
    <tableColumn id="12835" name="Column12831" dataDxfId="3571"/>
    <tableColumn id="12836" name="Column12832" dataDxfId="3570"/>
    <tableColumn id="12837" name="Column12833" dataDxfId="3569"/>
    <tableColumn id="12838" name="Column12834" dataDxfId="3568"/>
    <tableColumn id="12839" name="Column12835" dataDxfId="3567"/>
    <tableColumn id="12840" name="Column12836" dataDxfId="3566"/>
    <tableColumn id="12841" name="Column12837" dataDxfId="3565"/>
    <tableColumn id="12842" name="Column12838" dataDxfId="3564"/>
    <tableColumn id="12843" name="Column12839" dataDxfId="3563"/>
    <tableColumn id="12844" name="Column12840" dataDxfId="3562"/>
    <tableColumn id="12845" name="Column12841" dataDxfId="3561"/>
    <tableColumn id="12846" name="Column12842" dataDxfId="3560"/>
    <tableColumn id="12847" name="Column12843" dataDxfId="3559"/>
    <tableColumn id="12848" name="Column12844" dataDxfId="3558"/>
    <tableColumn id="12849" name="Column12845" dataDxfId="3557"/>
    <tableColumn id="12850" name="Column12846" dataDxfId="3556"/>
    <tableColumn id="12851" name="Column12847" dataDxfId="3555"/>
    <tableColumn id="12852" name="Column12848" dataDxfId="3554"/>
    <tableColumn id="12853" name="Column12849" dataDxfId="3553"/>
    <tableColumn id="12854" name="Column12850" dataDxfId="3552"/>
    <tableColumn id="12855" name="Column12851" dataDxfId="3551"/>
    <tableColumn id="12856" name="Column12852" dataDxfId="3550"/>
    <tableColumn id="12857" name="Column12853" dataDxfId="3549"/>
    <tableColumn id="12858" name="Column12854" dataDxfId="3548"/>
    <tableColumn id="12859" name="Column12855" dataDxfId="3547"/>
    <tableColumn id="12860" name="Column12856" dataDxfId="3546"/>
    <tableColumn id="12861" name="Column12857" dataDxfId="3545"/>
    <tableColumn id="12862" name="Column12858" dataDxfId="3544"/>
    <tableColumn id="12863" name="Column12859" dataDxfId="3543"/>
    <tableColumn id="12864" name="Column12860" dataDxfId="3542"/>
    <tableColumn id="12865" name="Column12861" dataDxfId="3541"/>
    <tableColumn id="12866" name="Column12862" dataDxfId="3540"/>
    <tableColumn id="12867" name="Column12863" dataDxfId="3539"/>
    <tableColumn id="12868" name="Column12864" dataDxfId="3538"/>
    <tableColumn id="12869" name="Column12865" dataDxfId="3537"/>
    <tableColumn id="12870" name="Column12866" dataDxfId="3536"/>
    <tableColumn id="12871" name="Column12867" dataDxfId="3535"/>
    <tableColumn id="12872" name="Column12868" dataDxfId="3534"/>
    <tableColumn id="12873" name="Column12869" dataDxfId="3533"/>
    <tableColumn id="12874" name="Column12870" dataDxfId="3532"/>
    <tableColumn id="12875" name="Column12871" dataDxfId="3531"/>
    <tableColumn id="12876" name="Column12872" dataDxfId="3530"/>
    <tableColumn id="12877" name="Column12873" dataDxfId="3529"/>
    <tableColumn id="12878" name="Column12874" dataDxfId="3528"/>
    <tableColumn id="12879" name="Column12875" dataDxfId="3527"/>
    <tableColumn id="12880" name="Column12876" dataDxfId="3526"/>
    <tableColumn id="12881" name="Column12877" dataDxfId="3525"/>
    <tableColumn id="12882" name="Column12878" dataDxfId="3524"/>
    <tableColumn id="12883" name="Column12879" dataDxfId="3523"/>
    <tableColumn id="12884" name="Column12880" dataDxfId="3522"/>
    <tableColumn id="12885" name="Column12881" dataDxfId="3521"/>
    <tableColumn id="12886" name="Column12882" dataDxfId="3520"/>
    <tableColumn id="12887" name="Column12883" dataDxfId="3519"/>
    <tableColumn id="12888" name="Column12884" dataDxfId="3518"/>
    <tableColumn id="12889" name="Column12885" dataDxfId="3517"/>
    <tableColumn id="12890" name="Column12886" dataDxfId="3516"/>
    <tableColumn id="12891" name="Column12887" dataDxfId="3515"/>
    <tableColumn id="12892" name="Column12888" dataDxfId="3514"/>
    <tableColumn id="12893" name="Column12889" dataDxfId="3513"/>
    <tableColumn id="12894" name="Column12890" dataDxfId="3512"/>
    <tableColumn id="12895" name="Column12891" dataDxfId="3511"/>
    <tableColumn id="12896" name="Column12892" dataDxfId="3510"/>
    <tableColumn id="12897" name="Column12893" dataDxfId="3509"/>
    <tableColumn id="12898" name="Column12894" dataDxfId="3508"/>
    <tableColumn id="12899" name="Column12895" dataDxfId="3507"/>
    <tableColumn id="12900" name="Column12896" dataDxfId="3506"/>
    <tableColumn id="12901" name="Column12897" dataDxfId="3505"/>
    <tableColumn id="12902" name="Column12898" dataDxfId="3504"/>
    <tableColumn id="12903" name="Column12899" dataDxfId="3503"/>
    <tableColumn id="12904" name="Column12900" dataDxfId="3502"/>
    <tableColumn id="12905" name="Column12901" dataDxfId="3501"/>
    <tableColumn id="12906" name="Column12902" dataDxfId="3500"/>
    <tableColumn id="12907" name="Column12903" dataDxfId="3499"/>
    <tableColumn id="12908" name="Column12904" dataDxfId="3498"/>
    <tableColumn id="12909" name="Column12905" dataDxfId="3497"/>
    <tableColumn id="12910" name="Column12906" dataDxfId="3496"/>
    <tableColumn id="12911" name="Column12907" dataDxfId="3495"/>
    <tableColumn id="12912" name="Column12908" dataDxfId="3494"/>
    <tableColumn id="12913" name="Column12909" dataDxfId="3493"/>
    <tableColumn id="12914" name="Column12910" dataDxfId="3492"/>
    <tableColumn id="12915" name="Column12911" dataDxfId="3491"/>
    <tableColumn id="12916" name="Column12912" dataDxfId="3490"/>
    <tableColumn id="12917" name="Column12913" dataDxfId="3489"/>
    <tableColumn id="12918" name="Column12914" dataDxfId="3488"/>
    <tableColumn id="12919" name="Column12915" dataDxfId="3487"/>
    <tableColumn id="12920" name="Column12916" dataDxfId="3486"/>
    <tableColumn id="12921" name="Column12917" dataDxfId="3485"/>
    <tableColumn id="12922" name="Column12918" dataDxfId="3484"/>
    <tableColumn id="12923" name="Column12919" dataDxfId="3483"/>
    <tableColumn id="12924" name="Column12920" dataDxfId="3482"/>
    <tableColumn id="12925" name="Column12921" dataDxfId="3481"/>
    <tableColumn id="12926" name="Column12922" dataDxfId="3480"/>
    <tableColumn id="12927" name="Column12923" dataDxfId="3479"/>
    <tableColumn id="12928" name="Column12924" dataDxfId="3478"/>
    <tableColumn id="12929" name="Column12925" dataDxfId="3477"/>
    <tableColumn id="12930" name="Column12926" dataDxfId="3476"/>
    <tableColumn id="12931" name="Column12927" dataDxfId="3475"/>
    <tableColumn id="12932" name="Column12928" dataDxfId="3474"/>
    <tableColumn id="12933" name="Column12929" dataDxfId="3473"/>
    <tableColumn id="12934" name="Column12930" dataDxfId="3472"/>
    <tableColumn id="12935" name="Column12931" dataDxfId="3471"/>
    <tableColumn id="12936" name="Column12932" dataDxfId="3470"/>
    <tableColumn id="12937" name="Column12933" dataDxfId="3469"/>
    <tableColumn id="12938" name="Column12934" dataDxfId="3468"/>
    <tableColumn id="12939" name="Column12935" dataDxfId="3467"/>
    <tableColumn id="12940" name="Column12936" dataDxfId="3466"/>
    <tableColumn id="12941" name="Column12937" dataDxfId="3465"/>
    <tableColumn id="12942" name="Column12938" dataDxfId="3464"/>
    <tableColumn id="12943" name="Column12939" dataDxfId="3463"/>
    <tableColumn id="12944" name="Column12940" dataDxfId="3462"/>
    <tableColumn id="12945" name="Column12941" dataDxfId="3461"/>
    <tableColumn id="12946" name="Column12942" dataDxfId="3460"/>
    <tableColumn id="12947" name="Column12943" dataDxfId="3459"/>
    <tableColumn id="12948" name="Column12944" dataDxfId="3458"/>
    <tableColumn id="12949" name="Column12945" dataDxfId="3457"/>
    <tableColumn id="12950" name="Column12946" dataDxfId="3456"/>
    <tableColumn id="12951" name="Column12947" dataDxfId="3455"/>
    <tableColumn id="12952" name="Column12948" dataDxfId="3454"/>
    <tableColumn id="12953" name="Column12949" dataDxfId="3453"/>
    <tableColumn id="12954" name="Column12950" dataDxfId="3452"/>
    <tableColumn id="12955" name="Column12951" dataDxfId="3451"/>
    <tableColumn id="12956" name="Column12952" dataDxfId="3450"/>
    <tableColumn id="12957" name="Column12953" dataDxfId="3449"/>
    <tableColumn id="12958" name="Column12954" dataDxfId="3448"/>
    <tableColumn id="12959" name="Column12955" dataDxfId="3447"/>
    <tableColumn id="12960" name="Column12956" dataDxfId="3446"/>
    <tableColumn id="12961" name="Column12957" dataDxfId="3445"/>
    <tableColumn id="12962" name="Column12958" dataDxfId="3444"/>
    <tableColumn id="12963" name="Column12959" dataDxfId="3443"/>
    <tableColumn id="12964" name="Column12960" dataDxfId="3442"/>
    <tableColumn id="12965" name="Column12961" dataDxfId="3441"/>
    <tableColumn id="12966" name="Column12962" dataDxfId="3440"/>
    <tableColumn id="12967" name="Column12963" dataDxfId="3439"/>
    <tableColumn id="12968" name="Column12964" dataDxfId="3438"/>
    <tableColumn id="12969" name="Column12965" dataDxfId="3437"/>
    <tableColumn id="12970" name="Column12966" dataDxfId="3436"/>
    <tableColumn id="12971" name="Column12967" dataDxfId="3435"/>
    <tableColumn id="12972" name="Column12968" dataDxfId="3434"/>
    <tableColumn id="12973" name="Column12969" dataDxfId="3433"/>
    <tableColumn id="12974" name="Column12970" dataDxfId="3432"/>
    <tableColumn id="12975" name="Column12971" dataDxfId="3431"/>
    <tableColumn id="12976" name="Column12972" dataDxfId="3430"/>
    <tableColumn id="12977" name="Column12973" dataDxfId="3429"/>
    <tableColumn id="12978" name="Column12974" dataDxfId="3428"/>
    <tableColumn id="12979" name="Column12975" dataDxfId="3427"/>
    <tableColumn id="12980" name="Column12976" dataDxfId="3426"/>
    <tableColumn id="12981" name="Column12977" dataDxfId="3425"/>
    <tableColumn id="12982" name="Column12978" dataDxfId="3424"/>
    <tableColumn id="12983" name="Column12979" dataDxfId="3423"/>
    <tableColumn id="12984" name="Column12980" dataDxfId="3422"/>
    <tableColumn id="12985" name="Column12981" dataDxfId="3421"/>
    <tableColumn id="12986" name="Column12982" dataDxfId="3420"/>
    <tableColumn id="12987" name="Column12983" dataDxfId="3419"/>
    <tableColumn id="12988" name="Column12984" dataDxfId="3418"/>
    <tableColumn id="12989" name="Column12985" dataDxfId="3417"/>
    <tableColumn id="12990" name="Column12986" dataDxfId="3416"/>
    <tableColumn id="12991" name="Column12987" dataDxfId="3415"/>
    <tableColumn id="12992" name="Column12988" dataDxfId="3414"/>
    <tableColumn id="12993" name="Column12989" dataDxfId="3413"/>
    <tableColumn id="12994" name="Column12990" dataDxfId="3412"/>
    <tableColumn id="12995" name="Column12991" dataDxfId="3411"/>
    <tableColumn id="12996" name="Column12992" dataDxfId="3410"/>
    <tableColumn id="12997" name="Column12993" dataDxfId="3409"/>
    <tableColumn id="12998" name="Column12994" dataDxfId="3408"/>
    <tableColumn id="12999" name="Column12995" dataDxfId="3407"/>
    <tableColumn id="13000" name="Column12996" dataDxfId="3406"/>
    <tableColumn id="13001" name="Column12997" dataDxfId="3405"/>
    <tableColumn id="13002" name="Column12998" dataDxfId="3404"/>
    <tableColumn id="13003" name="Column12999" dataDxfId="3403"/>
    <tableColumn id="13004" name="Column13000" dataDxfId="3402"/>
    <tableColumn id="13005" name="Column13001" dataDxfId="3401"/>
    <tableColumn id="13006" name="Column13002" dataDxfId="3400"/>
    <tableColumn id="13007" name="Column13003" dataDxfId="3399"/>
    <tableColumn id="13008" name="Column13004" dataDxfId="3398"/>
    <tableColumn id="13009" name="Column13005" dataDxfId="3397"/>
    <tableColumn id="13010" name="Column13006" dataDxfId="3396"/>
    <tableColumn id="13011" name="Column13007" dataDxfId="3395"/>
    <tableColumn id="13012" name="Column13008" dataDxfId="3394"/>
    <tableColumn id="13013" name="Column13009" dataDxfId="3393"/>
    <tableColumn id="13014" name="Column13010" dataDxfId="3392"/>
    <tableColumn id="13015" name="Column13011" dataDxfId="3391"/>
    <tableColumn id="13016" name="Column13012" dataDxfId="3390"/>
    <tableColumn id="13017" name="Column13013" dataDxfId="3389"/>
    <tableColumn id="13018" name="Column13014" dataDxfId="3388"/>
    <tableColumn id="13019" name="Column13015" dataDxfId="3387"/>
    <tableColumn id="13020" name="Column13016" dataDxfId="3386"/>
    <tableColumn id="13021" name="Column13017" dataDxfId="3385"/>
    <tableColumn id="13022" name="Column13018" dataDxfId="3384"/>
    <tableColumn id="13023" name="Column13019" dataDxfId="3383"/>
    <tableColumn id="13024" name="Column13020" dataDxfId="3382"/>
    <tableColumn id="13025" name="Column13021" dataDxfId="3381"/>
    <tableColumn id="13026" name="Column13022" dataDxfId="3380"/>
    <tableColumn id="13027" name="Column13023" dataDxfId="3379"/>
    <tableColumn id="13028" name="Column13024" dataDxfId="3378"/>
    <tableColumn id="13029" name="Column13025" dataDxfId="3377"/>
    <tableColumn id="13030" name="Column13026" dataDxfId="3376"/>
    <tableColumn id="13031" name="Column13027" dataDxfId="3375"/>
    <tableColumn id="13032" name="Column13028" dataDxfId="3374"/>
    <tableColumn id="13033" name="Column13029" dataDxfId="3373"/>
    <tableColumn id="13034" name="Column13030" dataDxfId="3372"/>
    <tableColumn id="13035" name="Column13031" dataDxfId="3371"/>
    <tableColumn id="13036" name="Column13032" dataDxfId="3370"/>
    <tableColumn id="13037" name="Column13033" dataDxfId="3369"/>
    <tableColumn id="13038" name="Column13034" dataDxfId="3368"/>
    <tableColumn id="13039" name="Column13035" dataDxfId="3367"/>
    <tableColumn id="13040" name="Column13036" dataDxfId="3366"/>
    <tableColumn id="13041" name="Column13037" dataDxfId="3365"/>
    <tableColumn id="13042" name="Column13038" dataDxfId="3364"/>
    <tableColumn id="13043" name="Column13039" dataDxfId="3363"/>
    <tableColumn id="13044" name="Column13040" dataDxfId="3362"/>
    <tableColumn id="13045" name="Column13041" dataDxfId="3361"/>
    <tableColumn id="13046" name="Column13042" dataDxfId="3360"/>
    <tableColumn id="13047" name="Column13043" dataDxfId="3359"/>
    <tableColumn id="13048" name="Column13044" dataDxfId="3358"/>
    <tableColumn id="13049" name="Column13045" dataDxfId="3357"/>
    <tableColumn id="13050" name="Column13046" dataDxfId="3356"/>
    <tableColumn id="13051" name="Column13047" dataDxfId="3355"/>
    <tableColumn id="13052" name="Column13048" dataDxfId="3354"/>
    <tableColumn id="13053" name="Column13049" dataDxfId="3353"/>
    <tableColumn id="13054" name="Column13050" dataDxfId="3352"/>
    <tableColumn id="13055" name="Column13051" dataDxfId="3351"/>
    <tableColumn id="13056" name="Column13052" dataDxfId="3350"/>
    <tableColumn id="13057" name="Column13053" dataDxfId="3349"/>
    <tableColumn id="13058" name="Column13054" dataDxfId="3348"/>
    <tableColumn id="13059" name="Column13055" dataDxfId="3347"/>
    <tableColumn id="13060" name="Column13056" dataDxfId="3346"/>
    <tableColumn id="13061" name="Column13057" dataDxfId="3345"/>
    <tableColumn id="13062" name="Column13058" dataDxfId="3344"/>
    <tableColumn id="13063" name="Column13059" dataDxfId="3343"/>
    <tableColumn id="13064" name="Column13060" dataDxfId="3342"/>
    <tableColumn id="13065" name="Column13061" dataDxfId="3341"/>
    <tableColumn id="13066" name="Column13062" dataDxfId="3340"/>
    <tableColumn id="13067" name="Column13063" dataDxfId="3339"/>
    <tableColumn id="13068" name="Column13064" dataDxfId="3338"/>
    <tableColumn id="13069" name="Column13065" dataDxfId="3337"/>
    <tableColumn id="13070" name="Column13066" dataDxfId="3336"/>
    <tableColumn id="13071" name="Column13067" dataDxfId="3335"/>
    <tableColumn id="13072" name="Column13068" dataDxfId="3334"/>
    <tableColumn id="13073" name="Column13069" dataDxfId="3333"/>
    <tableColumn id="13074" name="Column13070" dataDxfId="3332"/>
    <tableColumn id="13075" name="Column13071" dataDxfId="3331"/>
    <tableColumn id="13076" name="Column13072" dataDxfId="3330"/>
    <tableColumn id="13077" name="Column13073" dataDxfId="3329"/>
    <tableColumn id="13078" name="Column13074" dataDxfId="3328"/>
    <tableColumn id="13079" name="Column13075" dataDxfId="3327"/>
    <tableColumn id="13080" name="Column13076" dataDxfId="3326"/>
    <tableColumn id="13081" name="Column13077" dataDxfId="3325"/>
    <tableColumn id="13082" name="Column13078" dataDxfId="3324"/>
    <tableColumn id="13083" name="Column13079" dataDxfId="3323"/>
    <tableColumn id="13084" name="Column13080" dataDxfId="3322"/>
    <tableColumn id="13085" name="Column13081" dataDxfId="3321"/>
    <tableColumn id="13086" name="Column13082" dataDxfId="3320"/>
    <tableColumn id="13087" name="Column13083" dataDxfId="3319"/>
    <tableColumn id="13088" name="Column13084" dataDxfId="3318"/>
    <tableColumn id="13089" name="Column13085" dataDxfId="3317"/>
    <tableColumn id="13090" name="Column13086" dataDxfId="3316"/>
    <tableColumn id="13091" name="Column13087" dataDxfId="3315"/>
    <tableColumn id="13092" name="Column13088" dataDxfId="3314"/>
    <tableColumn id="13093" name="Column13089" dataDxfId="3313"/>
    <tableColumn id="13094" name="Column13090" dataDxfId="3312"/>
    <tableColumn id="13095" name="Column13091" dataDxfId="3311"/>
    <tableColumn id="13096" name="Column13092" dataDxfId="3310"/>
    <tableColumn id="13097" name="Column13093" dataDxfId="3309"/>
    <tableColumn id="13098" name="Column13094" dataDxfId="3308"/>
    <tableColumn id="13099" name="Column13095" dataDxfId="3307"/>
    <tableColumn id="13100" name="Column13096" dataDxfId="3306"/>
    <tableColumn id="13101" name="Column13097" dataDxfId="3305"/>
    <tableColumn id="13102" name="Column13098" dataDxfId="3304"/>
    <tableColumn id="13103" name="Column13099" dataDxfId="3303"/>
    <tableColumn id="13104" name="Column13100" dataDxfId="3302"/>
    <tableColumn id="13105" name="Column13101" dataDxfId="3301"/>
    <tableColumn id="13106" name="Column13102" dataDxfId="3300"/>
    <tableColumn id="13107" name="Column13103" dataDxfId="3299"/>
    <tableColumn id="13108" name="Column13104" dataDxfId="3298"/>
    <tableColumn id="13109" name="Column13105" dataDxfId="3297"/>
    <tableColumn id="13110" name="Column13106" dataDxfId="3296"/>
    <tableColumn id="13111" name="Column13107" dataDxfId="3295"/>
    <tableColumn id="13112" name="Column13108" dataDxfId="3294"/>
    <tableColumn id="13113" name="Column13109" dataDxfId="3293"/>
    <tableColumn id="13114" name="Column13110" dataDxfId="3292"/>
    <tableColumn id="13115" name="Column13111" dataDxfId="3291"/>
    <tableColumn id="13116" name="Column13112" dataDxfId="3290"/>
    <tableColumn id="13117" name="Column13113" dataDxfId="3289"/>
    <tableColumn id="13118" name="Column13114" dataDxfId="3288"/>
    <tableColumn id="13119" name="Column13115" dataDxfId="3287"/>
    <tableColumn id="13120" name="Column13116" dataDxfId="3286"/>
    <tableColumn id="13121" name="Column13117" dataDxfId="3285"/>
    <tableColumn id="13122" name="Column13118" dataDxfId="3284"/>
    <tableColumn id="13123" name="Column13119" dataDxfId="3283"/>
    <tableColumn id="13124" name="Column13120" dataDxfId="3282"/>
    <tableColumn id="13125" name="Column13121" dataDxfId="3281"/>
    <tableColumn id="13126" name="Column13122" dataDxfId="3280"/>
    <tableColumn id="13127" name="Column13123" dataDxfId="3279"/>
    <tableColumn id="13128" name="Column13124" dataDxfId="3278"/>
    <tableColumn id="13129" name="Column13125" dataDxfId="3277"/>
    <tableColumn id="13130" name="Column13126" dataDxfId="3276"/>
    <tableColumn id="13131" name="Column13127" dataDxfId="3275"/>
    <tableColumn id="13132" name="Column13128" dataDxfId="3274"/>
    <tableColumn id="13133" name="Column13129" dataDxfId="3273"/>
    <tableColumn id="13134" name="Column13130" dataDxfId="3272"/>
    <tableColumn id="13135" name="Column13131" dataDxfId="3271"/>
    <tableColumn id="13136" name="Column13132" dataDxfId="3270"/>
    <tableColumn id="13137" name="Column13133" dataDxfId="3269"/>
    <tableColumn id="13138" name="Column13134" dataDxfId="3268"/>
    <tableColumn id="13139" name="Column13135" dataDxfId="3267"/>
    <tableColumn id="13140" name="Column13136" dataDxfId="3266"/>
    <tableColumn id="13141" name="Column13137" dataDxfId="3265"/>
    <tableColumn id="13142" name="Column13138" dataDxfId="3264"/>
    <tableColumn id="13143" name="Column13139" dataDxfId="3263"/>
    <tableColumn id="13144" name="Column13140" dataDxfId="3262"/>
    <tableColumn id="13145" name="Column13141" dataDxfId="3261"/>
    <tableColumn id="13146" name="Column13142" dataDxfId="3260"/>
    <tableColumn id="13147" name="Column13143" dataDxfId="3259"/>
    <tableColumn id="13148" name="Column13144" dataDxfId="3258"/>
    <tableColumn id="13149" name="Column13145" dataDxfId="3257"/>
    <tableColumn id="13150" name="Column13146" dataDxfId="3256"/>
    <tableColumn id="13151" name="Column13147" dataDxfId="3255"/>
    <tableColumn id="13152" name="Column13148" dataDxfId="3254"/>
    <tableColumn id="13153" name="Column13149" dataDxfId="3253"/>
    <tableColumn id="13154" name="Column13150" dataDxfId="3252"/>
    <tableColumn id="13155" name="Column13151" dataDxfId="3251"/>
    <tableColumn id="13156" name="Column13152" dataDxfId="3250"/>
    <tableColumn id="13157" name="Column13153" dataDxfId="3249"/>
    <tableColumn id="13158" name="Column13154" dataDxfId="3248"/>
    <tableColumn id="13159" name="Column13155" dataDxfId="3247"/>
    <tableColumn id="13160" name="Column13156" dataDxfId="3246"/>
    <tableColumn id="13161" name="Column13157" dataDxfId="3245"/>
    <tableColumn id="13162" name="Column13158" dataDxfId="3244"/>
    <tableColumn id="13163" name="Column13159" dataDxfId="3243"/>
    <tableColumn id="13164" name="Column13160" dataDxfId="3242"/>
    <tableColumn id="13165" name="Column13161" dataDxfId="3241"/>
    <tableColumn id="13166" name="Column13162" dataDxfId="3240"/>
    <tableColumn id="13167" name="Column13163" dataDxfId="3239"/>
    <tableColumn id="13168" name="Column13164" dataDxfId="3238"/>
    <tableColumn id="13169" name="Column13165" dataDxfId="3237"/>
    <tableColumn id="13170" name="Column13166" dataDxfId="3236"/>
    <tableColumn id="13171" name="Column13167" dataDxfId="3235"/>
    <tableColumn id="13172" name="Column13168" dataDxfId="3234"/>
    <tableColumn id="13173" name="Column13169" dataDxfId="3233"/>
    <tableColumn id="13174" name="Column13170" dataDxfId="3232"/>
    <tableColumn id="13175" name="Column13171" dataDxfId="3231"/>
    <tableColumn id="13176" name="Column13172" dataDxfId="3230"/>
    <tableColumn id="13177" name="Column13173" dataDxfId="3229"/>
    <tableColumn id="13178" name="Column13174" dataDxfId="3228"/>
    <tableColumn id="13179" name="Column13175" dataDxfId="3227"/>
    <tableColumn id="13180" name="Column13176" dataDxfId="3226"/>
    <tableColumn id="13181" name="Column13177" dataDxfId="3225"/>
    <tableColumn id="13182" name="Column13178" dataDxfId="3224"/>
    <tableColumn id="13183" name="Column13179" dataDxfId="3223"/>
    <tableColumn id="13184" name="Column13180" dataDxfId="3222"/>
    <tableColumn id="13185" name="Column13181" dataDxfId="3221"/>
    <tableColumn id="13186" name="Column13182" dataDxfId="3220"/>
    <tableColumn id="13187" name="Column13183" dataDxfId="3219"/>
    <tableColumn id="13188" name="Column13184" dataDxfId="3218"/>
    <tableColumn id="13189" name="Column13185" dataDxfId="3217"/>
    <tableColumn id="13190" name="Column13186" dataDxfId="3216"/>
    <tableColumn id="13191" name="Column13187" dataDxfId="3215"/>
    <tableColumn id="13192" name="Column13188" dataDxfId="3214"/>
    <tableColumn id="13193" name="Column13189" dataDxfId="3213"/>
    <tableColumn id="13194" name="Column13190" dataDxfId="3212"/>
    <tableColumn id="13195" name="Column13191" dataDxfId="3211"/>
    <tableColumn id="13196" name="Column13192" dataDxfId="3210"/>
    <tableColumn id="13197" name="Column13193" dataDxfId="3209"/>
    <tableColumn id="13198" name="Column13194" dataDxfId="3208"/>
    <tableColumn id="13199" name="Column13195" dataDxfId="3207"/>
    <tableColumn id="13200" name="Column13196" dataDxfId="3206"/>
    <tableColumn id="13201" name="Column13197" dataDxfId="3205"/>
    <tableColumn id="13202" name="Column13198" dataDxfId="3204"/>
    <tableColumn id="13203" name="Column13199" dataDxfId="3203"/>
    <tableColumn id="13204" name="Column13200" dataDxfId="3202"/>
    <tableColumn id="13205" name="Column13201" dataDxfId="3201"/>
    <tableColumn id="13206" name="Column13202" dataDxfId="3200"/>
    <tableColumn id="13207" name="Column13203" dataDxfId="3199"/>
    <tableColumn id="13208" name="Column13204" dataDxfId="3198"/>
    <tableColumn id="13209" name="Column13205" dataDxfId="3197"/>
    <tableColumn id="13210" name="Column13206" dataDxfId="3196"/>
    <tableColumn id="13211" name="Column13207" dataDxfId="3195"/>
    <tableColumn id="13212" name="Column13208" dataDxfId="3194"/>
    <tableColumn id="13213" name="Column13209" dataDxfId="3193"/>
    <tableColumn id="13214" name="Column13210" dataDxfId="3192"/>
    <tableColumn id="13215" name="Column13211" dataDxfId="3191"/>
    <tableColumn id="13216" name="Column13212" dataDxfId="3190"/>
    <tableColumn id="13217" name="Column13213" dataDxfId="3189"/>
    <tableColumn id="13218" name="Column13214" dataDxfId="3188"/>
    <tableColumn id="13219" name="Column13215" dataDxfId="3187"/>
    <tableColumn id="13220" name="Column13216" dataDxfId="3186"/>
    <tableColumn id="13221" name="Column13217" dataDxfId="3185"/>
    <tableColumn id="13222" name="Column13218" dataDxfId="3184"/>
    <tableColumn id="13223" name="Column13219" dataDxfId="3183"/>
    <tableColumn id="13224" name="Column13220" dataDxfId="3182"/>
    <tableColumn id="13225" name="Column13221" dataDxfId="3181"/>
    <tableColumn id="13226" name="Column13222" dataDxfId="3180"/>
    <tableColumn id="13227" name="Column13223" dataDxfId="3179"/>
    <tableColumn id="13228" name="Column13224" dataDxfId="3178"/>
    <tableColumn id="13229" name="Column13225" dataDxfId="3177"/>
    <tableColumn id="13230" name="Column13226" dataDxfId="3176"/>
    <tableColumn id="13231" name="Column13227" dataDxfId="3175"/>
    <tableColumn id="13232" name="Column13228" dataDxfId="3174"/>
    <tableColumn id="13233" name="Column13229" dataDxfId="3173"/>
    <tableColumn id="13234" name="Column13230" dataDxfId="3172"/>
    <tableColumn id="13235" name="Column13231" dataDxfId="3171"/>
    <tableColumn id="13236" name="Column13232" dataDxfId="3170"/>
    <tableColumn id="13237" name="Column13233" dataDxfId="3169"/>
    <tableColumn id="13238" name="Column13234" dataDxfId="3168"/>
    <tableColumn id="13239" name="Column13235" dataDxfId="3167"/>
    <tableColumn id="13240" name="Column13236" dataDxfId="3166"/>
    <tableColumn id="13241" name="Column13237" dataDxfId="3165"/>
    <tableColumn id="13242" name="Column13238" dataDxfId="3164"/>
    <tableColumn id="13243" name="Column13239" dataDxfId="3163"/>
    <tableColumn id="13244" name="Column13240" dataDxfId="3162"/>
    <tableColumn id="13245" name="Column13241" dataDxfId="3161"/>
    <tableColumn id="13246" name="Column13242" dataDxfId="3160"/>
    <tableColumn id="13247" name="Column13243" dataDxfId="3159"/>
    <tableColumn id="13248" name="Column13244" dataDxfId="3158"/>
    <tableColumn id="13249" name="Column13245" dataDxfId="3157"/>
    <tableColumn id="13250" name="Column13246" dataDxfId="3156"/>
    <tableColumn id="13251" name="Column13247" dataDxfId="3155"/>
    <tableColumn id="13252" name="Column13248" dataDxfId="3154"/>
    <tableColumn id="13253" name="Column13249" dataDxfId="3153"/>
    <tableColumn id="13254" name="Column13250" dataDxfId="3152"/>
    <tableColumn id="13255" name="Column13251" dataDxfId="3151"/>
    <tableColumn id="13256" name="Column13252" dataDxfId="3150"/>
    <tableColumn id="13257" name="Column13253" dataDxfId="3149"/>
    <tableColumn id="13258" name="Column13254" dataDxfId="3148"/>
    <tableColumn id="13259" name="Column13255" dataDxfId="3147"/>
    <tableColumn id="13260" name="Column13256" dataDxfId="3146"/>
    <tableColumn id="13261" name="Column13257" dataDxfId="3145"/>
    <tableColumn id="13262" name="Column13258" dataDxfId="3144"/>
    <tableColumn id="13263" name="Column13259" dataDxfId="3143"/>
    <tableColumn id="13264" name="Column13260" dataDxfId="3142"/>
    <tableColumn id="13265" name="Column13261" dataDxfId="3141"/>
    <tableColumn id="13266" name="Column13262" dataDxfId="3140"/>
    <tableColumn id="13267" name="Column13263" dataDxfId="3139"/>
    <tableColumn id="13268" name="Column13264" dataDxfId="3138"/>
    <tableColumn id="13269" name="Column13265" dataDxfId="3137"/>
    <tableColumn id="13270" name="Column13266" dataDxfId="3136"/>
    <tableColumn id="13271" name="Column13267" dataDxfId="3135"/>
    <tableColumn id="13272" name="Column13268" dataDxfId="3134"/>
    <tableColumn id="13273" name="Column13269" dataDxfId="3133"/>
    <tableColumn id="13274" name="Column13270" dataDxfId="3132"/>
    <tableColumn id="13275" name="Column13271" dataDxfId="3131"/>
    <tableColumn id="13276" name="Column13272" dataDxfId="3130"/>
    <tableColumn id="13277" name="Column13273" dataDxfId="3129"/>
    <tableColumn id="13278" name="Column13274" dataDxfId="3128"/>
    <tableColumn id="13279" name="Column13275" dataDxfId="3127"/>
    <tableColumn id="13280" name="Column13276" dataDxfId="3126"/>
    <tableColumn id="13281" name="Column13277" dataDxfId="3125"/>
    <tableColumn id="13282" name="Column13278" dataDxfId="3124"/>
    <tableColumn id="13283" name="Column13279" dataDxfId="3123"/>
    <tableColumn id="13284" name="Column13280" dataDxfId="3122"/>
    <tableColumn id="13285" name="Column13281" dataDxfId="3121"/>
    <tableColumn id="13286" name="Column13282" dataDxfId="3120"/>
    <tableColumn id="13287" name="Column13283" dataDxfId="3119"/>
    <tableColumn id="13288" name="Column13284" dataDxfId="3118"/>
    <tableColumn id="13289" name="Column13285" dataDxfId="3117"/>
    <tableColumn id="13290" name="Column13286" dataDxfId="3116"/>
    <tableColumn id="13291" name="Column13287" dataDxfId="3115"/>
    <tableColumn id="13292" name="Column13288" dataDxfId="3114"/>
    <tableColumn id="13293" name="Column13289" dataDxfId="3113"/>
    <tableColumn id="13294" name="Column13290" dataDxfId="3112"/>
    <tableColumn id="13295" name="Column13291" dataDxfId="3111"/>
    <tableColumn id="13296" name="Column13292" dataDxfId="3110"/>
    <tableColumn id="13297" name="Column13293" dataDxfId="3109"/>
    <tableColumn id="13298" name="Column13294" dataDxfId="3108"/>
    <tableColumn id="13299" name="Column13295" dataDxfId="3107"/>
    <tableColumn id="13300" name="Column13296" dataDxfId="3106"/>
    <tableColumn id="13301" name="Column13297" dataDxfId="3105"/>
    <tableColumn id="13302" name="Column13298" dataDxfId="3104"/>
    <tableColumn id="13303" name="Column13299" dataDxfId="3103"/>
    <tableColumn id="13304" name="Column13300" dataDxfId="3102"/>
    <tableColumn id="13305" name="Column13301" dataDxfId="3101"/>
    <tableColumn id="13306" name="Column13302" dataDxfId="3100"/>
    <tableColumn id="13307" name="Column13303" dataDxfId="3099"/>
    <tableColumn id="13308" name="Column13304" dataDxfId="3098"/>
    <tableColumn id="13309" name="Column13305" dataDxfId="3097"/>
    <tableColumn id="13310" name="Column13306" dataDxfId="3096"/>
    <tableColumn id="13311" name="Column13307" dataDxfId="3095"/>
    <tableColumn id="13312" name="Column13308" dataDxfId="3094"/>
    <tableColumn id="13313" name="Column13309" dataDxfId="3093"/>
    <tableColumn id="13314" name="Column13310" dataDxfId="3092"/>
    <tableColumn id="13315" name="Column13311" dataDxfId="3091"/>
    <tableColumn id="13316" name="Column13312" dataDxfId="3090"/>
    <tableColumn id="13317" name="Column13313" dataDxfId="3089"/>
    <tableColumn id="13318" name="Column13314" dataDxfId="3088"/>
    <tableColumn id="13319" name="Column13315" dataDxfId="3087"/>
    <tableColumn id="13320" name="Column13316" dataDxfId="3086"/>
    <tableColumn id="13321" name="Column13317" dataDxfId="3085"/>
    <tableColumn id="13322" name="Column13318" dataDxfId="3084"/>
    <tableColumn id="13323" name="Column13319" dataDxfId="3083"/>
    <tableColumn id="13324" name="Column13320" dataDxfId="3082"/>
    <tableColumn id="13325" name="Column13321" dataDxfId="3081"/>
    <tableColumn id="13326" name="Column13322" dataDxfId="3080"/>
    <tableColumn id="13327" name="Column13323" dataDxfId="3079"/>
    <tableColumn id="13328" name="Column13324" dataDxfId="3078"/>
    <tableColumn id="13329" name="Column13325" dataDxfId="3077"/>
    <tableColumn id="13330" name="Column13326" dataDxfId="3076"/>
    <tableColumn id="13331" name="Column13327" dataDxfId="3075"/>
    <tableColumn id="13332" name="Column13328" dataDxfId="3074"/>
    <tableColumn id="13333" name="Column13329" dataDxfId="3073"/>
    <tableColumn id="13334" name="Column13330" dataDxfId="3072"/>
    <tableColumn id="13335" name="Column13331" dataDxfId="3071"/>
    <tableColumn id="13336" name="Column13332" dataDxfId="3070"/>
    <tableColumn id="13337" name="Column13333" dataDxfId="3069"/>
    <tableColumn id="13338" name="Column13334" dataDxfId="3068"/>
    <tableColumn id="13339" name="Column13335" dataDxfId="3067"/>
    <tableColumn id="13340" name="Column13336" dataDxfId="3066"/>
    <tableColumn id="13341" name="Column13337" dataDxfId="3065"/>
    <tableColumn id="13342" name="Column13338" dataDxfId="3064"/>
    <tableColumn id="13343" name="Column13339" dataDxfId="3063"/>
    <tableColumn id="13344" name="Column13340" dataDxfId="3062"/>
    <tableColumn id="13345" name="Column13341" dataDxfId="3061"/>
    <tableColumn id="13346" name="Column13342" dataDxfId="3060"/>
    <tableColumn id="13347" name="Column13343" dataDxfId="3059"/>
    <tableColumn id="13348" name="Column13344" dataDxfId="3058"/>
    <tableColumn id="13349" name="Column13345" dataDxfId="3057"/>
    <tableColumn id="13350" name="Column13346" dataDxfId="3056"/>
    <tableColumn id="13351" name="Column13347" dataDxfId="3055"/>
    <tableColumn id="13352" name="Column13348" dataDxfId="3054"/>
    <tableColumn id="13353" name="Column13349" dataDxfId="3053"/>
    <tableColumn id="13354" name="Column13350" dataDxfId="3052"/>
    <tableColumn id="13355" name="Column13351" dataDxfId="3051"/>
    <tableColumn id="13356" name="Column13352" dataDxfId="3050"/>
    <tableColumn id="13357" name="Column13353" dataDxfId="3049"/>
    <tableColumn id="13358" name="Column13354" dataDxfId="3048"/>
    <tableColumn id="13359" name="Column13355" dataDxfId="3047"/>
    <tableColumn id="13360" name="Column13356" dataDxfId="3046"/>
    <tableColumn id="13361" name="Column13357" dataDxfId="3045"/>
    <tableColumn id="13362" name="Column13358" dataDxfId="3044"/>
    <tableColumn id="13363" name="Column13359" dataDxfId="3043"/>
    <tableColumn id="13364" name="Column13360" dataDxfId="3042"/>
    <tableColumn id="13365" name="Column13361" dataDxfId="3041"/>
    <tableColumn id="13366" name="Column13362" dataDxfId="3040"/>
    <tableColumn id="13367" name="Column13363" dataDxfId="3039"/>
    <tableColumn id="13368" name="Column13364" dataDxfId="3038"/>
    <tableColumn id="13369" name="Column13365" dataDxfId="3037"/>
    <tableColumn id="13370" name="Column13366" dataDxfId="3036"/>
    <tableColumn id="13371" name="Column13367" dataDxfId="3035"/>
    <tableColumn id="13372" name="Column13368" dataDxfId="3034"/>
    <tableColumn id="13373" name="Column13369" dataDxfId="3033"/>
    <tableColumn id="13374" name="Column13370" dataDxfId="3032"/>
    <tableColumn id="13375" name="Column13371" dataDxfId="3031"/>
    <tableColumn id="13376" name="Column13372" dataDxfId="3030"/>
    <tableColumn id="13377" name="Column13373" dataDxfId="3029"/>
    <tableColumn id="13378" name="Column13374" dataDxfId="3028"/>
    <tableColumn id="13379" name="Column13375" dataDxfId="3027"/>
    <tableColumn id="13380" name="Column13376" dataDxfId="3026"/>
    <tableColumn id="13381" name="Column13377" dataDxfId="3025"/>
    <tableColumn id="13382" name="Column13378" dataDxfId="3024"/>
    <tableColumn id="13383" name="Column13379" dataDxfId="3023"/>
    <tableColumn id="13384" name="Column13380" dataDxfId="3022"/>
    <tableColumn id="13385" name="Column13381" dataDxfId="3021"/>
    <tableColumn id="13386" name="Column13382" dataDxfId="3020"/>
    <tableColumn id="13387" name="Column13383" dataDxfId="3019"/>
    <tableColumn id="13388" name="Column13384" dataDxfId="3018"/>
    <tableColumn id="13389" name="Column13385" dataDxfId="3017"/>
    <tableColumn id="13390" name="Column13386" dataDxfId="3016"/>
    <tableColumn id="13391" name="Column13387" dataDxfId="3015"/>
    <tableColumn id="13392" name="Column13388" dataDxfId="3014"/>
    <tableColumn id="13393" name="Column13389" dataDxfId="3013"/>
    <tableColumn id="13394" name="Column13390" dataDxfId="3012"/>
    <tableColumn id="13395" name="Column13391" dataDxfId="3011"/>
    <tableColumn id="13396" name="Column13392" dataDxfId="3010"/>
    <tableColumn id="13397" name="Column13393" dataDxfId="3009"/>
    <tableColumn id="13398" name="Column13394" dataDxfId="3008"/>
    <tableColumn id="13399" name="Column13395" dataDxfId="3007"/>
    <tableColumn id="13400" name="Column13396" dataDxfId="3006"/>
    <tableColumn id="13401" name="Column13397" dataDxfId="3005"/>
    <tableColumn id="13402" name="Column13398" dataDxfId="3004"/>
    <tableColumn id="13403" name="Column13399" dataDxfId="3003"/>
    <tableColumn id="13404" name="Column13400" dataDxfId="3002"/>
    <tableColumn id="13405" name="Column13401" dataDxfId="3001"/>
    <tableColumn id="13406" name="Column13402" dataDxfId="3000"/>
    <tableColumn id="13407" name="Column13403" dataDxfId="2999"/>
    <tableColumn id="13408" name="Column13404" dataDxfId="2998"/>
    <tableColumn id="13409" name="Column13405" dataDxfId="2997"/>
    <tableColumn id="13410" name="Column13406" dataDxfId="2996"/>
    <tableColumn id="13411" name="Column13407" dataDxfId="2995"/>
    <tableColumn id="13412" name="Column13408" dataDxfId="2994"/>
    <tableColumn id="13413" name="Column13409" dataDxfId="2993"/>
    <tableColumn id="13414" name="Column13410" dataDxfId="2992"/>
    <tableColumn id="13415" name="Column13411" dataDxfId="2991"/>
    <tableColumn id="13416" name="Column13412" dataDxfId="2990"/>
    <tableColumn id="13417" name="Column13413" dataDxfId="2989"/>
    <tableColumn id="13418" name="Column13414" dataDxfId="2988"/>
    <tableColumn id="13419" name="Column13415" dataDxfId="2987"/>
    <tableColumn id="13420" name="Column13416" dataDxfId="2986"/>
    <tableColumn id="13421" name="Column13417" dataDxfId="2985"/>
    <tableColumn id="13422" name="Column13418" dataDxfId="2984"/>
    <tableColumn id="13423" name="Column13419" dataDxfId="2983"/>
    <tableColumn id="13424" name="Column13420" dataDxfId="2982"/>
    <tableColumn id="13425" name="Column13421" dataDxfId="2981"/>
    <tableColumn id="13426" name="Column13422" dataDxfId="2980"/>
    <tableColumn id="13427" name="Column13423" dataDxfId="2979"/>
    <tableColumn id="13428" name="Column13424" dataDxfId="2978"/>
    <tableColumn id="13429" name="Column13425" dataDxfId="2977"/>
    <tableColumn id="13430" name="Column13426" dataDxfId="2976"/>
    <tableColumn id="13431" name="Column13427" dataDxfId="2975"/>
    <tableColumn id="13432" name="Column13428" dataDxfId="2974"/>
    <tableColumn id="13433" name="Column13429" dataDxfId="2973"/>
    <tableColumn id="13434" name="Column13430" dataDxfId="2972"/>
    <tableColumn id="13435" name="Column13431" dataDxfId="2971"/>
    <tableColumn id="13436" name="Column13432" dataDxfId="2970"/>
    <tableColumn id="13437" name="Column13433" dataDxfId="2969"/>
    <tableColumn id="13438" name="Column13434" dataDxfId="2968"/>
    <tableColumn id="13439" name="Column13435" dataDxfId="2967"/>
    <tableColumn id="13440" name="Column13436" dataDxfId="2966"/>
    <tableColumn id="13441" name="Column13437" dataDxfId="2965"/>
    <tableColumn id="13442" name="Column13438" dataDxfId="2964"/>
    <tableColumn id="13443" name="Column13439" dataDxfId="2963"/>
    <tableColumn id="13444" name="Column13440" dataDxfId="2962"/>
    <tableColumn id="13445" name="Column13441" dataDxfId="2961"/>
    <tableColumn id="13446" name="Column13442" dataDxfId="2960"/>
    <tableColumn id="13447" name="Column13443" dataDxfId="2959"/>
    <tableColumn id="13448" name="Column13444" dataDxfId="2958"/>
    <tableColumn id="13449" name="Column13445" dataDxfId="2957"/>
    <tableColumn id="13450" name="Column13446" dataDxfId="2956"/>
    <tableColumn id="13451" name="Column13447" dataDxfId="2955"/>
    <tableColumn id="13452" name="Column13448" dataDxfId="2954"/>
    <tableColumn id="13453" name="Column13449" dataDxfId="2953"/>
    <tableColumn id="13454" name="Column13450" dataDxfId="2952"/>
    <tableColumn id="13455" name="Column13451" dataDxfId="2951"/>
    <tableColumn id="13456" name="Column13452" dataDxfId="2950"/>
    <tableColumn id="13457" name="Column13453" dataDxfId="2949"/>
    <tableColumn id="13458" name="Column13454" dataDxfId="2948"/>
    <tableColumn id="13459" name="Column13455" dataDxfId="2947"/>
    <tableColumn id="13460" name="Column13456" dataDxfId="2946"/>
    <tableColumn id="13461" name="Column13457" dataDxfId="2945"/>
    <tableColumn id="13462" name="Column13458" dataDxfId="2944"/>
    <tableColumn id="13463" name="Column13459" dataDxfId="2943"/>
    <tableColumn id="13464" name="Column13460" dataDxfId="2942"/>
    <tableColumn id="13465" name="Column13461" dataDxfId="2941"/>
    <tableColumn id="13466" name="Column13462" dataDxfId="2940"/>
    <tableColumn id="13467" name="Column13463" dataDxfId="2939"/>
    <tableColumn id="13468" name="Column13464" dataDxfId="2938"/>
    <tableColumn id="13469" name="Column13465" dataDxfId="2937"/>
    <tableColumn id="13470" name="Column13466" dataDxfId="2936"/>
    <tableColumn id="13471" name="Column13467" dataDxfId="2935"/>
    <tableColumn id="13472" name="Column13468" dataDxfId="2934"/>
    <tableColumn id="13473" name="Column13469" dataDxfId="2933"/>
    <tableColumn id="13474" name="Column13470" dataDxfId="2932"/>
    <tableColumn id="13475" name="Column13471" dataDxfId="2931"/>
    <tableColumn id="13476" name="Column13472" dataDxfId="2930"/>
    <tableColumn id="13477" name="Column13473" dataDxfId="2929"/>
    <tableColumn id="13478" name="Column13474" dataDxfId="2928"/>
    <tableColumn id="13479" name="Column13475" dataDxfId="2927"/>
    <tableColumn id="13480" name="Column13476" dataDxfId="2926"/>
    <tableColumn id="13481" name="Column13477" dataDxfId="2925"/>
    <tableColumn id="13482" name="Column13478" dataDxfId="2924"/>
    <tableColumn id="13483" name="Column13479" dataDxfId="2923"/>
    <tableColumn id="13484" name="Column13480" dataDxfId="2922"/>
    <tableColumn id="13485" name="Column13481" dataDxfId="2921"/>
    <tableColumn id="13486" name="Column13482" dataDxfId="2920"/>
    <tableColumn id="13487" name="Column13483" dataDxfId="2919"/>
    <tableColumn id="13488" name="Column13484" dataDxfId="2918"/>
    <tableColumn id="13489" name="Column13485" dataDxfId="2917"/>
    <tableColumn id="13490" name="Column13486" dataDxfId="2916"/>
    <tableColumn id="13491" name="Column13487" dataDxfId="2915"/>
    <tableColumn id="13492" name="Column13488" dataDxfId="2914"/>
    <tableColumn id="13493" name="Column13489" dataDxfId="2913"/>
    <tableColumn id="13494" name="Column13490" dataDxfId="2912"/>
    <tableColumn id="13495" name="Column13491" dataDxfId="2911"/>
    <tableColumn id="13496" name="Column13492" dataDxfId="2910"/>
    <tableColumn id="13497" name="Column13493" dataDxfId="2909"/>
    <tableColumn id="13498" name="Column13494" dataDxfId="2908"/>
    <tableColumn id="13499" name="Column13495" dataDxfId="2907"/>
    <tableColumn id="13500" name="Column13496" dataDxfId="2906"/>
    <tableColumn id="13501" name="Column13497" dataDxfId="2905"/>
    <tableColumn id="13502" name="Column13498" dataDxfId="2904"/>
    <tableColumn id="13503" name="Column13499" dataDxfId="2903"/>
    <tableColumn id="13504" name="Column13500" dataDxfId="2902"/>
    <tableColumn id="13505" name="Column13501" dataDxfId="2901"/>
    <tableColumn id="13506" name="Column13502" dataDxfId="2900"/>
    <tableColumn id="13507" name="Column13503" dataDxfId="2899"/>
    <tableColumn id="13508" name="Column13504" dataDxfId="2898"/>
    <tableColumn id="13509" name="Column13505" dataDxfId="2897"/>
    <tableColumn id="13510" name="Column13506" dataDxfId="2896"/>
    <tableColumn id="13511" name="Column13507" dataDxfId="2895"/>
    <tableColumn id="13512" name="Column13508" dataDxfId="2894"/>
    <tableColumn id="13513" name="Column13509" dataDxfId="2893"/>
    <tableColumn id="13514" name="Column13510" dataDxfId="2892"/>
    <tableColumn id="13515" name="Column13511" dataDxfId="2891"/>
    <tableColumn id="13516" name="Column13512" dataDxfId="2890"/>
    <tableColumn id="13517" name="Column13513" dataDxfId="2889"/>
    <tableColumn id="13518" name="Column13514" dataDxfId="2888"/>
    <tableColumn id="13519" name="Column13515" dataDxfId="2887"/>
    <tableColumn id="13520" name="Column13516" dataDxfId="2886"/>
    <tableColumn id="13521" name="Column13517" dataDxfId="2885"/>
    <tableColumn id="13522" name="Column13518" dataDxfId="2884"/>
    <tableColumn id="13523" name="Column13519" dataDxfId="2883"/>
    <tableColumn id="13524" name="Column13520" dataDxfId="2882"/>
    <tableColumn id="13525" name="Column13521" dataDxfId="2881"/>
    <tableColumn id="13526" name="Column13522" dataDxfId="2880"/>
    <tableColumn id="13527" name="Column13523" dataDxfId="2879"/>
    <tableColumn id="13528" name="Column13524" dataDxfId="2878"/>
    <tableColumn id="13529" name="Column13525" dataDxfId="2877"/>
    <tableColumn id="13530" name="Column13526" dataDxfId="2876"/>
    <tableColumn id="13531" name="Column13527" dataDxfId="2875"/>
    <tableColumn id="13532" name="Column13528" dataDxfId="2874"/>
    <tableColumn id="13533" name="Column13529" dataDxfId="2873"/>
    <tableColumn id="13534" name="Column13530" dataDxfId="2872"/>
    <tableColumn id="13535" name="Column13531" dataDxfId="2871"/>
    <tableColumn id="13536" name="Column13532" dataDxfId="2870"/>
    <tableColumn id="13537" name="Column13533" dataDxfId="2869"/>
    <tableColumn id="13538" name="Column13534" dataDxfId="2868"/>
    <tableColumn id="13539" name="Column13535" dataDxfId="2867"/>
    <tableColumn id="13540" name="Column13536" dataDxfId="2866"/>
    <tableColumn id="13541" name="Column13537" dataDxfId="2865"/>
    <tableColumn id="13542" name="Column13538" dataDxfId="2864"/>
    <tableColumn id="13543" name="Column13539" dataDxfId="2863"/>
    <tableColumn id="13544" name="Column13540" dataDxfId="2862"/>
    <tableColumn id="13545" name="Column13541" dataDxfId="2861"/>
    <tableColumn id="13546" name="Column13542" dataDxfId="2860"/>
    <tableColumn id="13547" name="Column13543" dataDxfId="2859"/>
    <tableColumn id="13548" name="Column13544" dataDxfId="2858"/>
    <tableColumn id="13549" name="Column13545" dataDxfId="2857"/>
    <tableColumn id="13550" name="Column13546" dataDxfId="2856"/>
    <tableColumn id="13551" name="Column13547" dataDxfId="2855"/>
    <tableColumn id="13552" name="Column13548" dataDxfId="2854"/>
    <tableColumn id="13553" name="Column13549" dataDxfId="2853"/>
    <tableColumn id="13554" name="Column13550" dataDxfId="2852"/>
    <tableColumn id="13555" name="Column13551" dataDxfId="2851"/>
    <tableColumn id="13556" name="Column13552" dataDxfId="2850"/>
    <tableColumn id="13557" name="Column13553" dataDxfId="2849"/>
    <tableColumn id="13558" name="Column13554" dataDxfId="2848"/>
    <tableColumn id="13559" name="Column13555" dataDxfId="2847"/>
    <tableColumn id="13560" name="Column13556" dataDxfId="2846"/>
    <tableColumn id="13561" name="Column13557" dataDxfId="2845"/>
    <tableColumn id="13562" name="Column13558" dataDxfId="2844"/>
    <tableColumn id="13563" name="Column13559" dataDxfId="2843"/>
    <tableColumn id="13564" name="Column13560" dataDxfId="2842"/>
    <tableColumn id="13565" name="Column13561" dataDxfId="2841"/>
    <tableColumn id="13566" name="Column13562" dataDxfId="2840"/>
    <tableColumn id="13567" name="Column13563" dataDxfId="2839"/>
    <tableColumn id="13568" name="Column13564" dataDxfId="2838"/>
    <tableColumn id="13569" name="Column13565" dataDxfId="2837"/>
    <tableColumn id="13570" name="Column13566" dataDxfId="2836"/>
    <tableColumn id="13571" name="Column13567" dataDxfId="2835"/>
    <tableColumn id="13572" name="Column13568" dataDxfId="2834"/>
    <tableColumn id="13573" name="Column13569" dataDxfId="2833"/>
    <tableColumn id="13574" name="Column13570" dataDxfId="2832"/>
    <tableColumn id="13575" name="Column13571" dataDxfId="2831"/>
    <tableColumn id="13576" name="Column13572" dataDxfId="2830"/>
    <tableColumn id="13577" name="Column13573" dataDxfId="2829"/>
    <tableColumn id="13578" name="Column13574" dataDxfId="2828"/>
    <tableColumn id="13579" name="Column13575" dataDxfId="2827"/>
    <tableColumn id="13580" name="Column13576" dataDxfId="2826"/>
    <tableColumn id="13581" name="Column13577" dataDxfId="2825"/>
    <tableColumn id="13582" name="Column13578" dataDxfId="2824"/>
    <tableColumn id="13583" name="Column13579" dataDxfId="2823"/>
    <tableColumn id="13584" name="Column13580" dataDxfId="2822"/>
    <tableColumn id="13585" name="Column13581" dataDxfId="2821"/>
    <tableColumn id="13586" name="Column13582" dataDxfId="2820"/>
    <tableColumn id="13587" name="Column13583" dataDxfId="2819"/>
    <tableColumn id="13588" name="Column13584" dataDxfId="2818"/>
    <tableColumn id="13589" name="Column13585" dataDxfId="2817"/>
    <tableColumn id="13590" name="Column13586" dataDxfId="2816"/>
    <tableColumn id="13591" name="Column13587" dataDxfId="2815"/>
    <tableColumn id="13592" name="Column13588" dataDxfId="2814"/>
    <tableColumn id="13593" name="Column13589" dataDxfId="2813"/>
    <tableColumn id="13594" name="Column13590" dataDxfId="2812"/>
    <tableColumn id="13595" name="Column13591" dataDxfId="2811"/>
    <tableColumn id="13596" name="Column13592" dataDxfId="2810"/>
    <tableColumn id="13597" name="Column13593" dataDxfId="2809"/>
    <tableColumn id="13598" name="Column13594" dataDxfId="2808"/>
    <tableColumn id="13599" name="Column13595" dataDxfId="2807"/>
    <tableColumn id="13600" name="Column13596" dataDxfId="2806"/>
    <tableColumn id="13601" name="Column13597" dataDxfId="2805"/>
    <tableColumn id="13602" name="Column13598" dataDxfId="2804"/>
    <tableColumn id="13603" name="Column13599" dataDxfId="2803"/>
    <tableColumn id="13604" name="Column13600" dataDxfId="2802"/>
    <tableColumn id="13605" name="Column13601" dataDxfId="2801"/>
    <tableColumn id="13606" name="Column13602" dataDxfId="2800"/>
    <tableColumn id="13607" name="Column13603" dataDxfId="2799"/>
    <tableColumn id="13608" name="Column13604" dataDxfId="2798"/>
    <tableColumn id="13609" name="Column13605" dataDxfId="2797"/>
    <tableColumn id="13610" name="Column13606" dataDxfId="2796"/>
    <tableColumn id="13611" name="Column13607" dataDxfId="2795"/>
    <tableColumn id="13612" name="Column13608" dataDxfId="2794"/>
    <tableColumn id="13613" name="Column13609" dataDxfId="2793"/>
    <tableColumn id="13614" name="Column13610" dataDxfId="2792"/>
    <tableColumn id="13615" name="Column13611" dataDxfId="2791"/>
    <tableColumn id="13616" name="Column13612" dataDxfId="2790"/>
    <tableColumn id="13617" name="Column13613" dataDxfId="2789"/>
    <tableColumn id="13618" name="Column13614" dataDxfId="2788"/>
    <tableColumn id="13619" name="Column13615" dataDxfId="2787"/>
    <tableColumn id="13620" name="Column13616" dataDxfId="2786"/>
    <tableColumn id="13621" name="Column13617" dataDxfId="2785"/>
    <tableColumn id="13622" name="Column13618" dataDxfId="2784"/>
    <tableColumn id="13623" name="Column13619" dataDxfId="2783"/>
    <tableColumn id="13624" name="Column13620" dataDxfId="2782"/>
    <tableColumn id="13625" name="Column13621" dataDxfId="2781"/>
    <tableColumn id="13626" name="Column13622" dataDxfId="2780"/>
    <tableColumn id="13627" name="Column13623" dataDxfId="2779"/>
    <tableColumn id="13628" name="Column13624" dataDxfId="2778"/>
    <tableColumn id="13629" name="Column13625" dataDxfId="2777"/>
    <tableColumn id="13630" name="Column13626" dataDxfId="2776"/>
    <tableColumn id="13631" name="Column13627" dataDxfId="2775"/>
    <tableColumn id="13632" name="Column13628" dataDxfId="2774"/>
    <tableColumn id="13633" name="Column13629" dataDxfId="2773"/>
    <tableColumn id="13634" name="Column13630" dataDxfId="2772"/>
    <tableColumn id="13635" name="Column13631" dataDxfId="2771"/>
    <tableColumn id="13636" name="Column13632" dataDxfId="2770"/>
    <tableColumn id="13637" name="Column13633" dataDxfId="2769"/>
    <tableColumn id="13638" name="Column13634" dataDxfId="2768"/>
    <tableColumn id="13639" name="Column13635" dataDxfId="2767"/>
    <tableColumn id="13640" name="Column13636" dataDxfId="2766"/>
    <tableColumn id="13641" name="Column13637" dataDxfId="2765"/>
    <tableColumn id="13642" name="Column13638" dataDxfId="2764"/>
    <tableColumn id="13643" name="Column13639" dataDxfId="2763"/>
    <tableColumn id="13644" name="Column13640" dataDxfId="2762"/>
    <tableColumn id="13645" name="Column13641" dataDxfId="2761"/>
    <tableColumn id="13646" name="Column13642" dataDxfId="2760"/>
    <tableColumn id="13647" name="Column13643" dataDxfId="2759"/>
    <tableColumn id="13648" name="Column13644" dataDxfId="2758"/>
    <tableColumn id="13649" name="Column13645" dataDxfId="2757"/>
    <tableColumn id="13650" name="Column13646" dataDxfId="2756"/>
    <tableColumn id="13651" name="Column13647" dataDxfId="2755"/>
    <tableColumn id="13652" name="Column13648" dataDxfId="2754"/>
    <tableColumn id="13653" name="Column13649" dataDxfId="2753"/>
    <tableColumn id="13654" name="Column13650" dataDxfId="2752"/>
    <tableColumn id="13655" name="Column13651" dataDxfId="2751"/>
    <tableColumn id="13656" name="Column13652" dataDxfId="2750"/>
    <tableColumn id="13657" name="Column13653" dataDxfId="2749"/>
    <tableColumn id="13658" name="Column13654" dataDxfId="2748"/>
    <tableColumn id="13659" name="Column13655" dataDxfId="2747"/>
    <tableColumn id="13660" name="Column13656" dataDxfId="2746"/>
    <tableColumn id="13661" name="Column13657" dataDxfId="2745"/>
    <tableColumn id="13662" name="Column13658" dataDxfId="2744"/>
    <tableColumn id="13663" name="Column13659" dataDxfId="2743"/>
    <tableColumn id="13664" name="Column13660" dataDxfId="2742"/>
    <tableColumn id="13665" name="Column13661" dataDxfId="2741"/>
    <tableColumn id="13666" name="Column13662" dataDxfId="2740"/>
    <tableColumn id="13667" name="Column13663" dataDxfId="2739"/>
    <tableColumn id="13668" name="Column13664" dataDxfId="2738"/>
    <tableColumn id="13669" name="Column13665" dataDxfId="2737"/>
    <tableColumn id="13670" name="Column13666" dataDxfId="2736"/>
    <tableColumn id="13671" name="Column13667" dataDxfId="2735"/>
    <tableColumn id="13672" name="Column13668" dataDxfId="2734"/>
    <tableColumn id="13673" name="Column13669" dataDxfId="2733"/>
    <tableColumn id="13674" name="Column13670" dataDxfId="2732"/>
    <tableColumn id="13675" name="Column13671" dataDxfId="2731"/>
    <tableColumn id="13676" name="Column13672" dataDxfId="2730"/>
    <tableColumn id="13677" name="Column13673" dataDxfId="2729"/>
    <tableColumn id="13678" name="Column13674" dataDxfId="2728"/>
    <tableColumn id="13679" name="Column13675" dataDxfId="2727"/>
    <tableColumn id="13680" name="Column13676" dataDxfId="2726"/>
    <tableColumn id="13681" name="Column13677" dataDxfId="2725"/>
    <tableColumn id="13682" name="Column13678" dataDxfId="2724"/>
    <tableColumn id="13683" name="Column13679" dataDxfId="2723"/>
    <tableColumn id="13684" name="Column13680" dataDxfId="2722"/>
    <tableColumn id="13685" name="Column13681" dataDxfId="2721"/>
    <tableColumn id="13686" name="Column13682" dataDxfId="2720"/>
    <tableColumn id="13687" name="Column13683" dataDxfId="2719"/>
    <tableColumn id="13688" name="Column13684" dataDxfId="2718"/>
    <tableColumn id="13689" name="Column13685" dataDxfId="2717"/>
    <tableColumn id="13690" name="Column13686" dataDxfId="2716"/>
    <tableColumn id="13691" name="Column13687" dataDxfId="2715"/>
    <tableColumn id="13692" name="Column13688" dataDxfId="2714"/>
    <tableColumn id="13693" name="Column13689" dataDxfId="2713"/>
    <tableColumn id="13694" name="Column13690" dataDxfId="2712"/>
    <tableColumn id="13695" name="Column13691" dataDxfId="2711"/>
    <tableColumn id="13696" name="Column13692" dataDxfId="2710"/>
    <tableColumn id="13697" name="Column13693" dataDxfId="2709"/>
    <tableColumn id="13698" name="Column13694" dataDxfId="2708"/>
    <tableColumn id="13699" name="Column13695" dataDxfId="2707"/>
    <tableColumn id="13700" name="Column13696" dataDxfId="2706"/>
    <tableColumn id="13701" name="Column13697" dataDxfId="2705"/>
    <tableColumn id="13702" name="Column13698" dataDxfId="2704"/>
    <tableColumn id="13703" name="Column13699" dataDxfId="2703"/>
    <tableColumn id="13704" name="Column13700" dataDxfId="2702"/>
    <tableColumn id="13705" name="Column13701" dataDxfId="2701"/>
    <tableColumn id="13706" name="Column13702" dataDxfId="2700"/>
    <tableColumn id="13707" name="Column13703" dataDxfId="2699"/>
    <tableColumn id="13708" name="Column13704" dataDxfId="2698"/>
    <tableColumn id="13709" name="Column13705" dataDxfId="2697"/>
    <tableColumn id="13710" name="Column13706" dataDxfId="2696"/>
    <tableColumn id="13711" name="Column13707" dataDxfId="2695"/>
    <tableColumn id="13712" name="Column13708" dataDxfId="2694"/>
    <tableColumn id="13713" name="Column13709" dataDxfId="2693"/>
    <tableColumn id="13714" name="Column13710" dataDxfId="2692"/>
    <tableColumn id="13715" name="Column13711" dataDxfId="2691"/>
    <tableColumn id="13716" name="Column13712" dataDxfId="2690"/>
    <tableColumn id="13717" name="Column13713" dataDxfId="2689"/>
    <tableColumn id="13718" name="Column13714" dataDxfId="2688"/>
    <tableColumn id="13719" name="Column13715" dataDxfId="2687"/>
    <tableColumn id="13720" name="Column13716" dataDxfId="2686"/>
    <tableColumn id="13721" name="Column13717" dataDxfId="2685"/>
    <tableColumn id="13722" name="Column13718" dataDxfId="2684"/>
    <tableColumn id="13723" name="Column13719" dataDxfId="2683"/>
    <tableColumn id="13724" name="Column13720" dataDxfId="2682"/>
    <tableColumn id="13725" name="Column13721" dataDxfId="2681"/>
    <tableColumn id="13726" name="Column13722" dataDxfId="2680"/>
    <tableColumn id="13727" name="Column13723" dataDxfId="2679"/>
    <tableColumn id="13728" name="Column13724" dataDxfId="2678"/>
    <tableColumn id="13729" name="Column13725" dataDxfId="2677"/>
    <tableColumn id="13730" name="Column13726" dataDxfId="2676"/>
    <tableColumn id="13731" name="Column13727" dataDxfId="2675"/>
    <tableColumn id="13732" name="Column13728" dataDxfId="2674"/>
    <tableColumn id="13733" name="Column13729" dataDxfId="2673"/>
    <tableColumn id="13734" name="Column13730" dataDxfId="2672"/>
    <tableColumn id="13735" name="Column13731" dataDxfId="2671"/>
    <tableColumn id="13736" name="Column13732" dataDxfId="2670"/>
    <tableColumn id="13737" name="Column13733" dataDxfId="2669"/>
    <tableColumn id="13738" name="Column13734" dataDxfId="2668"/>
    <tableColumn id="13739" name="Column13735" dataDxfId="2667"/>
    <tableColumn id="13740" name="Column13736" dataDxfId="2666"/>
    <tableColumn id="13741" name="Column13737" dataDxfId="2665"/>
    <tableColumn id="13742" name="Column13738" dataDxfId="2664"/>
    <tableColumn id="13743" name="Column13739" dataDxfId="2663"/>
    <tableColumn id="13744" name="Column13740" dataDxfId="2662"/>
    <tableColumn id="13745" name="Column13741" dataDxfId="2661"/>
    <tableColumn id="13746" name="Column13742" dataDxfId="2660"/>
    <tableColumn id="13747" name="Column13743" dataDxfId="2659"/>
    <tableColumn id="13748" name="Column13744" dataDxfId="2658"/>
    <tableColumn id="13749" name="Column13745" dataDxfId="2657"/>
    <tableColumn id="13750" name="Column13746" dataDxfId="2656"/>
    <tableColumn id="13751" name="Column13747" dataDxfId="2655"/>
    <tableColumn id="13752" name="Column13748" dataDxfId="2654"/>
    <tableColumn id="13753" name="Column13749" dataDxfId="2653"/>
    <tableColumn id="13754" name="Column13750" dataDxfId="2652"/>
    <tableColumn id="13755" name="Column13751" dataDxfId="2651"/>
    <tableColumn id="13756" name="Column13752" dataDxfId="2650"/>
    <tableColumn id="13757" name="Column13753" dataDxfId="2649"/>
    <tableColumn id="13758" name="Column13754" dataDxfId="2648"/>
    <tableColumn id="13759" name="Column13755" dataDxfId="2647"/>
    <tableColumn id="13760" name="Column13756" dataDxfId="2646"/>
    <tableColumn id="13761" name="Column13757" dataDxfId="2645"/>
    <tableColumn id="13762" name="Column13758" dataDxfId="2644"/>
    <tableColumn id="13763" name="Column13759" dataDxfId="2643"/>
    <tableColumn id="13764" name="Column13760" dataDxfId="2642"/>
    <tableColumn id="13765" name="Column13761" dataDxfId="2641"/>
    <tableColumn id="13766" name="Column13762" dataDxfId="2640"/>
    <tableColumn id="13767" name="Column13763" dataDxfId="2639"/>
    <tableColumn id="13768" name="Column13764" dataDxfId="2638"/>
    <tableColumn id="13769" name="Column13765" dataDxfId="2637"/>
    <tableColumn id="13770" name="Column13766" dataDxfId="2636"/>
    <tableColumn id="13771" name="Column13767" dataDxfId="2635"/>
    <tableColumn id="13772" name="Column13768" dataDxfId="2634"/>
    <tableColumn id="13773" name="Column13769" dataDxfId="2633"/>
    <tableColumn id="13774" name="Column13770" dataDxfId="2632"/>
    <tableColumn id="13775" name="Column13771" dataDxfId="2631"/>
    <tableColumn id="13776" name="Column13772" dataDxfId="2630"/>
    <tableColumn id="13777" name="Column13773" dataDxfId="2629"/>
    <tableColumn id="13778" name="Column13774" dataDxfId="2628"/>
    <tableColumn id="13779" name="Column13775" dataDxfId="2627"/>
    <tableColumn id="13780" name="Column13776" dataDxfId="2626"/>
    <tableColumn id="13781" name="Column13777" dataDxfId="2625"/>
    <tableColumn id="13782" name="Column13778" dataDxfId="2624"/>
    <tableColumn id="13783" name="Column13779" dataDxfId="2623"/>
    <tableColumn id="13784" name="Column13780" dataDxfId="2622"/>
    <tableColumn id="13785" name="Column13781" dataDxfId="2621"/>
    <tableColumn id="13786" name="Column13782" dataDxfId="2620"/>
    <tableColumn id="13787" name="Column13783" dataDxfId="2619"/>
    <tableColumn id="13788" name="Column13784" dataDxfId="2618"/>
    <tableColumn id="13789" name="Column13785" dataDxfId="2617"/>
    <tableColumn id="13790" name="Column13786" dataDxfId="2616"/>
    <tableColumn id="13791" name="Column13787" dataDxfId="2615"/>
    <tableColumn id="13792" name="Column13788" dataDxfId="2614"/>
    <tableColumn id="13793" name="Column13789" dataDxfId="2613"/>
    <tableColumn id="13794" name="Column13790" dataDxfId="2612"/>
    <tableColumn id="13795" name="Column13791" dataDxfId="2611"/>
    <tableColumn id="13796" name="Column13792" dataDxfId="2610"/>
    <tableColumn id="13797" name="Column13793" dataDxfId="2609"/>
    <tableColumn id="13798" name="Column13794" dataDxfId="2608"/>
    <tableColumn id="13799" name="Column13795" dataDxfId="2607"/>
    <tableColumn id="13800" name="Column13796" dataDxfId="2606"/>
    <tableColumn id="13801" name="Column13797" dataDxfId="2605"/>
    <tableColumn id="13802" name="Column13798" dataDxfId="2604"/>
    <tableColumn id="13803" name="Column13799" dataDxfId="2603"/>
    <tableColumn id="13804" name="Column13800" dataDxfId="2602"/>
    <tableColumn id="13805" name="Column13801" dataDxfId="2601"/>
    <tableColumn id="13806" name="Column13802" dataDxfId="2600"/>
    <tableColumn id="13807" name="Column13803" dataDxfId="2599"/>
    <tableColumn id="13808" name="Column13804" dataDxfId="2598"/>
    <tableColumn id="13809" name="Column13805" dataDxfId="2597"/>
    <tableColumn id="13810" name="Column13806" dataDxfId="2596"/>
    <tableColumn id="13811" name="Column13807" dataDxfId="2595"/>
    <tableColumn id="13812" name="Column13808" dataDxfId="2594"/>
    <tableColumn id="13813" name="Column13809" dataDxfId="2593"/>
    <tableColumn id="13814" name="Column13810" dataDxfId="2592"/>
    <tableColumn id="13815" name="Column13811" dataDxfId="2591"/>
    <tableColumn id="13816" name="Column13812" dataDxfId="2590"/>
    <tableColumn id="13817" name="Column13813" dataDxfId="2589"/>
    <tableColumn id="13818" name="Column13814" dataDxfId="2588"/>
    <tableColumn id="13819" name="Column13815" dataDxfId="2587"/>
    <tableColumn id="13820" name="Column13816" dataDxfId="2586"/>
    <tableColumn id="13821" name="Column13817" dataDxfId="2585"/>
    <tableColumn id="13822" name="Column13818" dataDxfId="2584"/>
    <tableColumn id="13823" name="Column13819" dataDxfId="2583"/>
    <tableColumn id="13824" name="Column13820" dataDxfId="2582"/>
    <tableColumn id="13825" name="Column13821" dataDxfId="2581"/>
    <tableColumn id="13826" name="Column13822" dataDxfId="2580"/>
    <tableColumn id="13827" name="Column13823" dataDxfId="2579"/>
    <tableColumn id="13828" name="Column13824" dataDxfId="2578"/>
    <tableColumn id="13829" name="Column13825" dataDxfId="2577"/>
    <tableColumn id="13830" name="Column13826" dataDxfId="2576"/>
    <tableColumn id="13831" name="Column13827" dataDxfId="2575"/>
    <tableColumn id="13832" name="Column13828" dataDxfId="2574"/>
    <tableColumn id="13833" name="Column13829" dataDxfId="2573"/>
    <tableColumn id="13834" name="Column13830" dataDxfId="2572"/>
    <tableColumn id="13835" name="Column13831" dataDxfId="2571"/>
    <tableColumn id="13836" name="Column13832" dataDxfId="2570"/>
    <tableColumn id="13837" name="Column13833" dataDxfId="2569"/>
    <tableColumn id="13838" name="Column13834" dataDxfId="2568"/>
    <tableColumn id="13839" name="Column13835" dataDxfId="2567"/>
    <tableColumn id="13840" name="Column13836" dataDxfId="2566"/>
    <tableColumn id="13841" name="Column13837" dataDxfId="2565"/>
    <tableColumn id="13842" name="Column13838" dataDxfId="2564"/>
    <tableColumn id="13843" name="Column13839" dataDxfId="2563"/>
    <tableColumn id="13844" name="Column13840" dataDxfId="2562"/>
    <tableColumn id="13845" name="Column13841" dataDxfId="2561"/>
    <tableColumn id="13846" name="Column13842" dataDxfId="2560"/>
    <tableColumn id="13847" name="Column13843" dataDxfId="2559"/>
    <tableColumn id="13848" name="Column13844" dataDxfId="2558"/>
    <tableColumn id="13849" name="Column13845" dataDxfId="2557"/>
    <tableColumn id="13850" name="Column13846" dataDxfId="2556"/>
    <tableColumn id="13851" name="Column13847" dataDxfId="2555"/>
    <tableColumn id="13852" name="Column13848" dataDxfId="2554"/>
    <tableColumn id="13853" name="Column13849" dataDxfId="2553"/>
    <tableColumn id="13854" name="Column13850" dataDxfId="2552"/>
    <tableColumn id="13855" name="Column13851" dataDxfId="2551"/>
    <tableColumn id="13856" name="Column13852" dataDxfId="2550"/>
    <tableColumn id="13857" name="Column13853" dataDxfId="2549"/>
    <tableColumn id="13858" name="Column13854" dataDxfId="2548"/>
    <tableColumn id="13859" name="Column13855" dataDxfId="2547"/>
    <tableColumn id="13860" name="Column13856" dataDxfId="2546"/>
    <tableColumn id="13861" name="Column13857" dataDxfId="2545"/>
    <tableColumn id="13862" name="Column13858" dataDxfId="2544"/>
    <tableColumn id="13863" name="Column13859" dataDxfId="2543"/>
    <tableColumn id="13864" name="Column13860" dataDxfId="2542"/>
    <tableColumn id="13865" name="Column13861" dataDxfId="2541"/>
    <tableColumn id="13866" name="Column13862" dataDxfId="2540"/>
    <tableColumn id="13867" name="Column13863" dataDxfId="2539"/>
    <tableColumn id="13868" name="Column13864" dataDxfId="2538"/>
    <tableColumn id="13869" name="Column13865" dataDxfId="2537"/>
    <tableColumn id="13870" name="Column13866" dataDxfId="2536"/>
    <tableColumn id="13871" name="Column13867" dataDxfId="2535"/>
    <tableColumn id="13872" name="Column13868" dataDxfId="2534"/>
    <tableColumn id="13873" name="Column13869" dataDxfId="2533"/>
    <tableColumn id="13874" name="Column13870" dataDxfId="2532"/>
    <tableColumn id="13875" name="Column13871" dataDxfId="2531"/>
    <tableColumn id="13876" name="Column13872" dataDxfId="2530"/>
    <tableColumn id="13877" name="Column13873" dataDxfId="2529"/>
    <tableColumn id="13878" name="Column13874" dataDxfId="2528"/>
    <tableColumn id="13879" name="Column13875" dataDxfId="2527"/>
    <tableColumn id="13880" name="Column13876" dataDxfId="2526"/>
    <tableColumn id="13881" name="Column13877" dataDxfId="2525"/>
    <tableColumn id="13882" name="Column13878" dataDxfId="2524"/>
    <tableColumn id="13883" name="Column13879" dataDxfId="2523"/>
    <tableColumn id="13884" name="Column13880" dataDxfId="2522"/>
    <tableColumn id="13885" name="Column13881" dataDxfId="2521"/>
    <tableColumn id="13886" name="Column13882" dataDxfId="2520"/>
    <tableColumn id="13887" name="Column13883" dataDxfId="2519"/>
    <tableColumn id="13888" name="Column13884" dataDxfId="2518"/>
    <tableColumn id="13889" name="Column13885" dataDxfId="2517"/>
    <tableColumn id="13890" name="Column13886" dataDxfId="2516"/>
    <tableColumn id="13891" name="Column13887" dataDxfId="2515"/>
    <tableColumn id="13892" name="Column13888" dataDxfId="2514"/>
    <tableColumn id="13893" name="Column13889" dataDxfId="2513"/>
    <tableColumn id="13894" name="Column13890" dataDxfId="2512"/>
    <tableColumn id="13895" name="Column13891" dataDxfId="2511"/>
    <tableColumn id="13896" name="Column13892" dataDxfId="2510"/>
    <tableColumn id="13897" name="Column13893" dataDxfId="2509"/>
    <tableColumn id="13898" name="Column13894" dataDxfId="2508"/>
    <tableColumn id="13899" name="Column13895" dataDxfId="2507"/>
    <tableColumn id="13900" name="Column13896" dataDxfId="2506"/>
    <tableColumn id="13901" name="Column13897" dataDxfId="2505"/>
    <tableColumn id="13902" name="Column13898" dataDxfId="2504"/>
    <tableColumn id="13903" name="Column13899" dataDxfId="2503"/>
    <tableColumn id="13904" name="Column13900" dataDxfId="2502"/>
    <tableColumn id="13905" name="Column13901" dataDxfId="2501"/>
    <tableColumn id="13906" name="Column13902" dataDxfId="2500"/>
    <tableColumn id="13907" name="Column13903" dataDxfId="2499"/>
    <tableColumn id="13908" name="Column13904" dataDxfId="2498"/>
    <tableColumn id="13909" name="Column13905" dataDxfId="2497"/>
    <tableColumn id="13910" name="Column13906" dataDxfId="2496"/>
    <tableColumn id="13911" name="Column13907" dataDxfId="2495"/>
    <tableColumn id="13912" name="Column13908" dataDxfId="2494"/>
    <tableColumn id="13913" name="Column13909" dataDxfId="2493"/>
    <tableColumn id="13914" name="Column13910" dataDxfId="2492"/>
    <tableColumn id="13915" name="Column13911" dataDxfId="2491"/>
    <tableColumn id="13916" name="Column13912" dataDxfId="2490"/>
    <tableColumn id="13917" name="Column13913" dataDxfId="2489"/>
    <tableColumn id="13918" name="Column13914" dataDxfId="2488"/>
    <tableColumn id="13919" name="Column13915" dataDxfId="2487"/>
    <tableColumn id="13920" name="Column13916" dataDxfId="2486"/>
    <tableColumn id="13921" name="Column13917" dataDxfId="2485"/>
    <tableColumn id="13922" name="Column13918" dataDxfId="2484"/>
    <tableColumn id="13923" name="Column13919" dataDxfId="2483"/>
    <tableColumn id="13924" name="Column13920" dataDxfId="2482"/>
    <tableColumn id="13925" name="Column13921" dataDxfId="2481"/>
    <tableColumn id="13926" name="Column13922" dataDxfId="2480"/>
    <tableColumn id="13927" name="Column13923" dataDxfId="2479"/>
    <tableColumn id="13928" name="Column13924" dataDxfId="2478"/>
    <tableColumn id="13929" name="Column13925" dataDxfId="2477"/>
    <tableColumn id="13930" name="Column13926" dataDxfId="2476"/>
    <tableColumn id="13931" name="Column13927" dataDxfId="2475"/>
    <tableColumn id="13932" name="Column13928" dataDxfId="2474"/>
    <tableColumn id="13933" name="Column13929" dataDxfId="2473"/>
    <tableColumn id="13934" name="Column13930" dataDxfId="2472"/>
    <tableColumn id="13935" name="Column13931" dataDxfId="2471"/>
    <tableColumn id="13936" name="Column13932" dataDxfId="2470"/>
    <tableColumn id="13937" name="Column13933" dataDxfId="2469"/>
    <tableColumn id="13938" name="Column13934" dataDxfId="2468"/>
    <tableColumn id="13939" name="Column13935" dataDxfId="2467"/>
    <tableColumn id="13940" name="Column13936" dataDxfId="2466"/>
    <tableColumn id="13941" name="Column13937" dataDxfId="2465"/>
    <tableColumn id="13942" name="Column13938" dataDxfId="2464"/>
    <tableColumn id="13943" name="Column13939" dataDxfId="2463"/>
    <tableColumn id="13944" name="Column13940" dataDxfId="2462"/>
    <tableColumn id="13945" name="Column13941" dataDxfId="2461"/>
    <tableColumn id="13946" name="Column13942" dataDxfId="2460"/>
    <tableColumn id="13947" name="Column13943" dataDxfId="2459"/>
    <tableColumn id="13948" name="Column13944" dataDxfId="2458"/>
    <tableColumn id="13949" name="Column13945" dataDxfId="2457"/>
    <tableColumn id="13950" name="Column13946" dataDxfId="2456"/>
    <tableColumn id="13951" name="Column13947" dataDxfId="2455"/>
    <tableColumn id="13952" name="Column13948" dataDxfId="2454"/>
    <tableColumn id="13953" name="Column13949" dataDxfId="2453"/>
    <tableColumn id="13954" name="Column13950" dataDxfId="2452"/>
    <tableColumn id="13955" name="Column13951" dataDxfId="2451"/>
    <tableColumn id="13956" name="Column13952" dataDxfId="2450"/>
    <tableColumn id="13957" name="Column13953" dataDxfId="2449"/>
    <tableColumn id="13958" name="Column13954" dataDxfId="2448"/>
    <tableColumn id="13959" name="Column13955" dataDxfId="2447"/>
    <tableColumn id="13960" name="Column13956" dataDxfId="2446"/>
    <tableColumn id="13961" name="Column13957" dataDxfId="2445"/>
    <tableColumn id="13962" name="Column13958" dataDxfId="2444"/>
    <tableColumn id="13963" name="Column13959" dataDxfId="2443"/>
    <tableColumn id="13964" name="Column13960" dataDxfId="2442"/>
    <tableColumn id="13965" name="Column13961" dataDxfId="2441"/>
    <tableColumn id="13966" name="Column13962" dataDxfId="2440"/>
    <tableColumn id="13967" name="Column13963" dataDxfId="2439"/>
    <tableColumn id="13968" name="Column13964" dataDxfId="2438"/>
    <tableColumn id="13969" name="Column13965" dataDxfId="2437"/>
    <tableColumn id="13970" name="Column13966" dataDxfId="2436"/>
    <tableColumn id="13971" name="Column13967" dataDxfId="2435"/>
    <tableColumn id="13972" name="Column13968" dataDxfId="2434"/>
    <tableColumn id="13973" name="Column13969" dataDxfId="2433"/>
    <tableColumn id="13974" name="Column13970" dataDxfId="2432"/>
    <tableColumn id="13975" name="Column13971" dataDxfId="2431"/>
    <tableColumn id="13976" name="Column13972" dataDxfId="2430"/>
    <tableColumn id="13977" name="Column13973" dataDxfId="2429"/>
    <tableColumn id="13978" name="Column13974" dataDxfId="2428"/>
    <tableColumn id="13979" name="Column13975" dataDxfId="2427"/>
    <tableColumn id="13980" name="Column13976" dataDxfId="2426"/>
    <tableColumn id="13981" name="Column13977" dataDxfId="2425"/>
    <tableColumn id="13982" name="Column13978" dataDxfId="2424"/>
    <tableColumn id="13983" name="Column13979" dataDxfId="2423"/>
    <tableColumn id="13984" name="Column13980" dataDxfId="2422"/>
    <tableColumn id="13985" name="Column13981" dataDxfId="2421"/>
    <tableColumn id="13986" name="Column13982" dataDxfId="2420"/>
    <tableColumn id="13987" name="Column13983" dataDxfId="2419"/>
    <tableColumn id="13988" name="Column13984" dataDxfId="2418"/>
    <tableColumn id="13989" name="Column13985" dataDxfId="2417"/>
    <tableColumn id="13990" name="Column13986" dataDxfId="2416"/>
    <tableColumn id="13991" name="Column13987" dataDxfId="2415"/>
    <tableColumn id="13992" name="Column13988" dataDxfId="2414"/>
    <tableColumn id="13993" name="Column13989" dataDxfId="2413"/>
    <tableColumn id="13994" name="Column13990" dataDxfId="2412"/>
    <tableColumn id="13995" name="Column13991" dataDxfId="2411"/>
    <tableColumn id="13996" name="Column13992" dataDxfId="2410"/>
    <tableColumn id="13997" name="Column13993" dataDxfId="2409"/>
    <tableColumn id="13998" name="Column13994" dataDxfId="2408"/>
    <tableColumn id="13999" name="Column13995" dataDxfId="2407"/>
    <tableColumn id="14000" name="Column13996" dataDxfId="2406"/>
    <tableColumn id="14001" name="Column13997" dataDxfId="2405"/>
    <tableColumn id="14002" name="Column13998" dataDxfId="2404"/>
    <tableColumn id="14003" name="Column13999" dataDxfId="2403"/>
    <tableColumn id="14004" name="Column14000" dataDxfId="2402"/>
    <tableColumn id="14005" name="Column14001" dataDxfId="2401"/>
    <tableColumn id="14006" name="Column14002" dataDxfId="2400"/>
    <tableColumn id="14007" name="Column14003" dataDxfId="2399"/>
    <tableColumn id="14008" name="Column14004" dataDxfId="2398"/>
    <tableColumn id="14009" name="Column14005" dataDxfId="2397"/>
    <tableColumn id="14010" name="Column14006" dataDxfId="2396"/>
    <tableColumn id="14011" name="Column14007" dataDxfId="2395"/>
    <tableColumn id="14012" name="Column14008" dataDxfId="2394"/>
    <tableColumn id="14013" name="Column14009" dataDxfId="2393"/>
    <tableColumn id="14014" name="Column14010" dataDxfId="2392"/>
    <tableColumn id="14015" name="Column14011" dataDxfId="2391"/>
    <tableColumn id="14016" name="Column14012" dataDxfId="2390"/>
    <tableColumn id="14017" name="Column14013" dataDxfId="2389"/>
    <tableColumn id="14018" name="Column14014" dataDxfId="2388"/>
    <tableColumn id="14019" name="Column14015" dataDxfId="2387"/>
    <tableColumn id="14020" name="Column14016" dataDxfId="2386"/>
    <tableColumn id="14021" name="Column14017" dataDxfId="2385"/>
    <tableColumn id="14022" name="Column14018" dataDxfId="2384"/>
    <tableColumn id="14023" name="Column14019" dataDxfId="2383"/>
    <tableColumn id="14024" name="Column14020" dataDxfId="2382"/>
    <tableColumn id="14025" name="Column14021" dataDxfId="2381"/>
    <tableColumn id="14026" name="Column14022" dataDxfId="2380"/>
    <tableColumn id="14027" name="Column14023" dataDxfId="2379"/>
    <tableColumn id="14028" name="Column14024" dataDxfId="2378"/>
    <tableColumn id="14029" name="Column14025" dataDxfId="2377"/>
    <tableColumn id="14030" name="Column14026" dataDxfId="2376"/>
    <tableColumn id="14031" name="Column14027" dataDxfId="2375"/>
    <tableColumn id="14032" name="Column14028" dataDxfId="2374"/>
    <tableColumn id="14033" name="Column14029" dataDxfId="2373"/>
    <tableColumn id="14034" name="Column14030" dataDxfId="2372"/>
    <tableColumn id="14035" name="Column14031" dataDxfId="2371"/>
    <tableColumn id="14036" name="Column14032" dataDxfId="2370"/>
    <tableColumn id="14037" name="Column14033" dataDxfId="2369"/>
    <tableColumn id="14038" name="Column14034" dataDxfId="2368"/>
    <tableColumn id="14039" name="Column14035" dataDxfId="2367"/>
    <tableColumn id="14040" name="Column14036" dataDxfId="2366"/>
    <tableColumn id="14041" name="Column14037" dataDxfId="2365"/>
    <tableColumn id="14042" name="Column14038" dataDxfId="2364"/>
    <tableColumn id="14043" name="Column14039" dataDxfId="2363"/>
    <tableColumn id="14044" name="Column14040" dataDxfId="2362"/>
    <tableColumn id="14045" name="Column14041" dataDxfId="2361"/>
    <tableColumn id="14046" name="Column14042" dataDxfId="2360"/>
    <tableColumn id="14047" name="Column14043" dataDxfId="2359"/>
    <tableColumn id="14048" name="Column14044" dataDxfId="2358"/>
    <tableColumn id="14049" name="Column14045" dataDxfId="2357"/>
    <tableColumn id="14050" name="Column14046" dataDxfId="2356"/>
    <tableColumn id="14051" name="Column14047" dataDxfId="2355"/>
    <tableColumn id="14052" name="Column14048" dataDxfId="2354"/>
    <tableColumn id="14053" name="Column14049" dataDxfId="2353"/>
    <tableColumn id="14054" name="Column14050" dataDxfId="2352"/>
    <tableColumn id="14055" name="Column14051" dataDxfId="2351"/>
    <tableColumn id="14056" name="Column14052" dataDxfId="2350"/>
    <tableColumn id="14057" name="Column14053" dataDxfId="2349"/>
    <tableColumn id="14058" name="Column14054" dataDxfId="2348"/>
    <tableColumn id="14059" name="Column14055" dataDxfId="2347"/>
    <tableColumn id="14060" name="Column14056" dataDxfId="2346"/>
    <tableColumn id="14061" name="Column14057" dataDxfId="2345"/>
    <tableColumn id="14062" name="Column14058" dataDxfId="2344"/>
    <tableColumn id="14063" name="Column14059" dataDxfId="2343"/>
    <tableColumn id="14064" name="Column14060" dataDxfId="2342"/>
    <tableColumn id="14065" name="Column14061" dataDxfId="2341"/>
    <tableColumn id="14066" name="Column14062" dataDxfId="2340"/>
    <tableColumn id="14067" name="Column14063" dataDxfId="2339"/>
    <tableColumn id="14068" name="Column14064" dataDxfId="2338"/>
    <tableColumn id="14069" name="Column14065" dataDxfId="2337"/>
    <tableColumn id="14070" name="Column14066" dataDxfId="2336"/>
    <tableColumn id="14071" name="Column14067" dataDxfId="2335"/>
    <tableColumn id="14072" name="Column14068" dataDxfId="2334"/>
    <tableColumn id="14073" name="Column14069" dataDxfId="2333"/>
    <tableColumn id="14074" name="Column14070" dataDxfId="2332"/>
    <tableColumn id="14075" name="Column14071" dataDxfId="2331"/>
    <tableColumn id="14076" name="Column14072" dataDxfId="2330"/>
    <tableColumn id="14077" name="Column14073" dataDxfId="2329"/>
    <tableColumn id="14078" name="Column14074" dataDxfId="2328"/>
    <tableColumn id="14079" name="Column14075" dataDxfId="2327"/>
    <tableColumn id="14080" name="Column14076" dataDxfId="2326"/>
    <tableColumn id="14081" name="Column14077" dataDxfId="2325"/>
    <tableColumn id="14082" name="Column14078" dataDxfId="2324"/>
    <tableColumn id="14083" name="Column14079" dataDxfId="2323"/>
    <tableColumn id="14084" name="Column14080" dataDxfId="2322"/>
    <tableColumn id="14085" name="Column14081" dataDxfId="2321"/>
    <tableColumn id="14086" name="Column14082" dataDxfId="2320"/>
    <tableColumn id="14087" name="Column14083" dataDxfId="2319"/>
    <tableColumn id="14088" name="Column14084" dataDxfId="2318"/>
    <tableColumn id="14089" name="Column14085" dataDxfId="2317"/>
    <tableColumn id="14090" name="Column14086" dataDxfId="2316"/>
    <tableColumn id="14091" name="Column14087" dataDxfId="2315"/>
    <tableColumn id="14092" name="Column14088" dataDxfId="2314"/>
    <tableColumn id="14093" name="Column14089" dataDxfId="2313"/>
    <tableColumn id="14094" name="Column14090" dataDxfId="2312"/>
    <tableColumn id="14095" name="Column14091" dataDxfId="2311"/>
    <tableColumn id="14096" name="Column14092" dataDxfId="2310"/>
    <tableColumn id="14097" name="Column14093" dataDxfId="2309"/>
    <tableColumn id="14098" name="Column14094" dataDxfId="2308"/>
    <tableColumn id="14099" name="Column14095" dataDxfId="2307"/>
    <tableColumn id="14100" name="Column14096" dataDxfId="2306"/>
    <tableColumn id="14101" name="Column14097" dataDxfId="2305"/>
    <tableColumn id="14102" name="Column14098" dataDxfId="2304"/>
    <tableColumn id="14103" name="Column14099" dataDxfId="2303"/>
    <tableColumn id="14104" name="Column14100" dataDxfId="2302"/>
    <tableColumn id="14105" name="Column14101" dataDxfId="2301"/>
    <tableColumn id="14106" name="Column14102" dataDxfId="2300"/>
    <tableColumn id="14107" name="Column14103" dataDxfId="2299"/>
    <tableColumn id="14108" name="Column14104" dataDxfId="2298"/>
    <tableColumn id="14109" name="Column14105" dataDxfId="2297"/>
    <tableColumn id="14110" name="Column14106" dataDxfId="2296"/>
    <tableColumn id="14111" name="Column14107" dataDxfId="2295"/>
    <tableColumn id="14112" name="Column14108" dataDxfId="2294"/>
    <tableColumn id="14113" name="Column14109" dataDxfId="2293"/>
    <tableColumn id="14114" name="Column14110" dataDxfId="2292"/>
    <tableColumn id="14115" name="Column14111" dataDxfId="2291"/>
    <tableColumn id="14116" name="Column14112" dataDxfId="2290"/>
    <tableColumn id="14117" name="Column14113" dataDxfId="2289"/>
    <tableColumn id="14118" name="Column14114" dataDxfId="2288"/>
    <tableColumn id="14119" name="Column14115" dataDxfId="2287"/>
    <tableColumn id="14120" name="Column14116" dataDxfId="2286"/>
    <tableColumn id="14121" name="Column14117" dataDxfId="2285"/>
    <tableColumn id="14122" name="Column14118" dataDxfId="2284"/>
    <tableColumn id="14123" name="Column14119" dataDxfId="2283"/>
    <tableColumn id="14124" name="Column14120" dataDxfId="2282"/>
    <tableColumn id="14125" name="Column14121" dataDxfId="2281"/>
    <tableColumn id="14126" name="Column14122" dataDxfId="2280"/>
    <tableColumn id="14127" name="Column14123" dataDxfId="2279"/>
    <tableColumn id="14128" name="Column14124" dataDxfId="2278"/>
    <tableColumn id="14129" name="Column14125" dataDxfId="2277"/>
    <tableColumn id="14130" name="Column14126" dataDxfId="2276"/>
    <tableColumn id="14131" name="Column14127" dataDxfId="2275"/>
    <tableColumn id="14132" name="Column14128" dataDxfId="2274"/>
    <tableColumn id="14133" name="Column14129" dataDxfId="2273"/>
    <tableColumn id="14134" name="Column14130" dataDxfId="2272"/>
    <tableColumn id="14135" name="Column14131" dataDxfId="2271"/>
    <tableColumn id="14136" name="Column14132" dataDxfId="2270"/>
    <tableColumn id="14137" name="Column14133" dataDxfId="2269"/>
    <tableColumn id="14138" name="Column14134" dataDxfId="2268"/>
    <tableColumn id="14139" name="Column14135" dataDxfId="2267"/>
    <tableColumn id="14140" name="Column14136" dataDxfId="2266"/>
    <tableColumn id="14141" name="Column14137" dataDxfId="2265"/>
    <tableColumn id="14142" name="Column14138" dataDxfId="2264"/>
    <tableColumn id="14143" name="Column14139" dataDxfId="2263"/>
    <tableColumn id="14144" name="Column14140" dataDxfId="2262"/>
    <tableColumn id="14145" name="Column14141" dataDxfId="2261"/>
    <tableColumn id="14146" name="Column14142" dataDxfId="2260"/>
    <tableColumn id="14147" name="Column14143" dataDxfId="2259"/>
    <tableColumn id="14148" name="Column14144" dataDxfId="2258"/>
    <tableColumn id="14149" name="Column14145" dataDxfId="2257"/>
    <tableColumn id="14150" name="Column14146" dataDxfId="2256"/>
    <tableColumn id="14151" name="Column14147" dataDxfId="2255"/>
    <tableColumn id="14152" name="Column14148" dataDxfId="2254"/>
    <tableColumn id="14153" name="Column14149" dataDxfId="2253"/>
    <tableColumn id="14154" name="Column14150" dataDxfId="2252"/>
    <tableColumn id="14155" name="Column14151" dataDxfId="2251"/>
    <tableColumn id="14156" name="Column14152" dataDxfId="2250"/>
    <tableColumn id="14157" name="Column14153" dataDxfId="2249"/>
    <tableColumn id="14158" name="Column14154" dataDxfId="2248"/>
    <tableColumn id="14159" name="Column14155" dataDxfId="2247"/>
    <tableColumn id="14160" name="Column14156" dataDxfId="2246"/>
    <tableColumn id="14161" name="Column14157" dataDxfId="2245"/>
    <tableColumn id="14162" name="Column14158" dataDxfId="2244"/>
    <tableColumn id="14163" name="Column14159" dataDxfId="2243"/>
    <tableColumn id="14164" name="Column14160" dataDxfId="2242"/>
    <tableColumn id="14165" name="Column14161" dataDxfId="2241"/>
    <tableColumn id="14166" name="Column14162" dataDxfId="2240"/>
    <tableColumn id="14167" name="Column14163" dataDxfId="2239"/>
    <tableColumn id="14168" name="Column14164" dataDxfId="2238"/>
    <tableColumn id="14169" name="Column14165" dataDxfId="2237"/>
    <tableColumn id="14170" name="Column14166" dataDxfId="2236"/>
    <tableColumn id="14171" name="Column14167" dataDxfId="2235"/>
    <tableColumn id="14172" name="Column14168" dataDxfId="2234"/>
    <tableColumn id="14173" name="Column14169" dataDxfId="2233"/>
    <tableColumn id="14174" name="Column14170" dataDxfId="2232"/>
    <tableColumn id="14175" name="Column14171" dataDxfId="2231"/>
    <tableColumn id="14176" name="Column14172" dataDxfId="2230"/>
    <tableColumn id="14177" name="Column14173" dataDxfId="2229"/>
    <tableColumn id="14178" name="Column14174" dataDxfId="2228"/>
    <tableColumn id="14179" name="Column14175" dataDxfId="2227"/>
    <tableColumn id="14180" name="Column14176" dataDxfId="2226"/>
    <tableColumn id="14181" name="Column14177" dataDxfId="2225"/>
    <tableColumn id="14182" name="Column14178" dataDxfId="2224"/>
    <tableColumn id="14183" name="Column14179" dataDxfId="2223"/>
    <tableColumn id="14184" name="Column14180" dataDxfId="2222"/>
    <tableColumn id="14185" name="Column14181" dataDxfId="2221"/>
    <tableColumn id="14186" name="Column14182" dataDxfId="2220"/>
    <tableColumn id="14187" name="Column14183" dataDxfId="2219"/>
    <tableColumn id="14188" name="Column14184" dataDxfId="2218"/>
    <tableColumn id="14189" name="Column14185" dataDxfId="2217"/>
    <tableColumn id="14190" name="Column14186" dataDxfId="2216"/>
    <tableColumn id="14191" name="Column14187" dataDxfId="2215"/>
    <tableColumn id="14192" name="Column14188" dataDxfId="2214"/>
    <tableColumn id="14193" name="Column14189" dataDxfId="2213"/>
    <tableColumn id="14194" name="Column14190" dataDxfId="2212"/>
    <tableColumn id="14195" name="Column14191" dataDxfId="2211"/>
    <tableColumn id="14196" name="Column14192" dataDxfId="2210"/>
    <tableColumn id="14197" name="Column14193" dataDxfId="2209"/>
    <tableColumn id="14198" name="Column14194" dataDxfId="2208"/>
    <tableColumn id="14199" name="Column14195" dataDxfId="2207"/>
    <tableColumn id="14200" name="Column14196" dataDxfId="2206"/>
    <tableColumn id="14201" name="Column14197" dataDxfId="2205"/>
    <tableColumn id="14202" name="Column14198" dataDxfId="2204"/>
    <tableColumn id="14203" name="Column14199" dataDxfId="2203"/>
    <tableColumn id="14204" name="Column14200" dataDxfId="2202"/>
    <tableColumn id="14205" name="Column14201" dataDxfId="2201"/>
    <tableColumn id="14206" name="Column14202" dataDxfId="2200"/>
    <tableColumn id="14207" name="Column14203" dataDxfId="2199"/>
    <tableColumn id="14208" name="Column14204" dataDxfId="2198"/>
    <tableColumn id="14209" name="Column14205" dataDxfId="2197"/>
    <tableColumn id="14210" name="Column14206" dataDxfId="2196"/>
    <tableColumn id="14211" name="Column14207" dataDxfId="2195"/>
    <tableColumn id="14212" name="Column14208" dataDxfId="2194"/>
    <tableColumn id="14213" name="Column14209" dataDxfId="2193"/>
    <tableColumn id="14214" name="Column14210" dataDxfId="2192"/>
    <tableColumn id="14215" name="Column14211" dataDxfId="2191"/>
    <tableColumn id="14216" name="Column14212" dataDxfId="2190"/>
    <tableColumn id="14217" name="Column14213" dataDxfId="2189"/>
    <tableColumn id="14218" name="Column14214" dataDxfId="2188"/>
    <tableColumn id="14219" name="Column14215" dataDxfId="2187"/>
    <tableColumn id="14220" name="Column14216" dataDxfId="2186"/>
    <tableColumn id="14221" name="Column14217" dataDxfId="2185"/>
    <tableColumn id="14222" name="Column14218" dataDxfId="2184"/>
    <tableColumn id="14223" name="Column14219" dataDxfId="2183"/>
    <tableColumn id="14224" name="Column14220" dataDxfId="2182"/>
    <tableColumn id="14225" name="Column14221" dataDxfId="2181"/>
    <tableColumn id="14226" name="Column14222" dataDxfId="2180"/>
    <tableColumn id="14227" name="Column14223" dataDxfId="2179"/>
    <tableColumn id="14228" name="Column14224" dataDxfId="2178"/>
    <tableColumn id="14229" name="Column14225" dataDxfId="2177"/>
    <tableColumn id="14230" name="Column14226" dataDxfId="2176"/>
    <tableColumn id="14231" name="Column14227" dataDxfId="2175"/>
    <tableColumn id="14232" name="Column14228" dataDxfId="2174"/>
    <tableColumn id="14233" name="Column14229" dataDxfId="2173"/>
    <tableColumn id="14234" name="Column14230" dataDxfId="2172"/>
    <tableColumn id="14235" name="Column14231" dataDxfId="2171"/>
    <tableColumn id="14236" name="Column14232" dataDxfId="2170"/>
    <tableColumn id="14237" name="Column14233" dataDxfId="2169"/>
    <tableColumn id="14238" name="Column14234" dataDxfId="2168"/>
    <tableColumn id="14239" name="Column14235" dataDxfId="2167"/>
    <tableColumn id="14240" name="Column14236" dataDxfId="2166"/>
    <tableColumn id="14241" name="Column14237" dataDxfId="2165"/>
    <tableColumn id="14242" name="Column14238" dataDxfId="2164"/>
    <tableColumn id="14243" name="Column14239" dataDxfId="2163"/>
    <tableColumn id="14244" name="Column14240" dataDxfId="2162"/>
    <tableColumn id="14245" name="Column14241" dataDxfId="2161"/>
    <tableColumn id="14246" name="Column14242" dataDxfId="2160"/>
    <tableColumn id="14247" name="Column14243" dataDxfId="2159"/>
    <tableColumn id="14248" name="Column14244" dataDxfId="2158"/>
    <tableColumn id="14249" name="Column14245" dataDxfId="2157"/>
    <tableColumn id="14250" name="Column14246" dataDxfId="2156"/>
    <tableColumn id="14251" name="Column14247" dataDxfId="2155"/>
    <tableColumn id="14252" name="Column14248" dataDxfId="2154"/>
    <tableColumn id="14253" name="Column14249" dataDxfId="2153"/>
    <tableColumn id="14254" name="Column14250" dataDxfId="2152"/>
    <tableColumn id="14255" name="Column14251" dataDxfId="2151"/>
    <tableColumn id="14256" name="Column14252" dataDxfId="2150"/>
    <tableColumn id="14257" name="Column14253" dataDxfId="2149"/>
    <tableColumn id="14258" name="Column14254" dataDxfId="2148"/>
    <tableColumn id="14259" name="Column14255" dataDxfId="2147"/>
    <tableColumn id="14260" name="Column14256" dataDxfId="2146"/>
    <tableColumn id="14261" name="Column14257" dataDxfId="2145"/>
    <tableColumn id="14262" name="Column14258" dataDxfId="2144"/>
    <tableColumn id="14263" name="Column14259" dataDxfId="2143"/>
    <tableColumn id="14264" name="Column14260" dataDxfId="2142"/>
    <tableColumn id="14265" name="Column14261" dataDxfId="2141"/>
    <tableColumn id="14266" name="Column14262" dataDxfId="2140"/>
    <tableColumn id="14267" name="Column14263" dataDxfId="2139"/>
    <tableColumn id="14268" name="Column14264" dataDxfId="2138"/>
    <tableColumn id="14269" name="Column14265" dataDxfId="2137"/>
    <tableColumn id="14270" name="Column14266" dataDxfId="2136"/>
    <tableColumn id="14271" name="Column14267" dataDxfId="2135"/>
    <tableColumn id="14272" name="Column14268" dataDxfId="2134"/>
    <tableColumn id="14273" name="Column14269" dataDxfId="2133"/>
    <tableColumn id="14274" name="Column14270" dataDxfId="2132"/>
    <tableColumn id="14275" name="Column14271" dataDxfId="2131"/>
    <tableColumn id="14276" name="Column14272" dataDxfId="2130"/>
    <tableColumn id="14277" name="Column14273" dataDxfId="2129"/>
    <tableColumn id="14278" name="Column14274" dataDxfId="2128"/>
    <tableColumn id="14279" name="Column14275" dataDxfId="2127"/>
    <tableColumn id="14280" name="Column14276" dataDxfId="2126"/>
    <tableColumn id="14281" name="Column14277" dataDxfId="2125"/>
    <tableColumn id="14282" name="Column14278" dataDxfId="2124"/>
    <tableColumn id="14283" name="Column14279" dataDxfId="2123"/>
    <tableColumn id="14284" name="Column14280" dataDxfId="2122"/>
    <tableColumn id="14285" name="Column14281" dataDxfId="2121"/>
    <tableColumn id="14286" name="Column14282" dataDxfId="2120"/>
    <tableColumn id="14287" name="Column14283" dataDxfId="2119"/>
    <tableColumn id="14288" name="Column14284" dataDxfId="2118"/>
    <tableColumn id="14289" name="Column14285" dataDxfId="2117"/>
    <tableColumn id="14290" name="Column14286" dataDxfId="2116"/>
    <tableColumn id="14291" name="Column14287" dataDxfId="2115"/>
    <tableColumn id="14292" name="Column14288" dataDxfId="2114"/>
    <tableColumn id="14293" name="Column14289" dataDxfId="2113"/>
    <tableColumn id="14294" name="Column14290" dataDxfId="2112"/>
    <tableColumn id="14295" name="Column14291" dataDxfId="2111"/>
    <tableColumn id="14296" name="Column14292" dataDxfId="2110"/>
    <tableColumn id="14297" name="Column14293" dataDxfId="2109"/>
    <tableColumn id="14298" name="Column14294" dataDxfId="2108"/>
    <tableColumn id="14299" name="Column14295" dataDxfId="2107"/>
    <tableColumn id="14300" name="Column14296" dataDxfId="2106"/>
    <tableColumn id="14301" name="Column14297" dataDxfId="2105"/>
    <tableColumn id="14302" name="Column14298" dataDxfId="2104"/>
    <tableColumn id="14303" name="Column14299" dataDxfId="2103"/>
    <tableColumn id="14304" name="Column14300" dataDxfId="2102"/>
    <tableColumn id="14305" name="Column14301" dataDxfId="2101"/>
    <tableColumn id="14306" name="Column14302" dataDxfId="2100"/>
    <tableColumn id="14307" name="Column14303" dataDxfId="2099"/>
    <tableColumn id="14308" name="Column14304" dataDxfId="2098"/>
    <tableColumn id="14309" name="Column14305" dataDxfId="2097"/>
    <tableColumn id="14310" name="Column14306" dataDxfId="2096"/>
    <tableColumn id="14311" name="Column14307" dataDxfId="2095"/>
    <tableColumn id="14312" name="Column14308" dataDxfId="2094"/>
    <tableColumn id="14313" name="Column14309" dataDxfId="2093"/>
    <tableColumn id="14314" name="Column14310" dataDxfId="2092"/>
    <tableColumn id="14315" name="Column14311" dataDxfId="2091"/>
    <tableColumn id="14316" name="Column14312" dataDxfId="2090"/>
    <tableColumn id="14317" name="Column14313" dataDxfId="2089"/>
    <tableColumn id="14318" name="Column14314" dataDxfId="2088"/>
    <tableColumn id="14319" name="Column14315" dataDxfId="2087"/>
    <tableColumn id="14320" name="Column14316" dataDxfId="2086"/>
    <tableColumn id="14321" name="Column14317" dataDxfId="2085"/>
    <tableColumn id="14322" name="Column14318" dataDxfId="2084"/>
    <tableColumn id="14323" name="Column14319" dataDxfId="2083"/>
    <tableColumn id="14324" name="Column14320" dataDxfId="2082"/>
    <tableColumn id="14325" name="Column14321" dataDxfId="2081"/>
    <tableColumn id="14326" name="Column14322" dataDxfId="2080"/>
    <tableColumn id="14327" name="Column14323" dataDxfId="2079"/>
    <tableColumn id="14328" name="Column14324" dataDxfId="2078"/>
    <tableColumn id="14329" name="Column14325" dataDxfId="2077"/>
    <tableColumn id="14330" name="Column14326" dataDxfId="2076"/>
    <tableColumn id="14331" name="Column14327" dataDxfId="2075"/>
    <tableColumn id="14332" name="Column14328" dataDxfId="2074"/>
    <tableColumn id="14333" name="Column14329" dataDxfId="2073"/>
    <tableColumn id="14334" name="Column14330" dataDxfId="2072"/>
    <tableColumn id="14335" name="Column14331" dataDxfId="2071"/>
    <tableColumn id="14336" name="Column14332" dataDxfId="2070"/>
    <tableColumn id="14337" name="Column14333" dataDxfId="2069"/>
    <tableColumn id="14338" name="Column14334" dataDxfId="2068"/>
    <tableColumn id="14339" name="Column14335" dataDxfId="2067"/>
    <tableColumn id="14340" name="Column14336" dataDxfId="2066"/>
    <tableColumn id="14341" name="Column14337" dataDxfId="2065"/>
    <tableColumn id="14342" name="Column14338" dataDxfId="2064"/>
    <tableColumn id="14343" name="Column14339" dataDxfId="2063"/>
    <tableColumn id="14344" name="Column14340" dataDxfId="2062"/>
    <tableColumn id="14345" name="Column14341" dataDxfId="2061"/>
    <tableColumn id="14346" name="Column14342" dataDxfId="2060"/>
    <tableColumn id="14347" name="Column14343" dataDxfId="2059"/>
    <tableColumn id="14348" name="Column14344" dataDxfId="2058"/>
    <tableColumn id="14349" name="Column14345" dataDxfId="2057"/>
    <tableColumn id="14350" name="Column14346" dataDxfId="2056"/>
    <tableColumn id="14351" name="Column14347" dataDxfId="2055"/>
    <tableColumn id="14352" name="Column14348" dataDxfId="2054"/>
    <tableColumn id="14353" name="Column14349" dataDxfId="2053"/>
    <tableColumn id="14354" name="Column14350" dataDxfId="2052"/>
    <tableColumn id="14355" name="Column14351" dataDxfId="2051"/>
    <tableColumn id="14356" name="Column14352" dataDxfId="2050"/>
    <tableColumn id="14357" name="Column14353" dataDxfId="2049"/>
    <tableColumn id="14358" name="Column14354" dataDxfId="2048"/>
    <tableColumn id="14359" name="Column14355" dataDxfId="2047"/>
    <tableColumn id="14360" name="Column14356" dataDxfId="2046"/>
    <tableColumn id="14361" name="Column14357" dataDxfId="2045"/>
    <tableColumn id="14362" name="Column14358" dataDxfId="2044"/>
    <tableColumn id="14363" name="Column14359" dataDxfId="2043"/>
    <tableColumn id="14364" name="Column14360" dataDxfId="2042"/>
    <tableColumn id="14365" name="Column14361" dataDxfId="2041"/>
    <tableColumn id="14366" name="Column14362" dataDxfId="2040"/>
    <tableColumn id="14367" name="Column14363" dataDxfId="2039"/>
    <tableColumn id="14368" name="Column14364" dataDxfId="2038"/>
    <tableColumn id="14369" name="Column14365" dataDxfId="2037"/>
    <tableColumn id="14370" name="Column14366" dataDxfId="2036"/>
    <tableColumn id="14371" name="Column14367" dataDxfId="2035"/>
    <tableColumn id="14372" name="Column14368" dataDxfId="2034"/>
    <tableColumn id="14373" name="Column14369" dataDxfId="2033"/>
    <tableColumn id="14374" name="Column14370" dataDxfId="2032"/>
    <tableColumn id="14375" name="Column14371" dataDxfId="2031"/>
    <tableColumn id="14376" name="Column14372" dataDxfId="2030"/>
    <tableColumn id="14377" name="Column14373" dataDxfId="2029"/>
    <tableColumn id="14378" name="Column14374" dataDxfId="2028"/>
    <tableColumn id="14379" name="Column14375" dataDxfId="2027"/>
    <tableColumn id="14380" name="Column14376" dataDxfId="2026"/>
    <tableColumn id="14381" name="Column14377" dataDxfId="2025"/>
    <tableColumn id="14382" name="Column14378" dataDxfId="2024"/>
    <tableColumn id="14383" name="Column14379" dataDxfId="2023"/>
    <tableColumn id="14384" name="Column14380" dataDxfId="2022"/>
    <tableColumn id="14385" name="Column14381" dataDxfId="2021"/>
    <tableColumn id="14386" name="Column14382" dataDxfId="2020"/>
    <tableColumn id="14387" name="Column14383" dataDxfId="2019"/>
    <tableColumn id="14388" name="Column14384" dataDxfId="2018"/>
    <tableColumn id="14389" name="Column14385" dataDxfId="2017"/>
    <tableColumn id="14390" name="Column14386" dataDxfId="2016"/>
    <tableColumn id="14391" name="Column14387" dataDxfId="2015"/>
    <tableColumn id="14392" name="Column14388" dataDxfId="2014"/>
    <tableColumn id="14393" name="Column14389" dataDxfId="2013"/>
    <tableColumn id="14394" name="Column14390" dataDxfId="2012"/>
    <tableColumn id="14395" name="Column14391" dataDxfId="2011"/>
    <tableColumn id="14396" name="Column14392" dataDxfId="2010"/>
    <tableColumn id="14397" name="Column14393" dataDxfId="2009"/>
    <tableColumn id="14398" name="Column14394" dataDxfId="2008"/>
    <tableColumn id="14399" name="Column14395" dataDxfId="2007"/>
    <tableColumn id="14400" name="Column14396" dataDxfId="2006"/>
    <tableColumn id="14401" name="Column14397" dataDxfId="2005"/>
    <tableColumn id="14402" name="Column14398" dataDxfId="2004"/>
    <tableColumn id="14403" name="Column14399" dataDxfId="2003"/>
    <tableColumn id="14404" name="Column14400" dataDxfId="2002"/>
    <tableColumn id="14405" name="Column14401" dataDxfId="2001"/>
    <tableColumn id="14406" name="Column14402" dataDxfId="2000"/>
    <tableColumn id="14407" name="Column14403" dataDxfId="1999"/>
    <tableColumn id="14408" name="Column14404" dataDxfId="1998"/>
    <tableColumn id="14409" name="Column14405" dataDxfId="1997"/>
    <tableColumn id="14410" name="Column14406" dataDxfId="1996"/>
    <tableColumn id="14411" name="Column14407" dataDxfId="1995"/>
    <tableColumn id="14412" name="Column14408" dataDxfId="1994"/>
    <tableColumn id="14413" name="Column14409" dataDxfId="1993"/>
    <tableColumn id="14414" name="Column14410" dataDxfId="1992"/>
    <tableColumn id="14415" name="Column14411" dataDxfId="1991"/>
    <tableColumn id="14416" name="Column14412" dataDxfId="1990"/>
    <tableColumn id="14417" name="Column14413" dataDxfId="1989"/>
    <tableColumn id="14418" name="Column14414" dataDxfId="1988"/>
    <tableColumn id="14419" name="Column14415" dataDxfId="1987"/>
    <tableColumn id="14420" name="Column14416" dataDxfId="1986"/>
    <tableColumn id="14421" name="Column14417" dataDxfId="1985"/>
    <tableColumn id="14422" name="Column14418" dataDxfId="1984"/>
    <tableColumn id="14423" name="Column14419" dataDxfId="1983"/>
    <tableColumn id="14424" name="Column14420" dataDxfId="1982"/>
    <tableColumn id="14425" name="Column14421" dataDxfId="1981"/>
    <tableColumn id="14426" name="Column14422" dataDxfId="1980"/>
    <tableColumn id="14427" name="Column14423" dataDxfId="1979"/>
    <tableColumn id="14428" name="Column14424" dataDxfId="1978"/>
    <tableColumn id="14429" name="Column14425" dataDxfId="1977"/>
    <tableColumn id="14430" name="Column14426" dataDxfId="1976"/>
    <tableColumn id="14431" name="Column14427" dataDxfId="1975"/>
    <tableColumn id="14432" name="Column14428" dataDxfId="1974"/>
    <tableColumn id="14433" name="Column14429" dataDxfId="1973"/>
    <tableColumn id="14434" name="Column14430" dataDxfId="1972"/>
    <tableColumn id="14435" name="Column14431" dataDxfId="1971"/>
    <tableColumn id="14436" name="Column14432" dataDxfId="1970"/>
    <tableColumn id="14437" name="Column14433" dataDxfId="1969"/>
    <tableColumn id="14438" name="Column14434" dataDxfId="1968"/>
    <tableColumn id="14439" name="Column14435" dataDxfId="1967"/>
    <tableColumn id="14440" name="Column14436" dataDxfId="1966"/>
    <tableColumn id="14441" name="Column14437" dataDxfId="1965"/>
    <tableColumn id="14442" name="Column14438" dataDxfId="1964"/>
    <tableColumn id="14443" name="Column14439" dataDxfId="1963"/>
    <tableColumn id="14444" name="Column14440" dataDxfId="1962"/>
    <tableColumn id="14445" name="Column14441" dataDxfId="1961"/>
    <tableColumn id="14446" name="Column14442" dataDxfId="1960"/>
    <tableColumn id="14447" name="Column14443" dataDxfId="1959"/>
    <tableColumn id="14448" name="Column14444" dataDxfId="1958"/>
    <tableColumn id="14449" name="Column14445" dataDxfId="1957"/>
    <tableColumn id="14450" name="Column14446" dataDxfId="1956"/>
    <tableColumn id="14451" name="Column14447" dataDxfId="1955"/>
    <tableColumn id="14452" name="Column14448" dataDxfId="1954"/>
    <tableColumn id="14453" name="Column14449" dataDxfId="1953"/>
    <tableColumn id="14454" name="Column14450" dataDxfId="1952"/>
    <tableColumn id="14455" name="Column14451" dataDxfId="1951"/>
    <tableColumn id="14456" name="Column14452" dataDxfId="1950"/>
    <tableColumn id="14457" name="Column14453" dataDxfId="1949"/>
    <tableColumn id="14458" name="Column14454" dataDxfId="1948"/>
    <tableColumn id="14459" name="Column14455" dataDxfId="1947"/>
    <tableColumn id="14460" name="Column14456" dataDxfId="1946"/>
    <tableColumn id="14461" name="Column14457" dataDxfId="1945"/>
    <tableColumn id="14462" name="Column14458" dataDxfId="1944"/>
    <tableColumn id="14463" name="Column14459" dataDxfId="1943"/>
    <tableColumn id="14464" name="Column14460" dataDxfId="1942"/>
    <tableColumn id="14465" name="Column14461" dataDxfId="1941"/>
    <tableColumn id="14466" name="Column14462" dataDxfId="1940"/>
    <tableColumn id="14467" name="Column14463" dataDxfId="1939"/>
    <tableColumn id="14468" name="Column14464" dataDxfId="1938"/>
    <tableColumn id="14469" name="Column14465" dataDxfId="1937"/>
    <tableColumn id="14470" name="Column14466" dataDxfId="1936"/>
    <tableColumn id="14471" name="Column14467" dataDxfId="1935"/>
    <tableColumn id="14472" name="Column14468" dataDxfId="1934"/>
    <tableColumn id="14473" name="Column14469" dataDxfId="1933"/>
    <tableColumn id="14474" name="Column14470" dataDxfId="1932"/>
    <tableColumn id="14475" name="Column14471" dataDxfId="1931"/>
    <tableColumn id="14476" name="Column14472" dataDxfId="1930"/>
    <tableColumn id="14477" name="Column14473" dataDxfId="1929"/>
    <tableColumn id="14478" name="Column14474" dataDxfId="1928"/>
    <tableColumn id="14479" name="Column14475" dataDxfId="1927"/>
    <tableColumn id="14480" name="Column14476" dataDxfId="1926"/>
    <tableColumn id="14481" name="Column14477" dataDxfId="1925"/>
    <tableColumn id="14482" name="Column14478" dataDxfId="1924"/>
    <tableColumn id="14483" name="Column14479" dataDxfId="1923"/>
    <tableColumn id="14484" name="Column14480" dataDxfId="1922"/>
    <tableColumn id="14485" name="Column14481" dataDxfId="1921"/>
    <tableColumn id="14486" name="Column14482" dataDxfId="1920"/>
    <tableColumn id="14487" name="Column14483" dataDxfId="1919"/>
    <tableColumn id="14488" name="Column14484" dataDxfId="1918"/>
    <tableColumn id="14489" name="Column14485" dataDxfId="1917"/>
    <tableColumn id="14490" name="Column14486" dataDxfId="1916"/>
    <tableColumn id="14491" name="Column14487" dataDxfId="1915"/>
    <tableColumn id="14492" name="Column14488" dataDxfId="1914"/>
    <tableColumn id="14493" name="Column14489" dataDxfId="1913"/>
    <tableColumn id="14494" name="Column14490" dataDxfId="1912"/>
    <tableColumn id="14495" name="Column14491" dataDxfId="1911"/>
    <tableColumn id="14496" name="Column14492" dataDxfId="1910"/>
    <tableColumn id="14497" name="Column14493" dataDxfId="1909"/>
    <tableColumn id="14498" name="Column14494" dataDxfId="1908"/>
    <tableColumn id="14499" name="Column14495" dataDxfId="1907"/>
    <tableColumn id="14500" name="Column14496" dataDxfId="1906"/>
    <tableColumn id="14501" name="Column14497" dataDxfId="1905"/>
    <tableColumn id="14502" name="Column14498" dataDxfId="1904"/>
    <tableColumn id="14503" name="Column14499" dataDxfId="1903"/>
    <tableColumn id="14504" name="Column14500" dataDxfId="1902"/>
    <tableColumn id="14505" name="Column14501" dataDxfId="1901"/>
    <tableColumn id="14506" name="Column14502" dataDxfId="1900"/>
    <tableColumn id="14507" name="Column14503" dataDxfId="1899"/>
    <tableColumn id="14508" name="Column14504" dataDxfId="1898"/>
    <tableColumn id="14509" name="Column14505" dataDxfId="1897"/>
    <tableColumn id="14510" name="Column14506" dataDxfId="1896"/>
    <tableColumn id="14511" name="Column14507" dataDxfId="1895"/>
    <tableColumn id="14512" name="Column14508" dataDxfId="1894"/>
    <tableColumn id="14513" name="Column14509" dataDxfId="1893"/>
    <tableColumn id="14514" name="Column14510" dataDxfId="1892"/>
    <tableColumn id="14515" name="Column14511" dataDxfId="1891"/>
    <tableColumn id="14516" name="Column14512" dataDxfId="1890"/>
    <tableColumn id="14517" name="Column14513" dataDxfId="1889"/>
    <tableColumn id="14518" name="Column14514" dataDxfId="1888"/>
    <tableColumn id="14519" name="Column14515" dataDxfId="1887"/>
    <tableColumn id="14520" name="Column14516" dataDxfId="1886"/>
    <tableColumn id="14521" name="Column14517" dataDxfId="1885"/>
    <tableColumn id="14522" name="Column14518" dataDxfId="1884"/>
    <tableColumn id="14523" name="Column14519" dataDxfId="1883"/>
    <tableColumn id="14524" name="Column14520" dataDxfId="1882"/>
    <tableColumn id="14525" name="Column14521" dataDxfId="1881"/>
    <tableColumn id="14526" name="Column14522" dataDxfId="1880"/>
    <tableColumn id="14527" name="Column14523" dataDxfId="1879"/>
    <tableColumn id="14528" name="Column14524" dataDxfId="1878"/>
    <tableColumn id="14529" name="Column14525" dataDxfId="1877"/>
    <tableColumn id="14530" name="Column14526" dataDxfId="1876"/>
    <tableColumn id="14531" name="Column14527" dataDxfId="1875"/>
    <tableColumn id="14532" name="Column14528" dataDxfId="1874"/>
    <tableColumn id="14533" name="Column14529" dataDxfId="1873"/>
    <tableColumn id="14534" name="Column14530" dataDxfId="1872"/>
    <tableColumn id="14535" name="Column14531" dataDxfId="1871"/>
    <tableColumn id="14536" name="Column14532" dataDxfId="1870"/>
    <tableColumn id="14537" name="Column14533" dataDxfId="1869"/>
    <tableColumn id="14538" name="Column14534" dataDxfId="1868"/>
    <tableColumn id="14539" name="Column14535" dataDxfId="1867"/>
    <tableColumn id="14540" name="Column14536" dataDxfId="1866"/>
    <tableColumn id="14541" name="Column14537" dataDxfId="1865"/>
    <tableColumn id="14542" name="Column14538" dataDxfId="1864"/>
    <tableColumn id="14543" name="Column14539" dataDxfId="1863"/>
    <tableColumn id="14544" name="Column14540" dataDxfId="1862"/>
    <tableColumn id="14545" name="Column14541" dataDxfId="1861"/>
    <tableColumn id="14546" name="Column14542" dataDxfId="1860"/>
    <tableColumn id="14547" name="Column14543" dataDxfId="1859"/>
    <tableColumn id="14548" name="Column14544" dataDxfId="1858"/>
    <tableColumn id="14549" name="Column14545" dataDxfId="1857"/>
    <tableColumn id="14550" name="Column14546" dataDxfId="1856"/>
    <tableColumn id="14551" name="Column14547" dataDxfId="1855"/>
    <tableColumn id="14552" name="Column14548" dataDxfId="1854"/>
    <tableColumn id="14553" name="Column14549" dataDxfId="1853"/>
    <tableColumn id="14554" name="Column14550" dataDxfId="1852"/>
    <tableColumn id="14555" name="Column14551" dataDxfId="1851"/>
    <tableColumn id="14556" name="Column14552" dataDxfId="1850"/>
    <tableColumn id="14557" name="Column14553" dataDxfId="1849"/>
    <tableColumn id="14558" name="Column14554" dataDxfId="1848"/>
    <tableColumn id="14559" name="Column14555" dataDxfId="1847"/>
    <tableColumn id="14560" name="Column14556" dataDxfId="1846"/>
    <tableColumn id="14561" name="Column14557" dataDxfId="1845"/>
    <tableColumn id="14562" name="Column14558" dataDxfId="1844"/>
    <tableColumn id="14563" name="Column14559" dataDxfId="1843"/>
    <tableColumn id="14564" name="Column14560" dataDxfId="1842"/>
    <tableColumn id="14565" name="Column14561" dataDxfId="1841"/>
    <tableColumn id="14566" name="Column14562" dataDxfId="1840"/>
    <tableColumn id="14567" name="Column14563" dataDxfId="1839"/>
    <tableColumn id="14568" name="Column14564" dataDxfId="1838"/>
    <tableColumn id="14569" name="Column14565" dataDxfId="1837"/>
    <tableColumn id="14570" name="Column14566" dataDxfId="1836"/>
    <tableColumn id="14571" name="Column14567" dataDxfId="1835"/>
    <tableColumn id="14572" name="Column14568" dataDxfId="1834"/>
    <tableColumn id="14573" name="Column14569" dataDxfId="1833"/>
    <tableColumn id="14574" name="Column14570" dataDxfId="1832"/>
    <tableColumn id="14575" name="Column14571" dataDxfId="1831"/>
    <tableColumn id="14576" name="Column14572" dataDxfId="1830"/>
    <tableColumn id="14577" name="Column14573" dataDxfId="1829"/>
    <tableColumn id="14578" name="Column14574" dataDxfId="1828"/>
    <tableColumn id="14579" name="Column14575" dataDxfId="1827"/>
    <tableColumn id="14580" name="Column14576" dataDxfId="1826"/>
    <tableColumn id="14581" name="Column14577" dataDxfId="1825"/>
    <tableColumn id="14582" name="Column14578" dataDxfId="1824"/>
    <tableColumn id="14583" name="Column14579" dataDxfId="1823"/>
    <tableColumn id="14584" name="Column14580" dataDxfId="1822"/>
    <tableColumn id="14585" name="Column14581" dataDxfId="1821"/>
    <tableColumn id="14586" name="Column14582" dataDxfId="1820"/>
    <tableColumn id="14587" name="Column14583" dataDxfId="1819"/>
    <tableColumn id="14588" name="Column14584" dataDxfId="1818"/>
    <tableColumn id="14589" name="Column14585" dataDxfId="1817"/>
    <tableColumn id="14590" name="Column14586" dataDxfId="1816"/>
    <tableColumn id="14591" name="Column14587" dataDxfId="1815"/>
    <tableColumn id="14592" name="Column14588" dataDxfId="1814"/>
    <tableColumn id="14593" name="Column14589" dataDxfId="1813"/>
    <tableColumn id="14594" name="Column14590" dataDxfId="1812"/>
    <tableColumn id="14595" name="Column14591" dataDxfId="1811"/>
    <tableColumn id="14596" name="Column14592" dataDxfId="1810"/>
    <tableColumn id="14597" name="Column14593" dataDxfId="1809"/>
    <tableColumn id="14598" name="Column14594" dataDxfId="1808"/>
    <tableColumn id="14599" name="Column14595" dataDxfId="1807"/>
    <tableColumn id="14600" name="Column14596" dataDxfId="1806"/>
    <tableColumn id="14601" name="Column14597" dataDxfId="1805"/>
    <tableColumn id="14602" name="Column14598" dataDxfId="1804"/>
    <tableColumn id="14603" name="Column14599" dataDxfId="1803"/>
    <tableColumn id="14604" name="Column14600" dataDxfId="1802"/>
    <tableColumn id="14605" name="Column14601" dataDxfId="1801"/>
    <tableColumn id="14606" name="Column14602" dataDxfId="1800"/>
    <tableColumn id="14607" name="Column14603" dataDxfId="1799"/>
    <tableColumn id="14608" name="Column14604" dataDxfId="1798"/>
    <tableColumn id="14609" name="Column14605" dataDxfId="1797"/>
    <tableColumn id="14610" name="Column14606" dataDxfId="1796"/>
    <tableColumn id="14611" name="Column14607" dataDxfId="1795"/>
    <tableColumn id="14612" name="Column14608" dataDxfId="1794"/>
    <tableColumn id="14613" name="Column14609" dataDxfId="1793"/>
    <tableColumn id="14614" name="Column14610" dataDxfId="1792"/>
    <tableColumn id="14615" name="Column14611" dataDxfId="1791"/>
    <tableColumn id="14616" name="Column14612" dataDxfId="1790"/>
    <tableColumn id="14617" name="Column14613" dataDxfId="1789"/>
    <tableColumn id="14618" name="Column14614" dataDxfId="1788"/>
    <tableColumn id="14619" name="Column14615" dataDxfId="1787"/>
    <tableColumn id="14620" name="Column14616" dataDxfId="1786"/>
    <tableColumn id="14621" name="Column14617" dataDxfId="1785"/>
    <tableColumn id="14622" name="Column14618" dataDxfId="1784"/>
    <tableColumn id="14623" name="Column14619" dataDxfId="1783"/>
    <tableColumn id="14624" name="Column14620" dataDxfId="1782"/>
    <tableColumn id="14625" name="Column14621" dataDxfId="1781"/>
    <tableColumn id="14626" name="Column14622" dataDxfId="1780"/>
    <tableColumn id="14627" name="Column14623" dataDxfId="1779"/>
    <tableColumn id="14628" name="Column14624" dataDxfId="1778"/>
    <tableColumn id="14629" name="Column14625" dataDxfId="1777"/>
    <tableColumn id="14630" name="Column14626" dataDxfId="1776"/>
    <tableColumn id="14631" name="Column14627" dataDxfId="1775"/>
    <tableColumn id="14632" name="Column14628" dataDxfId="1774"/>
    <tableColumn id="14633" name="Column14629" dataDxfId="1773"/>
    <tableColumn id="14634" name="Column14630" dataDxfId="1772"/>
    <tableColumn id="14635" name="Column14631" dataDxfId="1771"/>
    <tableColumn id="14636" name="Column14632" dataDxfId="1770"/>
    <tableColumn id="14637" name="Column14633" dataDxfId="1769"/>
    <tableColumn id="14638" name="Column14634" dataDxfId="1768"/>
    <tableColumn id="14639" name="Column14635" dataDxfId="1767"/>
    <tableColumn id="14640" name="Column14636" dataDxfId="1766"/>
    <tableColumn id="14641" name="Column14637" dataDxfId="1765"/>
    <tableColumn id="14642" name="Column14638" dataDxfId="1764"/>
    <tableColumn id="14643" name="Column14639" dataDxfId="1763"/>
    <tableColumn id="14644" name="Column14640" dataDxfId="1762"/>
    <tableColumn id="14645" name="Column14641" dataDxfId="1761"/>
    <tableColumn id="14646" name="Column14642" dataDxfId="1760"/>
    <tableColumn id="14647" name="Column14643" dataDxfId="1759"/>
    <tableColumn id="14648" name="Column14644" dataDxfId="1758"/>
    <tableColumn id="14649" name="Column14645" dataDxfId="1757"/>
    <tableColumn id="14650" name="Column14646" dataDxfId="1756"/>
    <tableColumn id="14651" name="Column14647" dataDxfId="1755"/>
    <tableColumn id="14652" name="Column14648" dataDxfId="1754"/>
    <tableColumn id="14653" name="Column14649" dataDxfId="1753"/>
    <tableColumn id="14654" name="Column14650" dataDxfId="1752"/>
    <tableColumn id="14655" name="Column14651" dataDxfId="1751"/>
    <tableColumn id="14656" name="Column14652" dataDxfId="1750"/>
    <tableColumn id="14657" name="Column14653" dataDxfId="1749"/>
    <tableColumn id="14658" name="Column14654" dataDxfId="1748"/>
    <tableColumn id="14659" name="Column14655" dataDxfId="1747"/>
    <tableColumn id="14660" name="Column14656" dataDxfId="1746"/>
    <tableColumn id="14661" name="Column14657" dataDxfId="1745"/>
    <tableColumn id="14662" name="Column14658" dataDxfId="1744"/>
    <tableColumn id="14663" name="Column14659" dataDxfId="1743"/>
    <tableColumn id="14664" name="Column14660" dataDxfId="1742"/>
    <tableColumn id="14665" name="Column14661" dataDxfId="1741"/>
    <tableColumn id="14666" name="Column14662" dataDxfId="1740"/>
    <tableColumn id="14667" name="Column14663" dataDxfId="1739"/>
    <tableColumn id="14668" name="Column14664" dataDxfId="1738"/>
    <tableColumn id="14669" name="Column14665" dataDxfId="1737"/>
    <tableColumn id="14670" name="Column14666" dataDxfId="1736"/>
    <tableColumn id="14671" name="Column14667" dataDxfId="1735"/>
    <tableColumn id="14672" name="Column14668" dataDxfId="1734"/>
    <tableColumn id="14673" name="Column14669" dataDxfId="1733"/>
    <tableColumn id="14674" name="Column14670" dataDxfId="1732"/>
    <tableColumn id="14675" name="Column14671" dataDxfId="1731"/>
    <tableColumn id="14676" name="Column14672" dataDxfId="1730"/>
    <tableColumn id="14677" name="Column14673" dataDxfId="1729"/>
    <tableColumn id="14678" name="Column14674" dataDxfId="1728"/>
    <tableColumn id="14679" name="Column14675" dataDxfId="1727"/>
    <tableColumn id="14680" name="Column14676" dataDxfId="1726"/>
    <tableColumn id="14681" name="Column14677" dataDxfId="1725"/>
    <tableColumn id="14682" name="Column14678" dataDxfId="1724"/>
    <tableColumn id="14683" name="Column14679" dataDxfId="1723"/>
    <tableColumn id="14684" name="Column14680" dataDxfId="1722"/>
    <tableColumn id="14685" name="Column14681" dataDxfId="1721"/>
    <tableColumn id="14686" name="Column14682" dataDxfId="1720"/>
    <tableColumn id="14687" name="Column14683" dataDxfId="1719"/>
    <tableColumn id="14688" name="Column14684" dataDxfId="1718"/>
    <tableColumn id="14689" name="Column14685" dataDxfId="1717"/>
    <tableColumn id="14690" name="Column14686" dataDxfId="1716"/>
    <tableColumn id="14691" name="Column14687" dataDxfId="1715"/>
    <tableColumn id="14692" name="Column14688" dataDxfId="1714"/>
    <tableColumn id="14693" name="Column14689" dataDxfId="1713"/>
    <tableColumn id="14694" name="Column14690" dataDxfId="1712"/>
    <tableColumn id="14695" name="Column14691" dataDxfId="1711"/>
    <tableColumn id="14696" name="Column14692" dataDxfId="1710"/>
    <tableColumn id="14697" name="Column14693" dataDxfId="1709"/>
    <tableColumn id="14698" name="Column14694" dataDxfId="1708"/>
    <tableColumn id="14699" name="Column14695" dataDxfId="1707"/>
    <tableColumn id="14700" name="Column14696" dataDxfId="1706"/>
    <tableColumn id="14701" name="Column14697" dataDxfId="1705"/>
    <tableColumn id="14702" name="Column14698" dataDxfId="1704"/>
    <tableColumn id="14703" name="Column14699" dataDxfId="1703"/>
    <tableColumn id="14704" name="Column14700" dataDxfId="1702"/>
    <tableColumn id="14705" name="Column14701" dataDxfId="1701"/>
    <tableColumn id="14706" name="Column14702" dataDxfId="1700"/>
    <tableColumn id="14707" name="Column14703" dataDxfId="1699"/>
    <tableColumn id="14708" name="Column14704" dataDxfId="1698"/>
    <tableColumn id="14709" name="Column14705" dataDxfId="1697"/>
    <tableColumn id="14710" name="Column14706" dataDxfId="1696"/>
    <tableColumn id="14711" name="Column14707" dataDxfId="1695"/>
    <tableColumn id="14712" name="Column14708" dataDxfId="1694"/>
    <tableColumn id="14713" name="Column14709" dataDxfId="1693"/>
    <tableColumn id="14714" name="Column14710" dataDxfId="1692"/>
    <tableColumn id="14715" name="Column14711" dataDxfId="1691"/>
    <tableColumn id="14716" name="Column14712" dataDxfId="1690"/>
    <tableColumn id="14717" name="Column14713" dataDxfId="1689"/>
    <tableColumn id="14718" name="Column14714" dataDxfId="1688"/>
    <tableColumn id="14719" name="Column14715" dataDxfId="1687"/>
    <tableColumn id="14720" name="Column14716" dataDxfId="1686"/>
    <tableColumn id="14721" name="Column14717" dataDxfId="1685"/>
    <tableColumn id="14722" name="Column14718" dataDxfId="1684"/>
    <tableColumn id="14723" name="Column14719" dataDxfId="1683"/>
    <tableColumn id="14724" name="Column14720" dataDxfId="1682"/>
    <tableColumn id="14725" name="Column14721" dataDxfId="1681"/>
    <tableColumn id="14726" name="Column14722" dataDxfId="1680"/>
    <tableColumn id="14727" name="Column14723" dataDxfId="1679"/>
    <tableColumn id="14728" name="Column14724" dataDxfId="1678"/>
    <tableColumn id="14729" name="Column14725" dataDxfId="1677"/>
    <tableColumn id="14730" name="Column14726" dataDxfId="1676"/>
    <tableColumn id="14731" name="Column14727" dataDxfId="1675"/>
    <tableColumn id="14732" name="Column14728" dataDxfId="1674"/>
    <tableColumn id="14733" name="Column14729" dataDxfId="1673"/>
    <tableColumn id="14734" name="Column14730" dataDxfId="1672"/>
    <tableColumn id="14735" name="Column14731" dataDxfId="1671"/>
    <tableColumn id="14736" name="Column14732" dataDxfId="1670"/>
    <tableColumn id="14737" name="Column14733" dataDxfId="1669"/>
    <tableColumn id="14738" name="Column14734" dataDxfId="1668"/>
    <tableColumn id="14739" name="Column14735" dataDxfId="1667"/>
    <tableColumn id="14740" name="Column14736" dataDxfId="1666"/>
    <tableColumn id="14741" name="Column14737" dataDxfId="1665"/>
    <tableColumn id="14742" name="Column14738" dataDxfId="1664"/>
    <tableColumn id="14743" name="Column14739" dataDxfId="1663"/>
    <tableColumn id="14744" name="Column14740" dataDxfId="1662"/>
    <tableColumn id="14745" name="Column14741" dataDxfId="1661"/>
    <tableColumn id="14746" name="Column14742" dataDxfId="1660"/>
    <tableColumn id="14747" name="Column14743" dataDxfId="1659"/>
    <tableColumn id="14748" name="Column14744" dataDxfId="1658"/>
    <tableColumn id="14749" name="Column14745" dataDxfId="1657"/>
    <tableColumn id="14750" name="Column14746" dataDxfId="1656"/>
    <tableColumn id="14751" name="Column14747" dataDxfId="1655"/>
    <tableColumn id="14752" name="Column14748" dataDxfId="1654"/>
    <tableColumn id="14753" name="Column14749" dataDxfId="1653"/>
    <tableColumn id="14754" name="Column14750" dataDxfId="1652"/>
    <tableColumn id="14755" name="Column14751" dataDxfId="1651"/>
    <tableColumn id="14756" name="Column14752" dataDxfId="1650"/>
    <tableColumn id="14757" name="Column14753" dataDxfId="1649"/>
    <tableColumn id="14758" name="Column14754" dataDxfId="1648"/>
    <tableColumn id="14759" name="Column14755" dataDxfId="1647"/>
    <tableColumn id="14760" name="Column14756" dataDxfId="1646"/>
    <tableColumn id="14761" name="Column14757" dataDxfId="1645"/>
    <tableColumn id="14762" name="Column14758" dataDxfId="1644"/>
    <tableColumn id="14763" name="Column14759" dataDxfId="1643"/>
    <tableColumn id="14764" name="Column14760" dataDxfId="1642"/>
    <tableColumn id="14765" name="Column14761" dataDxfId="1641"/>
    <tableColumn id="14766" name="Column14762" dataDxfId="1640"/>
    <tableColumn id="14767" name="Column14763" dataDxfId="1639"/>
    <tableColumn id="14768" name="Column14764" dataDxfId="1638"/>
    <tableColumn id="14769" name="Column14765" dataDxfId="1637"/>
    <tableColumn id="14770" name="Column14766" dataDxfId="1636"/>
    <tableColumn id="14771" name="Column14767" dataDxfId="1635"/>
    <tableColumn id="14772" name="Column14768" dataDxfId="1634"/>
    <tableColumn id="14773" name="Column14769" dataDxfId="1633"/>
    <tableColumn id="14774" name="Column14770" dataDxfId="1632"/>
    <tableColumn id="14775" name="Column14771" dataDxfId="1631"/>
    <tableColumn id="14776" name="Column14772" dataDxfId="1630"/>
    <tableColumn id="14777" name="Column14773" dataDxfId="1629"/>
    <tableColumn id="14778" name="Column14774" dataDxfId="1628"/>
    <tableColumn id="14779" name="Column14775" dataDxfId="1627"/>
    <tableColumn id="14780" name="Column14776" dataDxfId="1626"/>
    <tableColumn id="14781" name="Column14777" dataDxfId="1625"/>
    <tableColumn id="14782" name="Column14778" dataDxfId="1624"/>
    <tableColumn id="14783" name="Column14779" dataDxfId="1623"/>
    <tableColumn id="14784" name="Column14780" dataDxfId="1622"/>
    <tableColumn id="14785" name="Column14781" dataDxfId="1621"/>
    <tableColumn id="14786" name="Column14782" dataDxfId="1620"/>
    <tableColumn id="14787" name="Column14783" dataDxfId="1619"/>
    <tableColumn id="14788" name="Column14784" dataDxfId="1618"/>
    <tableColumn id="14789" name="Column14785" dataDxfId="1617"/>
    <tableColumn id="14790" name="Column14786" dataDxfId="1616"/>
    <tableColumn id="14791" name="Column14787" dataDxfId="1615"/>
    <tableColumn id="14792" name="Column14788" dataDxfId="1614"/>
    <tableColumn id="14793" name="Column14789" dataDxfId="1613"/>
    <tableColumn id="14794" name="Column14790" dataDxfId="1612"/>
    <tableColumn id="14795" name="Column14791" dataDxfId="1611"/>
    <tableColumn id="14796" name="Column14792" dataDxfId="1610"/>
    <tableColumn id="14797" name="Column14793" dataDxfId="1609"/>
    <tableColumn id="14798" name="Column14794" dataDxfId="1608"/>
    <tableColumn id="14799" name="Column14795" dataDxfId="1607"/>
    <tableColumn id="14800" name="Column14796" dataDxfId="1606"/>
    <tableColumn id="14801" name="Column14797" dataDxfId="1605"/>
    <tableColumn id="14802" name="Column14798" dataDxfId="1604"/>
    <tableColumn id="14803" name="Column14799" dataDxfId="1603"/>
    <tableColumn id="14804" name="Column14800" dataDxfId="1602"/>
    <tableColumn id="14805" name="Column14801" dataDxfId="1601"/>
    <tableColumn id="14806" name="Column14802" dataDxfId="1600"/>
    <tableColumn id="14807" name="Column14803" dataDxfId="1599"/>
    <tableColumn id="14808" name="Column14804" dataDxfId="1598"/>
    <tableColumn id="14809" name="Column14805" dataDxfId="1597"/>
    <tableColumn id="14810" name="Column14806" dataDxfId="1596"/>
    <tableColumn id="14811" name="Column14807" dataDxfId="1595"/>
    <tableColumn id="14812" name="Column14808" dataDxfId="1594"/>
    <tableColumn id="14813" name="Column14809" dataDxfId="1593"/>
    <tableColumn id="14814" name="Column14810" dataDxfId="1592"/>
    <tableColumn id="14815" name="Column14811" dataDxfId="1591"/>
    <tableColumn id="14816" name="Column14812" dataDxfId="1590"/>
    <tableColumn id="14817" name="Column14813" dataDxfId="1589"/>
    <tableColumn id="14818" name="Column14814" dataDxfId="1588"/>
    <tableColumn id="14819" name="Column14815" dataDxfId="1587"/>
    <tableColumn id="14820" name="Column14816" dataDxfId="1586"/>
    <tableColumn id="14821" name="Column14817" dataDxfId="1585"/>
    <tableColumn id="14822" name="Column14818" dataDxfId="1584"/>
    <tableColumn id="14823" name="Column14819" dataDxfId="1583"/>
    <tableColumn id="14824" name="Column14820" dataDxfId="1582"/>
    <tableColumn id="14825" name="Column14821" dataDxfId="1581"/>
    <tableColumn id="14826" name="Column14822" dataDxfId="1580"/>
    <tableColumn id="14827" name="Column14823" dataDxfId="1579"/>
    <tableColumn id="14828" name="Column14824" dataDxfId="1578"/>
    <tableColumn id="14829" name="Column14825" dataDxfId="1577"/>
    <tableColumn id="14830" name="Column14826" dataDxfId="1576"/>
    <tableColumn id="14831" name="Column14827" dataDxfId="1575"/>
    <tableColumn id="14832" name="Column14828" dataDxfId="1574"/>
    <tableColumn id="14833" name="Column14829" dataDxfId="1573"/>
    <tableColumn id="14834" name="Column14830" dataDxfId="1572"/>
    <tableColumn id="14835" name="Column14831" dataDxfId="1571"/>
    <tableColumn id="14836" name="Column14832" dataDxfId="1570"/>
    <tableColumn id="14837" name="Column14833" dataDxfId="1569"/>
    <tableColumn id="14838" name="Column14834" dataDxfId="1568"/>
    <tableColumn id="14839" name="Column14835" dataDxfId="1567"/>
    <tableColumn id="14840" name="Column14836" dataDxfId="1566"/>
    <tableColumn id="14841" name="Column14837" dataDxfId="1565"/>
    <tableColumn id="14842" name="Column14838" dataDxfId="1564"/>
    <tableColumn id="14843" name="Column14839" dataDxfId="1563"/>
    <tableColumn id="14844" name="Column14840" dataDxfId="1562"/>
    <tableColumn id="14845" name="Column14841" dataDxfId="1561"/>
    <tableColumn id="14846" name="Column14842" dataDxfId="1560"/>
    <tableColumn id="14847" name="Column14843" dataDxfId="1559"/>
    <tableColumn id="14848" name="Column14844" dataDxfId="1558"/>
    <tableColumn id="14849" name="Column14845" dataDxfId="1557"/>
    <tableColumn id="14850" name="Column14846" dataDxfId="1556"/>
    <tableColumn id="14851" name="Column14847" dataDxfId="1555"/>
    <tableColumn id="14852" name="Column14848" dataDxfId="1554"/>
    <tableColumn id="14853" name="Column14849" dataDxfId="1553"/>
    <tableColumn id="14854" name="Column14850" dataDxfId="1552"/>
    <tableColumn id="14855" name="Column14851" dataDxfId="1551"/>
    <tableColumn id="14856" name="Column14852" dataDxfId="1550"/>
    <tableColumn id="14857" name="Column14853" dataDxfId="1549"/>
    <tableColumn id="14858" name="Column14854" dataDxfId="1548"/>
    <tableColumn id="14859" name="Column14855" dataDxfId="1547"/>
    <tableColumn id="14860" name="Column14856" dataDxfId="1546"/>
    <tableColumn id="14861" name="Column14857" dataDxfId="1545"/>
    <tableColumn id="14862" name="Column14858" dataDxfId="1544"/>
    <tableColumn id="14863" name="Column14859" dataDxfId="1543"/>
    <tableColumn id="14864" name="Column14860" dataDxfId="1542"/>
    <tableColumn id="14865" name="Column14861" dataDxfId="1541"/>
    <tableColumn id="14866" name="Column14862" dataDxfId="1540"/>
    <tableColumn id="14867" name="Column14863" dataDxfId="1539"/>
    <tableColumn id="14868" name="Column14864" dataDxfId="1538"/>
    <tableColumn id="14869" name="Column14865" dataDxfId="1537"/>
    <tableColumn id="14870" name="Column14866" dataDxfId="1536"/>
    <tableColumn id="14871" name="Column14867" dataDxfId="1535"/>
    <tableColumn id="14872" name="Column14868" dataDxfId="1534"/>
    <tableColumn id="14873" name="Column14869" dataDxfId="1533"/>
    <tableColumn id="14874" name="Column14870" dataDxfId="1532"/>
    <tableColumn id="14875" name="Column14871" dataDxfId="1531"/>
    <tableColumn id="14876" name="Column14872" dataDxfId="1530"/>
    <tableColumn id="14877" name="Column14873" dataDxfId="1529"/>
    <tableColumn id="14878" name="Column14874" dataDxfId="1528"/>
    <tableColumn id="14879" name="Column14875" dataDxfId="1527"/>
    <tableColumn id="14880" name="Column14876" dataDxfId="1526"/>
    <tableColumn id="14881" name="Column14877" dataDxfId="1525"/>
    <tableColumn id="14882" name="Column14878" dataDxfId="1524"/>
    <tableColumn id="14883" name="Column14879" dataDxfId="1523"/>
    <tableColumn id="14884" name="Column14880" dataDxfId="1522"/>
    <tableColumn id="14885" name="Column14881" dataDxfId="1521"/>
    <tableColumn id="14886" name="Column14882" dataDxfId="1520"/>
    <tableColumn id="14887" name="Column14883" dataDxfId="1519"/>
    <tableColumn id="14888" name="Column14884" dataDxfId="1518"/>
    <tableColumn id="14889" name="Column14885" dataDxfId="1517"/>
    <tableColumn id="14890" name="Column14886" dataDxfId="1516"/>
    <tableColumn id="14891" name="Column14887" dataDxfId="1515"/>
    <tableColumn id="14892" name="Column14888" dataDxfId="1514"/>
    <tableColumn id="14893" name="Column14889" dataDxfId="1513"/>
    <tableColumn id="14894" name="Column14890" dataDxfId="1512"/>
    <tableColumn id="14895" name="Column14891" dataDxfId="1511"/>
    <tableColumn id="14896" name="Column14892" dataDxfId="1510"/>
    <tableColumn id="14897" name="Column14893" dataDxfId="1509"/>
    <tableColumn id="14898" name="Column14894" dataDxfId="1508"/>
    <tableColumn id="14899" name="Column14895" dataDxfId="1507"/>
    <tableColumn id="14900" name="Column14896" dataDxfId="1506"/>
    <tableColumn id="14901" name="Column14897" dataDxfId="1505"/>
    <tableColumn id="14902" name="Column14898" dataDxfId="1504"/>
    <tableColumn id="14903" name="Column14899" dataDxfId="1503"/>
    <tableColumn id="14904" name="Column14900" dataDxfId="1502"/>
    <tableColumn id="14905" name="Column14901" dataDxfId="1501"/>
    <tableColumn id="14906" name="Column14902" dataDxfId="1500"/>
    <tableColumn id="14907" name="Column14903" dataDxfId="1499"/>
    <tableColumn id="14908" name="Column14904" dataDxfId="1498"/>
    <tableColumn id="14909" name="Column14905" dataDxfId="1497"/>
    <tableColumn id="14910" name="Column14906" dataDxfId="1496"/>
    <tableColumn id="14911" name="Column14907" dataDxfId="1495"/>
    <tableColumn id="14912" name="Column14908" dataDxfId="1494"/>
    <tableColumn id="14913" name="Column14909" dataDxfId="1493"/>
    <tableColumn id="14914" name="Column14910" dataDxfId="1492"/>
    <tableColumn id="14915" name="Column14911" dataDxfId="1491"/>
    <tableColumn id="14916" name="Column14912" dataDxfId="1490"/>
    <tableColumn id="14917" name="Column14913" dataDxfId="1489"/>
    <tableColumn id="14918" name="Column14914" dataDxfId="1488"/>
    <tableColumn id="14919" name="Column14915" dataDxfId="1487"/>
    <tableColumn id="14920" name="Column14916" dataDxfId="1486"/>
    <tableColumn id="14921" name="Column14917" dataDxfId="1485"/>
    <tableColumn id="14922" name="Column14918" dataDxfId="1484"/>
    <tableColumn id="14923" name="Column14919" dataDxfId="1483"/>
    <tableColumn id="14924" name="Column14920" dataDxfId="1482"/>
    <tableColumn id="14925" name="Column14921" dataDxfId="1481"/>
    <tableColumn id="14926" name="Column14922" dataDxfId="1480"/>
    <tableColumn id="14927" name="Column14923" dataDxfId="1479"/>
    <tableColumn id="14928" name="Column14924" dataDxfId="1478"/>
    <tableColumn id="14929" name="Column14925" dataDxfId="1477"/>
    <tableColumn id="14930" name="Column14926" dataDxfId="1476"/>
    <tableColumn id="14931" name="Column14927" dataDxfId="1475"/>
    <tableColumn id="14932" name="Column14928" dataDxfId="1474"/>
    <tableColumn id="14933" name="Column14929" dataDxfId="1473"/>
    <tableColumn id="14934" name="Column14930" dataDxfId="1472"/>
    <tableColumn id="14935" name="Column14931" dataDxfId="1471"/>
    <tableColumn id="14936" name="Column14932" dataDxfId="1470"/>
    <tableColumn id="14937" name="Column14933" dataDxfId="1469"/>
    <tableColumn id="14938" name="Column14934" dataDxfId="1468"/>
    <tableColumn id="14939" name="Column14935" dataDxfId="1467"/>
    <tableColumn id="14940" name="Column14936" dataDxfId="1466"/>
    <tableColumn id="14941" name="Column14937" dataDxfId="1465"/>
    <tableColumn id="14942" name="Column14938" dataDxfId="1464"/>
    <tableColumn id="14943" name="Column14939" dataDxfId="1463"/>
    <tableColumn id="14944" name="Column14940" dataDxfId="1462"/>
    <tableColumn id="14945" name="Column14941" dataDxfId="1461"/>
    <tableColumn id="14946" name="Column14942" dataDxfId="1460"/>
    <tableColumn id="14947" name="Column14943" dataDxfId="1459"/>
    <tableColumn id="14948" name="Column14944" dataDxfId="1458"/>
    <tableColumn id="14949" name="Column14945" dataDxfId="1457"/>
    <tableColumn id="14950" name="Column14946" dataDxfId="1456"/>
    <tableColumn id="14951" name="Column14947" dataDxfId="1455"/>
    <tableColumn id="14952" name="Column14948" dataDxfId="1454"/>
    <tableColumn id="14953" name="Column14949" dataDxfId="1453"/>
    <tableColumn id="14954" name="Column14950" dataDxfId="1452"/>
    <tableColumn id="14955" name="Column14951" dataDxfId="1451"/>
    <tableColumn id="14956" name="Column14952" dataDxfId="1450"/>
    <tableColumn id="14957" name="Column14953" dataDxfId="1449"/>
    <tableColumn id="14958" name="Column14954" dataDxfId="1448"/>
    <tableColumn id="14959" name="Column14955" dataDxfId="1447"/>
    <tableColumn id="14960" name="Column14956" dataDxfId="1446"/>
    <tableColumn id="14961" name="Column14957" dataDxfId="1445"/>
    <tableColumn id="14962" name="Column14958" dataDxfId="1444"/>
    <tableColumn id="14963" name="Column14959" dataDxfId="1443"/>
    <tableColumn id="14964" name="Column14960" dataDxfId="1442"/>
    <tableColumn id="14965" name="Column14961" dataDxfId="1441"/>
    <tableColumn id="14966" name="Column14962" dataDxfId="1440"/>
    <tableColumn id="14967" name="Column14963" dataDxfId="1439"/>
    <tableColumn id="14968" name="Column14964" dataDxfId="1438"/>
    <tableColumn id="14969" name="Column14965" dataDxfId="1437"/>
    <tableColumn id="14970" name="Column14966" dataDxfId="1436"/>
    <tableColumn id="14971" name="Column14967" dataDxfId="1435"/>
    <tableColumn id="14972" name="Column14968" dataDxfId="1434"/>
    <tableColumn id="14973" name="Column14969" dataDxfId="1433"/>
    <tableColumn id="14974" name="Column14970" dataDxfId="1432"/>
    <tableColumn id="14975" name="Column14971" dataDxfId="1431"/>
    <tableColumn id="14976" name="Column14972" dataDxfId="1430"/>
    <tableColumn id="14977" name="Column14973" dataDxfId="1429"/>
    <tableColumn id="14978" name="Column14974" dataDxfId="1428"/>
    <tableColumn id="14979" name="Column14975" dataDxfId="1427"/>
    <tableColumn id="14980" name="Column14976" dataDxfId="1426"/>
    <tableColumn id="14981" name="Column14977" dataDxfId="1425"/>
    <tableColumn id="14982" name="Column14978" dataDxfId="1424"/>
    <tableColumn id="14983" name="Column14979" dataDxfId="1423"/>
    <tableColumn id="14984" name="Column14980" dataDxfId="1422"/>
    <tableColumn id="14985" name="Column14981" dataDxfId="1421"/>
    <tableColumn id="14986" name="Column14982" dataDxfId="1420"/>
    <tableColumn id="14987" name="Column14983" dataDxfId="1419"/>
    <tableColumn id="14988" name="Column14984" dataDxfId="1418"/>
    <tableColumn id="14989" name="Column14985" dataDxfId="1417"/>
    <tableColumn id="14990" name="Column14986" dataDxfId="1416"/>
    <tableColumn id="14991" name="Column14987" dataDxfId="1415"/>
    <tableColumn id="14992" name="Column14988" dataDxfId="1414"/>
    <tableColumn id="14993" name="Column14989" dataDxfId="1413"/>
    <tableColumn id="14994" name="Column14990" dataDxfId="1412"/>
    <tableColumn id="14995" name="Column14991" dataDxfId="1411"/>
    <tableColumn id="14996" name="Column14992" dataDxfId="1410"/>
    <tableColumn id="14997" name="Column14993" dataDxfId="1409"/>
    <tableColumn id="14998" name="Column14994" dataDxfId="1408"/>
    <tableColumn id="14999" name="Column14995" dataDxfId="1407"/>
    <tableColumn id="15000" name="Column14996" dataDxfId="1406"/>
    <tableColumn id="15001" name="Column14997" dataDxfId="1405"/>
    <tableColumn id="15002" name="Column14998" dataDxfId="1404"/>
    <tableColumn id="15003" name="Column14999" dataDxfId="1403"/>
    <tableColumn id="15004" name="Column15000" dataDxfId="1402"/>
    <tableColumn id="15005" name="Column15001" dataDxfId="1401"/>
    <tableColumn id="15006" name="Column15002" dataDxfId="1400"/>
    <tableColumn id="15007" name="Column15003" dataDxfId="1399"/>
    <tableColumn id="15008" name="Column15004" dataDxfId="1398"/>
    <tableColumn id="15009" name="Column15005" dataDxfId="1397"/>
    <tableColumn id="15010" name="Column15006" dataDxfId="1396"/>
    <tableColumn id="15011" name="Column15007" dataDxfId="1395"/>
    <tableColumn id="15012" name="Column15008" dataDxfId="1394"/>
    <tableColumn id="15013" name="Column15009" dataDxfId="1393"/>
    <tableColumn id="15014" name="Column15010" dataDxfId="1392"/>
    <tableColumn id="15015" name="Column15011" dataDxfId="1391"/>
    <tableColumn id="15016" name="Column15012" dataDxfId="1390"/>
    <tableColumn id="15017" name="Column15013" dataDxfId="1389"/>
    <tableColumn id="15018" name="Column15014" dataDxfId="1388"/>
    <tableColumn id="15019" name="Column15015" dataDxfId="1387"/>
    <tableColumn id="15020" name="Column15016" dataDxfId="1386"/>
    <tableColumn id="15021" name="Column15017" dataDxfId="1385"/>
    <tableColumn id="15022" name="Column15018" dataDxfId="1384"/>
    <tableColumn id="15023" name="Column15019" dataDxfId="1383"/>
    <tableColumn id="15024" name="Column15020" dataDxfId="1382"/>
    <tableColumn id="15025" name="Column15021" dataDxfId="1381"/>
    <tableColumn id="15026" name="Column15022" dataDxfId="1380"/>
    <tableColumn id="15027" name="Column15023" dataDxfId="1379"/>
    <tableColumn id="15028" name="Column15024" dataDxfId="1378"/>
    <tableColumn id="15029" name="Column15025" dataDxfId="1377"/>
    <tableColumn id="15030" name="Column15026" dataDxfId="1376"/>
    <tableColumn id="15031" name="Column15027" dataDxfId="1375"/>
    <tableColumn id="15032" name="Column15028" dataDxfId="1374"/>
    <tableColumn id="15033" name="Column15029" dataDxfId="1373"/>
    <tableColumn id="15034" name="Column15030" dataDxfId="1372"/>
    <tableColumn id="15035" name="Column15031" dataDxfId="1371"/>
    <tableColumn id="15036" name="Column15032" dataDxfId="1370"/>
    <tableColumn id="15037" name="Column15033" dataDxfId="1369"/>
    <tableColumn id="15038" name="Column15034" dataDxfId="1368"/>
    <tableColumn id="15039" name="Column15035" dataDxfId="1367"/>
    <tableColumn id="15040" name="Column15036" dataDxfId="1366"/>
    <tableColumn id="15041" name="Column15037" dataDxfId="1365"/>
    <tableColumn id="15042" name="Column15038" dataDxfId="1364"/>
    <tableColumn id="15043" name="Column15039" dataDxfId="1363"/>
    <tableColumn id="15044" name="Column15040" dataDxfId="1362"/>
    <tableColumn id="15045" name="Column15041" dataDxfId="1361"/>
    <tableColumn id="15046" name="Column15042" dataDxfId="1360"/>
    <tableColumn id="15047" name="Column15043" dataDxfId="1359"/>
    <tableColumn id="15048" name="Column15044" dataDxfId="1358"/>
    <tableColumn id="15049" name="Column15045" dataDxfId="1357"/>
    <tableColumn id="15050" name="Column15046" dataDxfId="1356"/>
    <tableColumn id="15051" name="Column15047" dataDxfId="1355"/>
    <tableColumn id="15052" name="Column15048" dataDxfId="1354"/>
    <tableColumn id="15053" name="Column15049" dataDxfId="1353"/>
    <tableColumn id="15054" name="Column15050" dataDxfId="1352"/>
    <tableColumn id="15055" name="Column15051" dataDxfId="1351"/>
    <tableColumn id="15056" name="Column15052" dataDxfId="1350"/>
    <tableColumn id="15057" name="Column15053" dataDxfId="1349"/>
    <tableColumn id="15058" name="Column15054" dataDxfId="1348"/>
    <tableColumn id="15059" name="Column15055" dataDxfId="1347"/>
    <tableColumn id="15060" name="Column15056" dataDxfId="1346"/>
    <tableColumn id="15061" name="Column15057" dataDxfId="1345"/>
    <tableColumn id="15062" name="Column15058" dataDxfId="1344"/>
    <tableColumn id="15063" name="Column15059" dataDxfId="1343"/>
    <tableColumn id="15064" name="Column15060" dataDxfId="1342"/>
    <tableColumn id="15065" name="Column15061" dataDxfId="1341"/>
    <tableColumn id="15066" name="Column15062" dataDxfId="1340"/>
    <tableColumn id="15067" name="Column15063" dataDxfId="1339"/>
    <tableColumn id="15068" name="Column15064" dataDxfId="1338"/>
    <tableColumn id="15069" name="Column15065" dataDxfId="1337"/>
    <tableColumn id="15070" name="Column15066" dataDxfId="1336"/>
    <tableColumn id="15071" name="Column15067" dataDxfId="1335"/>
    <tableColumn id="15072" name="Column15068" dataDxfId="1334"/>
    <tableColumn id="15073" name="Column15069" dataDxfId="1333"/>
    <tableColumn id="15074" name="Column15070" dataDxfId="1332"/>
    <tableColumn id="15075" name="Column15071" dataDxfId="1331"/>
    <tableColumn id="15076" name="Column15072" dataDxfId="1330"/>
    <tableColumn id="15077" name="Column15073" dataDxfId="1329"/>
    <tableColumn id="15078" name="Column15074" dataDxfId="1328"/>
    <tableColumn id="15079" name="Column15075" dataDxfId="1327"/>
    <tableColumn id="15080" name="Column15076" dataDxfId="1326"/>
    <tableColumn id="15081" name="Column15077" dataDxfId="1325"/>
    <tableColumn id="15082" name="Column15078" dataDxfId="1324"/>
    <tableColumn id="15083" name="Column15079" dataDxfId="1323"/>
    <tableColumn id="15084" name="Column15080" dataDxfId="1322"/>
    <tableColumn id="15085" name="Column15081" dataDxfId="1321"/>
    <tableColumn id="15086" name="Column15082" dataDxfId="1320"/>
    <tableColumn id="15087" name="Column15083" dataDxfId="1319"/>
    <tableColumn id="15088" name="Column15084" dataDxfId="1318"/>
    <tableColumn id="15089" name="Column15085" dataDxfId="1317"/>
    <tableColumn id="15090" name="Column15086" dataDxfId="1316"/>
    <tableColumn id="15091" name="Column15087" dataDxfId="1315"/>
    <tableColumn id="15092" name="Column15088" dataDxfId="1314"/>
    <tableColumn id="15093" name="Column15089" dataDxfId="1313"/>
    <tableColumn id="15094" name="Column15090" dataDxfId="1312"/>
    <tableColumn id="15095" name="Column15091" dataDxfId="1311"/>
    <tableColumn id="15096" name="Column15092" dataDxfId="1310"/>
    <tableColumn id="15097" name="Column15093" dataDxfId="1309"/>
    <tableColumn id="15098" name="Column15094" dataDxfId="1308"/>
    <tableColumn id="15099" name="Column15095" dataDxfId="1307"/>
    <tableColumn id="15100" name="Column15096" dataDxfId="1306"/>
    <tableColumn id="15101" name="Column15097" dataDxfId="1305"/>
    <tableColumn id="15102" name="Column15098" dataDxfId="1304"/>
    <tableColumn id="15103" name="Column15099" dataDxfId="1303"/>
    <tableColumn id="15104" name="Column15100" dataDxfId="1302"/>
    <tableColumn id="15105" name="Column15101" dataDxfId="1301"/>
    <tableColumn id="15106" name="Column15102" dataDxfId="1300"/>
    <tableColumn id="15107" name="Column15103" dataDxfId="1299"/>
    <tableColumn id="15108" name="Column15104" dataDxfId="1298"/>
    <tableColumn id="15109" name="Column15105" dataDxfId="1297"/>
    <tableColumn id="15110" name="Column15106" dataDxfId="1296"/>
    <tableColumn id="15111" name="Column15107" dataDxfId="1295"/>
    <tableColumn id="15112" name="Column15108" dataDxfId="1294"/>
    <tableColumn id="15113" name="Column15109" dataDxfId="1293"/>
    <tableColumn id="15114" name="Column15110" dataDxfId="1292"/>
    <tableColumn id="15115" name="Column15111" dataDxfId="1291"/>
    <tableColumn id="15116" name="Column15112" dataDxfId="1290"/>
    <tableColumn id="15117" name="Column15113" dataDxfId="1289"/>
    <tableColumn id="15118" name="Column15114" dataDxfId="1288"/>
    <tableColumn id="15119" name="Column15115" dataDxfId="1287"/>
    <tableColumn id="15120" name="Column15116" dataDxfId="1286"/>
    <tableColumn id="15121" name="Column15117" dataDxfId="1285"/>
    <tableColumn id="15122" name="Column15118" dataDxfId="1284"/>
    <tableColumn id="15123" name="Column15119" dataDxfId="1283"/>
    <tableColumn id="15124" name="Column15120" dataDxfId="1282"/>
    <tableColumn id="15125" name="Column15121" dataDxfId="1281"/>
    <tableColumn id="15126" name="Column15122" dataDxfId="1280"/>
    <tableColumn id="15127" name="Column15123" dataDxfId="1279"/>
    <tableColumn id="15128" name="Column15124" dataDxfId="1278"/>
    <tableColumn id="15129" name="Column15125" dataDxfId="1277"/>
    <tableColumn id="15130" name="Column15126" dataDxfId="1276"/>
    <tableColumn id="15131" name="Column15127" dataDxfId="1275"/>
    <tableColumn id="15132" name="Column15128" dataDxfId="1274"/>
    <tableColumn id="15133" name="Column15129" dataDxfId="1273"/>
    <tableColumn id="15134" name="Column15130" dataDxfId="1272"/>
    <tableColumn id="15135" name="Column15131" dataDxfId="1271"/>
    <tableColumn id="15136" name="Column15132" dataDxfId="1270"/>
    <tableColumn id="15137" name="Column15133" dataDxfId="1269"/>
    <tableColumn id="15138" name="Column15134" dataDxfId="1268"/>
    <tableColumn id="15139" name="Column15135" dataDxfId="1267"/>
    <tableColumn id="15140" name="Column15136" dataDxfId="1266"/>
    <tableColumn id="15141" name="Column15137" dataDxfId="1265"/>
    <tableColumn id="15142" name="Column15138" dataDxfId="1264"/>
    <tableColumn id="15143" name="Column15139" dataDxfId="1263"/>
    <tableColumn id="15144" name="Column15140" dataDxfId="1262"/>
    <tableColumn id="15145" name="Column15141" dataDxfId="1261"/>
    <tableColumn id="15146" name="Column15142" dataDxfId="1260"/>
    <tableColumn id="15147" name="Column15143" dataDxfId="1259"/>
    <tableColumn id="15148" name="Column15144" dataDxfId="1258"/>
    <tableColumn id="15149" name="Column15145" dataDxfId="1257"/>
    <tableColumn id="15150" name="Column15146" dataDxfId="1256"/>
    <tableColumn id="15151" name="Column15147" dataDxfId="1255"/>
    <tableColumn id="15152" name="Column15148" dataDxfId="1254"/>
    <tableColumn id="15153" name="Column15149" dataDxfId="1253"/>
    <tableColumn id="15154" name="Column15150" dataDxfId="1252"/>
    <tableColumn id="15155" name="Column15151" dataDxfId="1251"/>
    <tableColumn id="15156" name="Column15152" dataDxfId="1250"/>
    <tableColumn id="15157" name="Column15153" dataDxfId="1249"/>
    <tableColumn id="15158" name="Column15154" dataDxfId="1248"/>
    <tableColumn id="15159" name="Column15155" dataDxfId="1247"/>
    <tableColumn id="15160" name="Column15156" dataDxfId="1246"/>
    <tableColumn id="15161" name="Column15157" dataDxfId="1245"/>
    <tableColumn id="15162" name="Column15158" dataDxfId="1244"/>
    <tableColumn id="15163" name="Column15159" dataDxfId="1243"/>
    <tableColumn id="15164" name="Column15160" dataDxfId="1242"/>
    <tableColumn id="15165" name="Column15161" dataDxfId="1241"/>
    <tableColumn id="15166" name="Column15162" dataDxfId="1240"/>
    <tableColumn id="15167" name="Column15163" dataDxfId="1239"/>
    <tableColumn id="15168" name="Column15164" dataDxfId="1238"/>
    <tableColumn id="15169" name="Column15165" dataDxfId="1237"/>
    <tableColumn id="15170" name="Column15166" dataDxfId="1236"/>
    <tableColumn id="15171" name="Column15167" dataDxfId="1235"/>
    <tableColumn id="15172" name="Column15168" dataDxfId="1234"/>
    <tableColumn id="15173" name="Column15169" dataDxfId="1233"/>
    <tableColumn id="15174" name="Column15170" dataDxfId="1232"/>
    <tableColumn id="15175" name="Column15171" dataDxfId="1231"/>
    <tableColumn id="15176" name="Column15172" dataDxfId="1230"/>
    <tableColumn id="15177" name="Column15173" dataDxfId="1229"/>
    <tableColumn id="15178" name="Column15174" dataDxfId="1228"/>
    <tableColumn id="15179" name="Column15175" dataDxfId="1227"/>
    <tableColumn id="15180" name="Column15176" dataDxfId="1226"/>
    <tableColumn id="15181" name="Column15177" dataDxfId="1225"/>
    <tableColumn id="15182" name="Column15178" dataDxfId="1224"/>
    <tableColumn id="15183" name="Column15179" dataDxfId="1223"/>
    <tableColumn id="15184" name="Column15180" dataDxfId="1222"/>
    <tableColumn id="15185" name="Column15181" dataDxfId="1221"/>
    <tableColumn id="15186" name="Column15182" dataDxfId="1220"/>
    <tableColumn id="15187" name="Column15183" dataDxfId="1219"/>
    <tableColumn id="15188" name="Column15184" dataDxfId="1218"/>
    <tableColumn id="15189" name="Column15185" dataDxfId="1217"/>
    <tableColumn id="15190" name="Column15186" dataDxfId="1216"/>
    <tableColumn id="15191" name="Column15187" dataDxfId="1215"/>
    <tableColumn id="15192" name="Column15188" dataDxfId="1214"/>
    <tableColumn id="15193" name="Column15189" dataDxfId="1213"/>
    <tableColumn id="15194" name="Column15190" dataDxfId="1212"/>
    <tableColumn id="15195" name="Column15191" dataDxfId="1211"/>
    <tableColumn id="15196" name="Column15192" dataDxfId="1210"/>
    <tableColumn id="15197" name="Column15193" dataDxfId="1209"/>
    <tableColumn id="15198" name="Column15194" dataDxfId="1208"/>
    <tableColumn id="15199" name="Column15195" dataDxfId="1207"/>
    <tableColumn id="15200" name="Column15196" dataDxfId="1206"/>
    <tableColumn id="15201" name="Column15197" dataDxfId="1205"/>
    <tableColumn id="15202" name="Column15198" dataDxfId="1204"/>
    <tableColumn id="15203" name="Column15199" dataDxfId="1203"/>
    <tableColumn id="15204" name="Column15200" dataDxfId="1202"/>
    <tableColumn id="15205" name="Column15201" dataDxfId="1201"/>
    <tableColumn id="15206" name="Column15202" dataDxfId="1200"/>
    <tableColumn id="15207" name="Column15203" dataDxfId="1199"/>
    <tableColumn id="15208" name="Column15204" dataDxfId="1198"/>
    <tableColumn id="15209" name="Column15205" dataDxfId="1197"/>
    <tableColumn id="15210" name="Column15206" dataDxfId="1196"/>
    <tableColumn id="15211" name="Column15207" dataDxfId="1195"/>
    <tableColumn id="15212" name="Column15208" dataDxfId="1194"/>
    <tableColumn id="15213" name="Column15209" dataDxfId="1193"/>
    <tableColumn id="15214" name="Column15210" dataDxfId="1192"/>
    <tableColumn id="15215" name="Column15211" dataDxfId="1191"/>
    <tableColumn id="15216" name="Column15212" dataDxfId="1190"/>
    <tableColumn id="15217" name="Column15213" dataDxfId="1189"/>
    <tableColumn id="15218" name="Column15214" dataDxfId="1188"/>
    <tableColumn id="15219" name="Column15215" dataDxfId="1187"/>
    <tableColumn id="15220" name="Column15216" dataDxfId="1186"/>
    <tableColumn id="15221" name="Column15217" dataDxfId="1185"/>
    <tableColumn id="15222" name="Column15218" dataDxfId="1184"/>
    <tableColumn id="15223" name="Column15219" dataDxfId="1183"/>
    <tableColumn id="15224" name="Column15220" dataDxfId="1182"/>
    <tableColumn id="15225" name="Column15221" dataDxfId="1181"/>
    <tableColumn id="15226" name="Column15222" dataDxfId="1180"/>
    <tableColumn id="15227" name="Column15223" dataDxfId="1179"/>
    <tableColumn id="15228" name="Column15224" dataDxfId="1178"/>
    <tableColumn id="15229" name="Column15225" dataDxfId="1177"/>
    <tableColumn id="15230" name="Column15226" dataDxfId="1176"/>
    <tableColumn id="15231" name="Column15227" dataDxfId="1175"/>
    <tableColumn id="15232" name="Column15228" dataDxfId="1174"/>
    <tableColumn id="15233" name="Column15229" dataDxfId="1173"/>
    <tableColumn id="15234" name="Column15230" dataDxfId="1172"/>
    <tableColumn id="15235" name="Column15231" dataDxfId="1171"/>
    <tableColumn id="15236" name="Column15232" dataDxfId="1170"/>
    <tableColumn id="15237" name="Column15233" dataDxfId="1169"/>
    <tableColumn id="15238" name="Column15234" dataDxfId="1168"/>
    <tableColumn id="15239" name="Column15235" dataDxfId="1167"/>
    <tableColumn id="15240" name="Column15236" dataDxfId="1166"/>
    <tableColumn id="15241" name="Column15237" dataDxfId="1165"/>
    <tableColumn id="15242" name="Column15238" dataDxfId="1164"/>
    <tableColumn id="15243" name="Column15239" dataDxfId="1163"/>
    <tableColumn id="15244" name="Column15240" dataDxfId="1162"/>
    <tableColumn id="15245" name="Column15241" dataDxfId="1161"/>
    <tableColumn id="15246" name="Column15242" dataDxfId="1160"/>
    <tableColumn id="15247" name="Column15243" dataDxfId="1159"/>
    <tableColumn id="15248" name="Column15244" dataDxfId="1158"/>
    <tableColumn id="15249" name="Column15245" dataDxfId="1157"/>
    <tableColumn id="15250" name="Column15246" dataDxfId="1156"/>
    <tableColumn id="15251" name="Column15247" dataDxfId="1155"/>
    <tableColumn id="15252" name="Column15248" dataDxfId="1154"/>
    <tableColumn id="15253" name="Column15249" dataDxfId="1153"/>
    <tableColumn id="15254" name="Column15250" dataDxfId="1152"/>
    <tableColumn id="15255" name="Column15251" dataDxfId="1151"/>
    <tableColumn id="15256" name="Column15252" dataDxfId="1150"/>
    <tableColumn id="15257" name="Column15253" dataDxfId="1149"/>
    <tableColumn id="15258" name="Column15254" dataDxfId="1148"/>
    <tableColumn id="15259" name="Column15255" dataDxfId="1147"/>
    <tableColumn id="15260" name="Column15256" dataDxfId="1146"/>
    <tableColumn id="15261" name="Column15257" dataDxfId="1145"/>
    <tableColumn id="15262" name="Column15258" dataDxfId="1144"/>
    <tableColumn id="15263" name="Column15259" dataDxfId="1143"/>
    <tableColumn id="15264" name="Column15260" dataDxfId="1142"/>
    <tableColumn id="15265" name="Column15261" dataDxfId="1141"/>
    <tableColumn id="15266" name="Column15262" dataDxfId="1140"/>
    <tableColumn id="15267" name="Column15263" dataDxfId="1139"/>
    <tableColumn id="15268" name="Column15264" dataDxfId="1138"/>
    <tableColumn id="15269" name="Column15265" dataDxfId="1137"/>
    <tableColumn id="15270" name="Column15266" dataDxfId="1136"/>
    <tableColumn id="15271" name="Column15267" dataDxfId="1135"/>
    <tableColumn id="15272" name="Column15268" dataDxfId="1134"/>
    <tableColumn id="15273" name="Column15269" dataDxfId="1133"/>
    <tableColumn id="15274" name="Column15270" dataDxfId="1132"/>
    <tableColumn id="15275" name="Column15271" dataDxfId="1131"/>
    <tableColumn id="15276" name="Column15272" dataDxfId="1130"/>
    <tableColumn id="15277" name="Column15273" dataDxfId="1129"/>
    <tableColumn id="15278" name="Column15274" dataDxfId="1128"/>
    <tableColumn id="15279" name="Column15275" dataDxfId="1127"/>
    <tableColumn id="15280" name="Column15276" dataDxfId="1126"/>
    <tableColumn id="15281" name="Column15277" dataDxfId="1125"/>
    <tableColumn id="15282" name="Column15278" dataDxfId="1124"/>
    <tableColumn id="15283" name="Column15279" dataDxfId="1123"/>
    <tableColumn id="15284" name="Column15280" dataDxfId="1122"/>
    <tableColumn id="15285" name="Column15281" dataDxfId="1121"/>
    <tableColumn id="15286" name="Column15282" dataDxfId="1120"/>
    <tableColumn id="15287" name="Column15283" dataDxfId="1119"/>
    <tableColumn id="15288" name="Column15284" dataDxfId="1118"/>
    <tableColumn id="15289" name="Column15285" dataDxfId="1117"/>
    <tableColumn id="15290" name="Column15286" dataDxfId="1116"/>
    <tableColumn id="15291" name="Column15287" dataDxfId="1115"/>
    <tableColumn id="15292" name="Column15288" dataDxfId="1114"/>
    <tableColumn id="15293" name="Column15289" dataDxfId="1113"/>
    <tableColumn id="15294" name="Column15290" dataDxfId="1112"/>
    <tableColumn id="15295" name="Column15291" dataDxfId="1111"/>
    <tableColumn id="15296" name="Column15292" dataDxfId="1110"/>
    <tableColumn id="15297" name="Column15293" dataDxfId="1109"/>
    <tableColumn id="15298" name="Column15294" dataDxfId="1108"/>
    <tableColumn id="15299" name="Column15295" dataDxfId="1107"/>
    <tableColumn id="15300" name="Column15296" dataDxfId="1106"/>
    <tableColumn id="15301" name="Column15297" dataDxfId="1105"/>
    <tableColumn id="15302" name="Column15298" dataDxfId="1104"/>
    <tableColumn id="15303" name="Column15299" dataDxfId="1103"/>
    <tableColumn id="15304" name="Column15300" dataDxfId="1102"/>
    <tableColumn id="15305" name="Column15301" dataDxfId="1101"/>
    <tableColumn id="15306" name="Column15302" dataDxfId="1100"/>
    <tableColumn id="15307" name="Column15303" dataDxfId="1099"/>
    <tableColumn id="15308" name="Column15304" dataDxfId="1098"/>
    <tableColumn id="15309" name="Column15305" dataDxfId="1097"/>
    <tableColumn id="15310" name="Column15306" dataDxfId="1096"/>
    <tableColumn id="15311" name="Column15307" dataDxfId="1095"/>
    <tableColumn id="15312" name="Column15308" dataDxfId="1094"/>
    <tableColumn id="15313" name="Column15309" dataDxfId="1093"/>
    <tableColumn id="15314" name="Column15310" dataDxfId="1092"/>
    <tableColumn id="15315" name="Column15311" dataDxfId="1091"/>
    <tableColumn id="15316" name="Column15312" dataDxfId="1090"/>
    <tableColumn id="15317" name="Column15313" dataDxfId="1089"/>
    <tableColumn id="15318" name="Column15314" dataDxfId="1088"/>
    <tableColumn id="15319" name="Column15315" dataDxfId="1087"/>
    <tableColumn id="15320" name="Column15316" dataDxfId="1086"/>
    <tableColumn id="15321" name="Column15317" dataDxfId="1085"/>
    <tableColumn id="15322" name="Column15318" dataDxfId="1084"/>
    <tableColumn id="15323" name="Column15319" dataDxfId="1083"/>
    <tableColumn id="15324" name="Column15320" dataDxfId="1082"/>
    <tableColumn id="15325" name="Column15321" dataDxfId="1081"/>
    <tableColumn id="15326" name="Column15322" dataDxfId="1080"/>
    <tableColumn id="15327" name="Column15323" dataDxfId="1079"/>
    <tableColumn id="15328" name="Column15324" dataDxfId="1078"/>
    <tableColumn id="15329" name="Column15325" dataDxfId="1077"/>
    <tableColumn id="15330" name="Column15326" dataDxfId="1076"/>
    <tableColumn id="15331" name="Column15327" dataDxfId="1075"/>
    <tableColumn id="15332" name="Column15328" dataDxfId="1074"/>
    <tableColumn id="15333" name="Column15329" dataDxfId="1073"/>
    <tableColumn id="15334" name="Column15330" dataDxfId="1072"/>
    <tableColumn id="15335" name="Column15331" dataDxfId="1071"/>
    <tableColumn id="15336" name="Column15332" dataDxfId="1070"/>
    <tableColumn id="15337" name="Column15333" dataDxfId="1069"/>
    <tableColumn id="15338" name="Column15334" dataDxfId="1068"/>
    <tableColumn id="15339" name="Column15335" dataDxfId="1067"/>
    <tableColumn id="15340" name="Column15336" dataDxfId="1066"/>
    <tableColumn id="15341" name="Column15337" dataDxfId="1065"/>
    <tableColumn id="15342" name="Column15338" dataDxfId="1064"/>
    <tableColumn id="15343" name="Column15339" dataDxfId="1063"/>
    <tableColumn id="15344" name="Column15340" dataDxfId="1062"/>
    <tableColumn id="15345" name="Column15341" dataDxfId="1061"/>
    <tableColumn id="15346" name="Column15342" dataDxfId="1060"/>
    <tableColumn id="15347" name="Column15343" dataDxfId="1059"/>
    <tableColumn id="15348" name="Column15344" dataDxfId="1058"/>
    <tableColumn id="15349" name="Column15345" dataDxfId="1057"/>
    <tableColumn id="15350" name="Column15346" dataDxfId="1056"/>
    <tableColumn id="15351" name="Column15347" dataDxfId="1055"/>
    <tableColumn id="15352" name="Column15348" dataDxfId="1054"/>
    <tableColumn id="15353" name="Column15349" dataDxfId="1053"/>
    <tableColumn id="15354" name="Column15350" dataDxfId="1052"/>
    <tableColumn id="15355" name="Column15351" dataDxfId="1051"/>
    <tableColumn id="15356" name="Column15352" dataDxfId="1050"/>
    <tableColumn id="15357" name="Column15353" dataDxfId="1049"/>
    <tableColumn id="15358" name="Column15354" dataDxfId="1048"/>
    <tableColumn id="15359" name="Column15355" dataDxfId="1047"/>
    <tableColumn id="15360" name="Column15356" dataDxfId="1046"/>
    <tableColumn id="15361" name="Column15357" dataDxfId="1045"/>
    <tableColumn id="15362" name="Column15358" dataDxfId="1044"/>
    <tableColumn id="15363" name="Column15359" dataDxfId="1043"/>
    <tableColumn id="15364" name="Column15360" dataDxfId="1042"/>
    <tableColumn id="15365" name="Column15361" dataDxfId="1041"/>
    <tableColumn id="15366" name="Column15362" dataDxfId="1040"/>
    <tableColumn id="15367" name="Column15363" dataDxfId="1039"/>
    <tableColumn id="15368" name="Column15364" dataDxfId="1038"/>
    <tableColumn id="15369" name="Column15365" dataDxfId="1037"/>
    <tableColumn id="15370" name="Column15366" dataDxfId="1036"/>
    <tableColumn id="15371" name="Column15367" dataDxfId="1035"/>
    <tableColumn id="15372" name="Column15368" dataDxfId="1034"/>
    <tableColumn id="15373" name="Column15369" dataDxfId="1033"/>
    <tableColumn id="15374" name="Column15370" dataDxfId="1032"/>
    <tableColumn id="15375" name="Column15371" dataDxfId="1031"/>
    <tableColumn id="15376" name="Column15372" dataDxfId="1030"/>
    <tableColumn id="15377" name="Column15373" dataDxfId="1029"/>
    <tableColumn id="15378" name="Column15374" dataDxfId="1028"/>
    <tableColumn id="15379" name="Column15375" dataDxfId="1027"/>
    <tableColumn id="15380" name="Column15376" dataDxfId="1026"/>
    <tableColumn id="15381" name="Column15377" dataDxfId="1025"/>
    <tableColumn id="15382" name="Column15378" dataDxfId="1024"/>
    <tableColumn id="15383" name="Column15379" dataDxfId="1023"/>
    <tableColumn id="15384" name="Column15380" dataDxfId="1022"/>
    <tableColumn id="15385" name="Column15381" dataDxfId="1021"/>
    <tableColumn id="15386" name="Column15382" dataDxfId="1020"/>
    <tableColumn id="15387" name="Column15383" dataDxfId="1019"/>
    <tableColumn id="15388" name="Column15384" dataDxfId="1018"/>
    <tableColumn id="15389" name="Column15385" dataDxfId="1017"/>
    <tableColumn id="15390" name="Column15386" dataDxfId="1016"/>
    <tableColumn id="15391" name="Column15387" dataDxfId="1015"/>
    <tableColumn id="15392" name="Column15388" dataDxfId="1014"/>
    <tableColumn id="15393" name="Column15389" dataDxfId="1013"/>
    <tableColumn id="15394" name="Column15390" dataDxfId="1012"/>
    <tableColumn id="15395" name="Column15391" dataDxfId="1011"/>
    <tableColumn id="15396" name="Column15392" dataDxfId="1010"/>
    <tableColumn id="15397" name="Column15393" dataDxfId="1009"/>
    <tableColumn id="15398" name="Column15394" dataDxfId="1008"/>
    <tableColumn id="15399" name="Column15395" dataDxfId="1007"/>
    <tableColumn id="15400" name="Column15396" dataDxfId="1006"/>
    <tableColumn id="15401" name="Column15397" dataDxfId="1005"/>
    <tableColumn id="15402" name="Column15398" dataDxfId="1004"/>
    <tableColumn id="15403" name="Column15399" dataDxfId="1003"/>
    <tableColumn id="15404" name="Column15400" dataDxfId="1002"/>
    <tableColumn id="15405" name="Column15401" dataDxfId="1001"/>
    <tableColumn id="15406" name="Column15402" dataDxfId="1000"/>
    <tableColumn id="15407" name="Column15403" dataDxfId="999"/>
    <tableColumn id="15408" name="Column15404" dataDxfId="998"/>
    <tableColumn id="15409" name="Column15405" dataDxfId="997"/>
    <tableColumn id="15410" name="Column15406" dataDxfId="996"/>
    <tableColumn id="15411" name="Column15407" dataDxfId="995"/>
    <tableColumn id="15412" name="Column15408" dataDxfId="994"/>
    <tableColumn id="15413" name="Column15409" dataDxfId="993"/>
    <tableColumn id="15414" name="Column15410" dataDxfId="992"/>
    <tableColumn id="15415" name="Column15411" dataDxfId="991"/>
    <tableColumn id="15416" name="Column15412" dataDxfId="990"/>
    <tableColumn id="15417" name="Column15413" dataDxfId="989"/>
    <tableColumn id="15418" name="Column15414" dataDxfId="988"/>
    <tableColumn id="15419" name="Column15415" dataDxfId="987"/>
    <tableColumn id="15420" name="Column15416" dataDxfId="986"/>
    <tableColumn id="15421" name="Column15417" dataDxfId="985"/>
    <tableColumn id="15422" name="Column15418" dataDxfId="984"/>
    <tableColumn id="15423" name="Column15419" dataDxfId="983"/>
    <tableColumn id="15424" name="Column15420" dataDxfId="982"/>
    <tableColumn id="15425" name="Column15421" dataDxfId="981"/>
    <tableColumn id="15426" name="Column15422" dataDxfId="980"/>
    <tableColumn id="15427" name="Column15423" dataDxfId="979"/>
    <tableColumn id="15428" name="Column15424" dataDxfId="978"/>
    <tableColumn id="15429" name="Column15425" dataDxfId="977"/>
    <tableColumn id="15430" name="Column15426" dataDxfId="976"/>
    <tableColumn id="15431" name="Column15427" dataDxfId="975"/>
    <tableColumn id="15432" name="Column15428" dataDxfId="974"/>
    <tableColumn id="15433" name="Column15429" dataDxfId="973"/>
    <tableColumn id="15434" name="Column15430" dataDxfId="972"/>
    <tableColumn id="15435" name="Column15431" dataDxfId="971"/>
    <tableColumn id="15436" name="Column15432" dataDxfId="970"/>
    <tableColumn id="15437" name="Column15433" dataDxfId="969"/>
    <tableColumn id="15438" name="Column15434" dataDxfId="968"/>
    <tableColumn id="15439" name="Column15435" dataDxfId="967"/>
    <tableColumn id="15440" name="Column15436" dataDxfId="966"/>
    <tableColumn id="15441" name="Column15437" dataDxfId="965"/>
    <tableColumn id="15442" name="Column15438" dataDxfId="964"/>
    <tableColumn id="15443" name="Column15439" dataDxfId="963"/>
    <tableColumn id="15444" name="Column15440" dataDxfId="962"/>
    <tableColumn id="15445" name="Column15441" dataDxfId="961"/>
    <tableColumn id="15446" name="Column15442" dataDxfId="960"/>
    <tableColumn id="15447" name="Column15443" dataDxfId="959"/>
    <tableColumn id="15448" name="Column15444" dataDxfId="958"/>
    <tableColumn id="15449" name="Column15445" dataDxfId="957"/>
    <tableColumn id="15450" name="Column15446" dataDxfId="956"/>
    <tableColumn id="15451" name="Column15447" dataDxfId="955"/>
    <tableColumn id="15452" name="Column15448" dataDxfId="954"/>
    <tableColumn id="15453" name="Column15449" dataDxfId="953"/>
    <tableColumn id="15454" name="Column15450" dataDxfId="952"/>
    <tableColumn id="15455" name="Column15451" dataDxfId="951"/>
    <tableColumn id="15456" name="Column15452" dataDxfId="950"/>
    <tableColumn id="15457" name="Column15453" dataDxfId="949"/>
    <tableColumn id="15458" name="Column15454" dataDxfId="948"/>
    <tableColumn id="15459" name="Column15455" dataDxfId="947"/>
    <tableColumn id="15460" name="Column15456" dataDxfId="946"/>
    <tableColumn id="15461" name="Column15457" dataDxfId="945"/>
    <tableColumn id="15462" name="Column15458" dataDxfId="944"/>
    <tableColumn id="15463" name="Column15459" dataDxfId="943"/>
    <tableColumn id="15464" name="Column15460" dataDxfId="942"/>
    <tableColumn id="15465" name="Column15461" dataDxfId="941"/>
    <tableColumn id="15466" name="Column15462" dataDxfId="940"/>
    <tableColumn id="15467" name="Column15463" dataDxfId="939"/>
    <tableColumn id="15468" name="Column15464" dataDxfId="938"/>
    <tableColumn id="15469" name="Column15465" dataDxfId="937"/>
    <tableColumn id="15470" name="Column15466" dataDxfId="936"/>
    <tableColumn id="15471" name="Column15467" dataDxfId="935"/>
    <tableColumn id="15472" name="Column15468" dataDxfId="934"/>
    <tableColumn id="15473" name="Column15469" dataDxfId="933"/>
    <tableColumn id="15474" name="Column15470" dataDxfId="932"/>
    <tableColumn id="15475" name="Column15471" dataDxfId="931"/>
    <tableColumn id="15476" name="Column15472" dataDxfId="930"/>
    <tableColumn id="15477" name="Column15473" dataDxfId="929"/>
    <tableColumn id="15478" name="Column15474" dataDxfId="928"/>
    <tableColumn id="15479" name="Column15475" dataDxfId="927"/>
    <tableColumn id="15480" name="Column15476" dataDxfId="926"/>
    <tableColumn id="15481" name="Column15477" dataDxfId="925"/>
    <tableColumn id="15482" name="Column15478" dataDxfId="924"/>
    <tableColumn id="15483" name="Column15479" dataDxfId="923"/>
    <tableColumn id="15484" name="Column15480" dataDxfId="922"/>
    <tableColumn id="15485" name="Column15481" dataDxfId="921"/>
    <tableColumn id="15486" name="Column15482" dataDxfId="920"/>
    <tableColumn id="15487" name="Column15483" dataDxfId="919"/>
    <tableColumn id="15488" name="Column15484" dataDxfId="918"/>
    <tableColumn id="15489" name="Column15485" dataDxfId="917"/>
    <tableColumn id="15490" name="Column15486" dataDxfId="916"/>
    <tableColumn id="15491" name="Column15487" dataDxfId="915"/>
    <tableColumn id="15492" name="Column15488" dataDxfId="914"/>
    <tableColumn id="15493" name="Column15489" dataDxfId="913"/>
    <tableColumn id="15494" name="Column15490" dataDxfId="912"/>
    <tableColumn id="15495" name="Column15491" dataDxfId="911"/>
    <tableColumn id="15496" name="Column15492" dataDxfId="910"/>
    <tableColumn id="15497" name="Column15493" dataDxfId="909"/>
    <tableColumn id="15498" name="Column15494" dataDxfId="908"/>
    <tableColumn id="15499" name="Column15495" dataDxfId="907"/>
    <tableColumn id="15500" name="Column15496" dataDxfId="906"/>
    <tableColumn id="15501" name="Column15497" dataDxfId="905"/>
    <tableColumn id="15502" name="Column15498" dataDxfId="904"/>
    <tableColumn id="15503" name="Column15499" dataDxfId="903"/>
    <tableColumn id="15504" name="Column15500" dataDxfId="902"/>
    <tableColumn id="15505" name="Column15501" dataDxfId="901"/>
    <tableColumn id="15506" name="Column15502" dataDxfId="900"/>
    <tableColumn id="15507" name="Column15503" dataDxfId="899"/>
    <tableColumn id="15508" name="Column15504" dataDxfId="898"/>
    <tableColumn id="15509" name="Column15505" dataDxfId="897"/>
    <tableColumn id="15510" name="Column15506" dataDxfId="896"/>
    <tableColumn id="15511" name="Column15507" dataDxfId="895"/>
    <tableColumn id="15512" name="Column15508" dataDxfId="894"/>
    <tableColumn id="15513" name="Column15509" dataDxfId="893"/>
    <tableColumn id="15514" name="Column15510" dataDxfId="892"/>
    <tableColumn id="15515" name="Column15511" dataDxfId="891"/>
    <tableColumn id="15516" name="Column15512" dataDxfId="890"/>
    <tableColumn id="15517" name="Column15513" dataDxfId="889"/>
    <tableColumn id="15518" name="Column15514" dataDxfId="888"/>
    <tableColumn id="15519" name="Column15515" dataDxfId="887"/>
    <tableColumn id="15520" name="Column15516" dataDxfId="886"/>
    <tableColumn id="15521" name="Column15517" dataDxfId="885"/>
    <tableColumn id="15522" name="Column15518" dataDxfId="884"/>
    <tableColumn id="15523" name="Column15519" dataDxfId="883"/>
    <tableColumn id="15524" name="Column15520" dataDxfId="882"/>
    <tableColumn id="15525" name="Column15521" dataDxfId="881"/>
    <tableColumn id="15526" name="Column15522" dataDxfId="880"/>
    <tableColumn id="15527" name="Column15523" dataDxfId="879"/>
    <tableColumn id="15528" name="Column15524" dataDxfId="878"/>
    <tableColumn id="15529" name="Column15525" dataDxfId="877"/>
    <tableColumn id="15530" name="Column15526" dataDxfId="876"/>
    <tableColumn id="15531" name="Column15527" dataDxfId="875"/>
    <tableColumn id="15532" name="Column15528" dataDxfId="874"/>
    <tableColumn id="15533" name="Column15529" dataDxfId="873"/>
    <tableColumn id="15534" name="Column15530" dataDxfId="872"/>
    <tableColumn id="15535" name="Column15531" dataDxfId="871"/>
    <tableColumn id="15536" name="Column15532" dataDxfId="870"/>
    <tableColumn id="15537" name="Column15533" dataDxfId="869"/>
    <tableColumn id="15538" name="Column15534" dataDxfId="868"/>
    <tableColumn id="15539" name="Column15535" dataDxfId="867"/>
    <tableColumn id="15540" name="Column15536" dataDxfId="866"/>
    <tableColumn id="15541" name="Column15537" dataDxfId="865"/>
    <tableColumn id="15542" name="Column15538" dataDxfId="864"/>
    <tableColumn id="15543" name="Column15539" dataDxfId="863"/>
    <tableColumn id="15544" name="Column15540" dataDxfId="862"/>
    <tableColumn id="15545" name="Column15541" dataDxfId="861"/>
    <tableColumn id="15546" name="Column15542" dataDxfId="860"/>
    <tableColumn id="15547" name="Column15543" dataDxfId="859"/>
    <tableColumn id="15548" name="Column15544" dataDxfId="858"/>
    <tableColumn id="15549" name="Column15545" dataDxfId="857"/>
    <tableColumn id="15550" name="Column15546" dataDxfId="856"/>
    <tableColumn id="15551" name="Column15547" dataDxfId="855"/>
    <tableColumn id="15552" name="Column15548" dataDxfId="854"/>
    <tableColumn id="15553" name="Column15549" dataDxfId="853"/>
    <tableColumn id="15554" name="Column15550" dataDxfId="852"/>
    <tableColumn id="15555" name="Column15551" dataDxfId="851"/>
    <tableColumn id="15556" name="Column15552" dataDxfId="850"/>
    <tableColumn id="15557" name="Column15553" dataDxfId="849"/>
    <tableColumn id="15558" name="Column15554" dataDxfId="848"/>
    <tableColumn id="15559" name="Column15555" dataDxfId="847"/>
    <tableColumn id="15560" name="Column15556" dataDxfId="846"/>
    <tableColumn id="15561" name="Column15557" dataDxfId="845"/>
    <tableColumn id="15562" name="Column15558" dataDxfId="844"/>
    <tableColumn id="15563" name="Column15559" dataDxfId="843"/>
    <tableColumn id="15564" name="Column15560" dataDxfId="842"/>
    <tableColumn id="15565" name="Column15561" dataDxfId="841"/>
    <tableColumn id="15566" name="Column15562" dataDxfId="840"/>
    <tableColumn id="15567" name="Column15563" dataDxfId="839"/>
    <tableColumn id="15568" name="Column15564" dataDxfId="838"/>
    <tableColumn id="15569" name="Column15565" dataDxfId="837"/>
    <tableColumn id="15570" name="Column15566" dataDxfId="836"/>
    <tableColumn id="15571" name="Column15567" dataDxfId="835"/>
    <tableColumn id="15572" name="Column15568" dataDxfId="834"/>
    <tableColumn id="15573" name="Column15569" dataDxfId="833"/>
    <tableColumn id="15574" name="Column15570" dataDxfId="832"/>
    <tableColumn id="15575" name="Column15571" dataDxfId="831"/>
    <tableColumn id="15576" name="Column15572" dataDxfId="830"/>
    <tableColumn id="15577" name="Column15573" dataDxfId="829"/>
    <tableColumn id="15578" name="Column15574" dataDxfId="828"/>
    <tableColumn id="15579" name="Column15575" dataDxfId="827"/>
    <tableColumn id="15580" name="Column15576" dataDxfId="826"/>
    <tableColumn id="15581" name="Column15577" dataDxfId="825"/>
    <tableColumn id="15582" name="Column15578" dataDxfId="824"/>
    <tableColumn id="15583" name="Column15579" dataDxfId="823"/>
    <tableColumn id="15584" name="Column15580" dataDxfId="822"/>
    <tableColumn id="15585" name="Column15581" dataDxfId="821"/>
    <tableColumn id="15586" name="Column15582" dataDxfId="820"/>
    <tableColumn id="15587" name="Column15583" dataDxfId="819"/>
    <tableColumn id="15588" name="Column15584" dataDxfId="818"/>
    <tableColumn id="15589" name="Column15585" dataDxfId="817"/>
    <tableColumn id="15590" name="Column15586" dataDxfId="816"/>
    <tableColumn id="15591" name="Column15587" dataDxfId="815"/>
    <tableColumn id="15592" name="Column15588" dataDxfId="814"/>
    <tableColumn id="15593" name="Column15589" dataDxfId="813"/>
    <tableColumn id="15594" name="Column15590" dataDxfId="812"/>
    <tableColumn id="15595" name="Column15591" dataDxfId="811"/>
    <tableColumn id="15596" name="Column15592" dataDxfId="810"/>
    <tableColumn id="15597" name="Column15593" dataDxfId="809"/>
    <tableColumn id="15598" name="Column15594" dataDxfId="808"/>
    <tableColumn id="15599" name="Column15595" dataDxfId="807"/>
    <tableColumn id="15600" name="Column15596" dataDxfId="806"/>
    <tableColumn id="15601" name="Column15597" dataDxfId="805"/>
    <tableColumn id="15602" name="Column15598" dataDxfId="804"/>
    <tableColumn id="15603" name="Column15599" dataDxfId="803"/>
    <tableColumn id="15604" name="Column15600" dataDxfId="802"/>
    <tableColumn id="15605" name="Column15601" dataDxfId="801"/>
    <tableColumn id="15606" name="Column15602" dataDxfId="800"/>
    <tableColumn id="15607" name="Column15603" dataDxfId="799"/>
    <tableColumn id="15608" name="Column15604" dataDxfId="798"/>
    <tableColumn id="15609" name="Column15605" dataDxfId="797"/>
    <tableColumn id="15610" name="Column15606" dataDxfId="796"/>
    <tableColumn id="15611" name="Column15607" dataDxfId="795"/>
    <tableColumn id="15612" name="Column15608" dataDxfId="794"/>
    <tableColumn id="15613" name="Column15609" dataDxfId="793"/>
    <tableColumn id="15614" name="Column15610" dataDxfId="792"/>
    <tableColumn id="15615" name="Column15611" dataDxfId="791"/>
    <tableColumn id="15616" name="Column15612" dataDxfId="790"/>
    <tableColumn id="15617" name="Column15613" dataDxfId="789"/>
    <tableColumn id="15618" name="Column15614" dataDxfId="788"/>
    <tableColumn id="15619" name="Column15615" dataDxfId="787"/>
    <tableColumn id="15620" name="Column15616" dataDxfId="786"/>
    <tableColumn id="15621" name="Column15617" dataDxfId="785"/>
    <tableColumn id="15622" name="Column15618" dataDxfId="784"/>
    <tableColumn id="15623" name="Column15619" dataDxfId="783"/>
    <tableColumn id="15624" name="Column15620" dataDxfId="782"/>
    <tableColumn id="15625" name="Column15621" dataDxfId="781"/>
    <tableColumn id="15626" name="Column15622" dataDxfId="780"/>
    <tableColumn id="15627" name="Column15623" dataDxfId="779"/>
    <tableColumn id="15628" name="Column15624" dataDxfId="778"/>
    <tableColumn id="15629" name="Column15625" dataDxfId="777"/>
    <tableColumn id="15630" name="Column15626" dataDxfId="776"/>
    <tableColumn id="15631" name="Column15627" dataDxfId="775"/>
    <tableColumn id="15632" name="Column15628" dataDxfId="774"/>
    <tableColumn id="15633" name="Column15629" dataDxfId="773"/>
    <tableColumn id="15634" name="Column15630" dataDxfId="772"/>
    <tableColumn id="15635" name="Column15631" dataDxfId="771"/>
    <tableColumn id="15636" name="Column15632" dataDxfId="770"/>
    <tableColumn id="15637" name="Column15633" dataDxfId="769"/>
    <tableColumn id="15638" name="Column15634" dataDxfId="768"/>
    <tableColumn id="15639" name="Column15635" dataDxfId="767"/>
    <tableColumn id="15640" name="Column15636" dataDxfId="766"/>
    <tableColumn id="15641" name="Column15637" dataDxfId="765"/>
    <tableColumn id="15642" name="Column15638" dataDxfId="764"/>
    <tableColumn id="15643" name="Column15639" dataDxfId="763"/>
    <tableColumn id="15644" name="Column15640" dataDxfId="762"/>
    <tableColumn id="15645" name="Column15641" dataDxfId="761"/>
    <tableColumn id="15646" name="Column15642" dataDxfId="760"/>
    <tableColumn id="15647" name="Column15643" dataDxfId="759"/>
    <tableColumn id="15648" name="Column15644" dataDxfId="758"/>
    <tableColumn id="15649" name="Column15645" dataDxfId="757"/>
    <tableColumn id="15650" name="Column15646" dataDxfId="756"/>
    <tableColumn id="15651" name="Column15647" dataDxfId="755"/>
    <tableColumn id="15652" name="Column15648" dataDxfId="754"/>
    <tableColumn id="15653" name="Column15649" dataDxfId="753"/>
    <tableColumn id="15654" name="Column15650" dataDxfId="752"/>
    <tableColumn id="15655" name="Column15651" dataDxfId="751"/>
    <tableColumn id="15656" name="Column15652" dataDxfId="750"/>
    <tableColumn id="15657" name="Column15653" dataDxfId="749"/>
    <tableColumn id="15658" name="Column15654" dataDxfId="748"/>
    <tableColumn id="15659" name="Column15655" dataDxfId="747"/>
    <tableColumn id="15660" name="Column15656" dataDxfId="746"/>
    <tableColumn id="15661" name="Column15657" dataDxfId="745"/>
    <tableColumn id="15662" name="Column15658" dataDxfId="744"/>
    <tableColumn id="15663" name="Column15659" dataDxfId="743"/>
    <tableColumn id="15664" name="Column15660" dataDxfId="742"/>
    <tableColumn id="15665" name="Column15661" dataDxfId="741"/>
    <tableColumn id="15666" name="Column15662" dataDxfId="740"/>
    <tableColumn id="15667" name="Column15663" dataDxfId="739"/>
    <tableColumn id="15668" name="Column15664" dataDxfId="738"/>
    <tableColumn id="15669" name="Column15665" dataDxfId="737"/>
    <tableColumn id="15670" name="Column15666" dataDxfId="736"/>
    <tableColumn id="15671" name="Column15667" dataDxfId="735"/>
    <tableColumn id="15672" name="Column15668" dataDxfId="734"/>
    <tableColumn id="15673" name="Column15669" dataDxfId="733"/>
    <tableColumn id="15674" name="Column15670" dataDxfId="732"/>
    <tableColumn id="15675" name="Column15671" dataDxfId="731"/>
    <tableColumn id="15676" name="Column15672" dataDxfId="730"/>
    <tableColumn id="15677" name="Column15673" dataDxfId="729"/>
    <tableColumn id="15678" name="Column15674" dataDxfId="728"/>
    <tableColumn id="15679" name="Column15675" dataDxfId="727"/>
    <tableColumn id="15680" name="Column15676" dataDxfId="726"/>
    <tableColumn id="15681" name="Column15677" dataDxfId="725"/>
    <tableColumn id="15682" name="Column15678" dataDxfId="724"/>
    <tableColumn id="15683" name="Column15679" dataDxfId="723"/>
    <tableColumn id="15684" name="Column15680" dataDxfId="722"/>
    <tableColumn id="15685" name="Column15681" dataDxfId="721"/>
    <tableColumn id="15686" name="Column15682" dataDxfId="720"/>
    <tableColumn id="15687" name="Column15683" dataDxfId="719"/>
    <tableColumn id="15688" name="Column15684" dataDxfId="718"/>
    <tableColumn id="15689" name="Column15685" dataDxfId="717"/>
    <tableColumn id="15690" name="Column15686" dataDxfId="716"/>
    <tableColumn id="15691" name="Column15687" dataDxfId="715"/>
    <tableColumn id="15692" name="Column15688" dataDxfId="714"/>
    <tableColumn id="15693" name="Column15689" dataDxfId="713"/>
    <tableColumn id="15694" name="Column15690" dataDxfId="712"/>
    <tableColumn id="15695" name="Column15691" dataDxfId="711"/>
    <tableColumn id="15696" name="Column15692" dataDxfId="710"/>
    <tableColumn id="15697" name="Column15693" dataDxfId="709"/>
    <tableColumn id="15698" name="Column15694" dataDxfId="708"/>
    <tableColumn id="15699" name="Column15695" dataDxfId="707"/>
    <tableColumn id="15700" name="Column15696" dataDxfId="706"/>
    <tableColumn id="15701" name="Column15697" dataDxfId="705"/>
    <tableColumn id="15702" name="Column15698" dataDxfId="704"/>
    <tableColumn id="15703" name="Column15699" dataDxfId="703"/>
    <tableColumn id="15704" name="Column15700" dataDxfId="702"/>
    <tableColumn id="15705" name="Column15701" dataDxfId="701"/>
    <tableColumn id="15706" name="Column15702" dataDxfId="700"/>
    <tableColumn id="15707" name="Column15703" dataDxfId="699"/>
    <tableColumn id="15708" name="Column15704" dataDxfId="698"/>
    <tableColumn id="15709" name="Column15705" dataDxfId="697"/>
    <tableColumn id="15710" name="Column15706" dataDxfId="696"/>
    <tableColumn id="15711" name="Column15707" dataDxfId="695"/>
    <tableColumn id="15712" name="Column15708" dataDxfId="694"/>
    <tableColumn id="15713" name="Column15709" dataDxfId="693"/>
    <tableColumn id="15714" name="Column15710" dataDxfId="692"/>
    <tableColumn id="15715" name="Column15711" dataDxfId="691"/>
    <tableColumn id="15716" name="Column15712" dataDxfId="690"/>
    <tableColumn id="15717" name="Column15713" dataDxfId="689"/>
    <tableColumn id="15718" name="Column15714" dataDxfId="688"/>
    <tableColumn id="15719" name="Column15715" dataDxfId="687"/>
    <tableColumn id="15720" name="Column15716" dataDxfId="686"/>
    <tableColumn id="15721" name="Column15717" dataDxfId="685"/>
    <tableColumn id="15722" name="Column15718" dataDxfId="684"/>
    <tableColumn id="15723" name="Column15719" dataDxfId="683"/>
    <tableColumn id="15724" name="Column15720" dataDxfId="682"/>
    <tableColumn id="15725" name="Column15721" dataDxfId="681"/>
    <tableColumn id="15726" name="Column15722" dataDxfId="680"/>
    <tableColumn id="15727" name="Column15723" dataDxfId="679"/>
    <tableColumn id="15728" name="Column15724" dataDxfId="678"/>
    <tableColumn id="15729" name="Column15725" dataDxfId="677"/>
    <tableColumn id="15730" name="Column15726" dataDxfId="676"/>
    <tableColumn id="15731" name="Column15727" dataDxfId="675"/>
    <tableColumn id="15732" name="Column15728" dataDxfId="674"/>
    <tableColumn id="15733" name="Column15729" dataDxfId="673"/>
    <tableColumn id="15734" name="Column15730" dataDxfId="672"/>
    <tableColumn id="15735" name="Column15731" dataDxfId="671"/>
    <tableColumn id="15736" name="Column15732" dataDxfId="670"/>
    <tableColumn id="15737" name="Column15733" dataDxfId="669"/>
    <tableColumn id="15738" name="Column15734" dataDxfId="668"/>
    <tableColumn id="15739" name="Column15735" dataDxfId="667"/>
    <tableColumn id="15740" name="Column15736" dataDxfId="666"/>
    <tableColumn id="15741" name="Column15737" dataDxfId="665"/>
    <tableColumn id="15742" name="Column15738" dataDxfId="664"/>
    <tableColumn id="15743" name="Column15739" dataDxfId="663"/>
    <tableColumn id="15744" name="Column15740" dataDxfId="662"/>
    <tableColumn id="15745" name="Column15741" dataDxfId="661"/>
    <tableColumn id="15746" name="Column15742" dataDxfId="660"/>
    <tableColumn id="15747" name="Column15743" dataDxfId="659"/>
    <tableColumn id="15748" name="Column15744" dataDxfId="658"/>
    <tableColumn id="15749" name="Column15745" dataDxfId="657"/>
    <tableColumn id="15750" name="Column15746" dataDxfId="656"/>
    <tableColumn id="15751" name="Column15747" dataDxfId="655"/>
    <tableColumn id="15752" name="Column15748" dataDxfId="654"/>
    <tableColumn id="15753" name="Column15749" dataDxfId="653"/>
    <tableColumn id="15754" name="Column15750" dataDxfId="652"/>
    <tableColumn id="15755" name="Column15751" dataDxfId="651"/>
    <tableColumn id="15756" name="Column15752" dataDxfId="650"/>
    <tableColumn id="15757" name="Column15753" dataDxfId="649"/>
    <tableColumn id="15758" name="Column15754" dataDxfId="648"/>
    <tableColumn id="15759" name="Column15755" dataDxfId="647"/>
    <tableColumn id="15760" name="Column15756" dataDxfId="646"/>
    <tableColumn id="15761" name="Column15757" dataDxfId="645"/>
    <tableColumn id="15762" name="Column15758" dataDxfId="644"/>
    <tableColumn id="15763" name="Column15759" dataDxfId="643"/>
    <tableColumn id="15764" name="Column15760" dataDxfId="642"/>
    <tableColumn id="15765" name="Column15761" dataDxfId="641"/>
    <tableColumn id="15766" name="Column15762" dataDxfId="640"/>
    <tableColumn id="15767" name="Column15763" dataDxfId="639"/>
    <tableColumn id="15768" name="Column15764" dataDxfId="638"/>
    <tableColumn id="15769" name="Column15765" dataDxfId="637"/>
    <tableColumn id="15770" name="Column15766" dataDxfId="636"/>
    <tableColumn id="15771" name="Column15767" dataDxfId="635"/>
    <tableColumn id="15772" name="Column15768" dataDxfId="634"/>
    <tableColumn id="15773" name="Column15769" dataDxfId="633"/>
    <tableColumn id="15774" name="Column15770" dataDxfId="632"/>
    <tableColumn id="15775" name="Column15771" dataDxfId="631"/>
    <tableColumn id="15776" name="Column15772" dataDxfId="630"/>
    <tableColumn id="15777" name="Column15773" dataDxfId="629"/>
    <tableColumn id="15778" name="Column15774" dataDxfId="628"/>
    <tableColumn id="15779" name="Column15775" dataDxfId="627"/>
    <tableColumn id="15780" name="Column15776" dataDxfId="626"/>
    <tableColumn id="15781" name="Column15777" dataDxfId="625"/>
    <tableColumn id="15782" name="Column15778" dataDxfId="624"/>
    <tableColumn id="15783" name="Column15779" dataDxfId="623"/>
    <tableColumn id="15784" name="Column15780" dataDxfId="622"/>
    <tableColumn id="15785" name="Column15781" dataDxfId="621"/>
    <tableColumn id="15786" name="Column15782" dataDxfId="620"/>
    <tableColumn id="15787" name="Column15783" dataDxfId="619"/>
    <tableColumn id="15788" name="Column15784" dataDxfId="618"/>
    <tableColumn id="15789" name="Column15785" dataDxfId="617"/>
    <tableColumn id="15790" name="Column15786" dataDxfId="616"/>
    <tableColumn id="15791" name="Column15787" dataDxfId="615"/>
    <tableColumn id="15792" name="Column15788" dataDxfId="614"/>
    <tableColumn id="15793" name="Column15789" dataDxfId="613"/>
    <tableColumn id="15794" name="Column15790" dataDxfId="612"/>
    <tableColumn id="15795" name="Column15791" dataDxfId="611"/>
    <tableColumn id="15796" name="Column15792" dataDxfId="610"/>
    <tableColumn id="15797" name="Column15793" dataDxfId="609"/>
    <tableColumn id="15798" name="Column15794" dataDxfId="608"/>
    <tableColumn id="15799" name="Column15795" dataDxfId="607"/>
    <tableColumn id="15800" name="Column15796" dataDxfId="606"/>
    <tableColumn id="15801" name="Column15797" dataDxfId="605"/>
    <tableColumn id="15802" name="Column15798" dataDxfId="604"/>
    <tableColumn id="15803" name="Column15799" dataDxfId="603"/>
    <tableColumn id="15804" name="Column15800" dataDxfId="602"/>
    <tableColumn id="15805" name="Column15801" dataDxfId="601"/>
    <tableColumn id="15806" name="Column15802" dataDxfId="600"/>
    <tableColumn id="15807" name="Column15803" dataDxfId="599"/>
    <tableColumn id="15808" name="Column15804" dataDxfId="598"/>
    <tableColumn id="15809" name="Column15805" dataDxfId="597"/>
    <tableColumn id="15810" name="Column15806" dataDxfId="596"/>
    <tableColumn id="15811" name="Column15807" dataDxfId="595"/>
    <tableColumn id="15812" name="Column15808" dataDxfId="594"/>
    <tableColumn id="15813" name="Column15809" dataDxfId="593"/>
    <tableColumn id="15814" name="Column15810" dataDxfId="592"/>
    <tableColumn id="15815" name="Column15811" dataDxfId="591"/>
    <tableColumn id="15816" name="Column15812" dataDxfId="590"/>
    <tableColumn id="15817" name="Column15813" dataDxfId="589"/>
    <tableColumn id="15818" name="Column15814" dataDxfId="588"/>
    <tableColumn id="15819" name="Column15815" dataDxfId="587"/>
    <tableColumn id="15820" name="Column15816" dataDxfId="586"/>
    <tableColumn id="15821" name="Column15817" dataDxfId="585"/>
    <tableColumn id="15822" name="Column15818" dataDxfId="584"/>
    <tableColumn id="15823" name="Column15819" dataDxfId="583"/>
    <tableColumn id="15824" name="Column15820" dataDxfId="582"/>
    <tableColumn id="15825" name="Column15821" dataDxfId="581"/>
    <tableColumn id="15826" name="Column15822" dataDxfId="580"/>
    <tableColumn id="15827" name="Column15823" dataDxfId="579"/>
    <tableColumn id="15828" name="Column15824" dataDxfId="578"/>
    <tableColumn id="15829" name="Column15825" dataDxfId="577"/>
    <tableColumn id="15830" name="Column15826" dataDxfId="576"/>
    <tableColumn id="15831" name="Column15827" dataDxfId="575"/>
    <tableColumn id="15832" name="Column15828" dataDxfId="574"/>
    <tableColumn id="15833" name="Column15829" dataDxfId="573"/>
    <tableColumn id="15834" name="Column15830" dataDxfId="572"/>
    <tableColumn id="15835" name="Column15831" dataDxfId="571"/>
    <tableColumn id="15836" name="Column15832" dataDxfId="570"/>
    <tableColumn id="15837" name="Column15833" dataDxfId="569"/>
    <tableColumn id="15838" name="Column15834" dataDxfId="568"/>
    <tableColumn id="15839" name="Column15835" dataDxfId="567"/>
    <tableColumn id="15840" name="Column15836" dataDxfId="566"/>
    <tableColumn id="15841" name="Column15837" dataDxfId="565"/>
    <tableColumn id="15842" name="Column15838" dataDxfId="564"/>
    <tableColumn id="15843" name="Column15839" dataDxfId="563"/>
    <tableColumn id="15844" name="Column15840" dataDxfId="562"/>
    <tableColumn id="15845" name="Column15841" dataDxfId="561"/>
    <tableColumn id="15846" name="Column15842" dataDxfId="560"/>
    <tableColumn id="15847" name="Column15843" dataDxfId="559"/>
    <tableColumn id="15848" name="Column15844" dataDxfId="558"/>
    <tableColumn id="15849" name="Column15845" dataDxfId="557"/>
    <tableColumn id="15850" name="Column15846" dataDxfId="556"/>
    <tableColumn id="15851" name="Column15847" dataDxfId="555"/>
    <tableColumn id="15852" name="Column15848" dataDxfId="554"/>
    <tableColumn id="15853" name="Column15849" dataDxfId="553"/>
    <tableColumn id="15854" name="Column15850" dataDxfId="552"/>
    <tableColumn id="15855" name="Column15851" dataDxfId="551"/>
    <tableColumn id="15856" name="Column15852" dataDxfId="550"/>
    <tableColumn id="15857" name="Column15853" dataDxfId="549"/>
    <tableColumn id="15858" name="Column15854" dataDxfId="548"/>
    <tableColumn id="15859" name="Column15855" dataDxfId="547"/>
    <tableColumn id="15860" name="Column15856" dataDxfId="546"/>
    <tableColumn id="15861" name="Column15857" dataDxfId="545"/>
    <tableColumn id="15862" name="Column15858" dataDxfId="544"/>
    <tableColumn id="15863" name="Column15859" dataDxfId="543"/>
    <tableColumn id="15864" name="Column15860" dataDxfId="542"/>
    <tableColumn id="15865" name="Column15861" dataDxfId="541"/>
    <tableColumn id="15866" name="Column15862" dataDxfId="540"/>
    <tableColumn id="15867" name="Column15863" dataDxfId="539"/>
    <tableColumn id="15868" name="Column15864" dataDxfId="538"/>
    <tableColumn id="15869" name="Column15865" dataDxfId="537"/>
    <tableColumn id="15870" name="Column15866" dataDxfId="536"/>
    <tableColumn id="15871" name="Column15867" dataDxfId="535"/>
    <tableColumn id="15872" name="Column15868" dataDxfId="534"/>
    <tableColumn id="15873" name="Column15869" dataDxfId="533"/>
    <tableColumn id="15874" name="Column15870" dataDxfId="532"/>
    <tableColumn id="15875" name="Column15871" dataDxfId="531"/>
    <tableColumn id="15876" name="Column15872" dataDxfId="530"/>
    <tableColumn id="15877" name="Column15873" dataDxfId="529"/>
    <tableColumn id="15878" name="Column15874" dataDxfId="528"/>
    <tableColumn id="15879" name="Column15875" dataDxfId="527"/>
    <tableColumn id="15880" name="Column15876" dataDxfId="526"/>
    <tableColumn id="15881" name="Column15877" dataDxfId="525"/>
    <tableColumn id="15882" name="Column15878" dataDxfId="524"/>
    <tableColumn id="15883" name="Column15879" dataDxfId="523"/>
    <tableColumn id="15884" name="Column15880" dataDxfId="522"/>
    <tableColumn id="15885" name="Column15881" dataDxfId="521"/>
    <tableColumn id="15886" name="Column15882" dataDxfId="520"/>
    <tableColumn id="15887" name="Column15883" dataDxfId="519"/>
    <tableColumn id="15888" name="Column15884" dataDxfId="518"/>
    <tableColumn id="15889" name="Column15885" dataDxfId="517"/>
    <tableColumn id="15890" name="Column15886" dataDxfId="516"/>
    <tableColumn id="15891" name="Column15887" dataDxfId="515"/>
    <tableColumn id="15892" name="Column15888" dataDxfId="514"/>
    <tableColumn id="15893" name="Column15889" dataDxfId="513"/>
    <tableColumn id="15894" name="Column15890" dataDxfId="512"/>
    <tableColumn id="15895" name="Column15891" dataDxfId="511"/>
    <tableColumn id="15896" name="Column15892" dataDxfId="510"/>
    <tableColumn id="15897" name="Column15893" dataDxfId="509"/>
    <tableColumn id="15898" name="Column15894" dataDxfId="508"/>
    <tableColumn id="15899" name="Column15895" dataDxfId="507"/>
    <tableColumn id="15900" name="Column15896" dataDxfId="506"/>
    <tableColumn id="15901" name="Column15897" dataDxfId="505"/>
    <tableColumn id="15902" name="Column15898" dataDxfId="504"/>
    <tableColumn id="15903" name="Column15899" dataDxfId="503"/>
    <tableColumn id="15904" name="Column15900" dataDxfId="502"/>
    <tableColumn id="15905" name="Column15901" dataDxfId="501"/>
    <tableColumn id="15906" name="Column15902" dataDxfId="500"/>
    <tableColumn id="15907" name="Column15903" dataDxfId="499"/>
    <tableColumn id="15908" name="Column15904" dataDxfId="498"/>
    <tableColumn id="15909" name="Column15905" dataDxfId="497"/>
    <tableColumn id="15910" name="Column15906" dataDxfId="496"/>
    <tableColumn id="15911" name="Column15907" dataDxfId="495"/>
    <tableColumn id="15912" name="Column15908" dataDxfId="494"/>
    <tableColumn id="15913" name="Column15909" dataDxfId="493"/>
    <tableColumn id="15914" name="Column15910" dataDxfId="492"/>
    <tableColumn id="15915" name="Column15911" dataDxfId="491"/>
    <tableColumn id="15916" name="Column15912" dataDxfId="490"/>
    <tableColumn id="15917" name="Column15913" dataDxfId="489"/>
    <tableColumn id="15918" name="Column15914" dataDxfId="488"/>
    <tableColumn id="15919" name="Column15915" dataDxfId="487"/>
    <tableColumn id="15920" name="Column15916" dataDxfId="486"/>
    <tableColumn id="15921" name="Column15917" dataDxfId="485"/>
    <tableColumn id="15922" name="Column15918" dataDxfId="484"/>
    <tableColumn id="15923" name="Column15919" dataDxfId="483"/>
    <tableColumn id="15924" name="Column15920" dataDxfId="482"/>
    <tableColumn id="15925" name="Column15921" dataDxfId="481"/>
    <tableColumn id="15926" name="Column15922" dataDxfId="480"/>
    <tableColumn id="15927" name="Column15923" dataDxfId="479"/>
    <tableColumn id="15928" name="Column15924" dataDxfId="478"/>
    <tableColumn id="15929" name="Column15925" dataDxfId="477"/>
    <tableColumn id="15930" name="Column15926" dataDxfId="476"/>
    <tableColumn id="15931" name="Column15927" dataDxfId="475"/>
    <tableColumn id="15932" name="Column15928" dataDxfId="474"/>
    <tableColumn id="15933" name="Column15929" dataDxfId="473"/>
    <tableColumn id="15934" name="Column15930" dataDxfId="472"/>
    <tableColumn id="15935" name="Column15931" dataDxfId="471"/>
    <tableColumn id="15936" name="Column15932" dataDxfId="470"/>
    <tableColumn id="15937" name="Column15933" dataDxfId="469"/>
    <tableColumn id="15938" name="Column15934" dataDxfId="468"/>
    <tableColumn id="15939" name="Column15935" dataDxfId="467"/>
    <tableColumn id="15940" name="Column15936" dataDxfId="466"/>
    <tableColumn id="15941" name="Column15937" dataDxfId="465"/>
    <tableColumn id="15942" name="Column15938" dataDxfId="464"/>
    <tableColumn id="15943" name="Column15939" dataDxfId="463"/>
    <tableColumn id="15944" name="Column15940" dataDxfId="462"/>
    <tableColumn id="15945" name="Column15941" dataDxfId="461"/>
    <tableColumn id="15946" name="Column15942" dataDxfId="460"/>
    <tableColumn id="15947" name="Column15943" dataDxfId="459"/>
    <tableColumn id="15948" name="Column15944" dataDxfId="458"/>
    <tableColumn id="15949" name="Column15945" dataDxfId="457"/>
    <tableColumn id="15950" name="Column15946" dataDxfId="456"/>
    <tableColumn id="15951" name="Column15947" dataDxfId="455"/>
    <tableColumn id="15952" name="Column15948" dataDxfId="454"/>
    <tableColumn id="15953" name="Column15949" dataDxfId="453"/>
    <tableColumn id="15954" name="Column15950" dataDxfId="452"/>
    <tableColumn id="15955" name="Column15951" dataDxfId="451"/>
    <tableColumn id="15956" name="Column15952" dataDxfId="450"/>
    <tableColumn id="15957" name="Column15953" dataDxfId="449"/>
    <tableColumn id="15958" name="Column15954" dataDxfId="448"/>
    <tableColumn id="15959" name="Column15955" dataDxfId="447"/>
    <tableColumn id="15960" name="Column15956" dataDxfId="446"/>
    <tableColumn id="15961" name="Column15957" dataDxfId="445"/>
    <tableColumn id="15962" name="Column15958" dataDxfId="444"/>
    <tableColumn id="15963" name="Column15959" dataDxfId="443"/>
    <tableColumn id="15964" name="Column15960" dataDxfId="442"/>
    <tableColumn id="15965" name="Column15961" dataDxfId="441"/>
    <tableColumn id="15966" name="Column15962" dataDxfId="440"/>
    <tableColumn id="15967" name="Column15963" dataDxfId="439"/>
    <tableColumn id="15968" name="Column15964" dataDxfId="438"/>
    <tableColumn id="15969" name="Column15965" dataDxfId="437"/>
    <tableColumn id="15970" name="Column15966" dataDxfId="436"/>
    <tableColumn id="15971" name="Column15967" dataDxfId="435"/>
    <tableColumn id="15972" name="Column15968" dataDxfId="434"/>
    <tableColumn id="15973" name="Column15969" dataDxfId="433"/>
    <tableColumn id="15974" name="Column15970" dataDxfId="432"/>
    <tableColumn id="15975" name="Column15971" dataDxfId="431"/>
    <tableColumn id="15976" name="Column15972" dataDxfId="430"/>
    <tableColumn id="15977" name="Column15973" dataDxfId="429"/>
    <tableColumn id="15978" name="Column15974" dataDxfId="428"/>
    <tableColumn id="15979" name="Column15975" dataDxfId="427"/>
    <tableColumn id="15980" name="Column15976" dataDxfId="426"/>
    <tableColumn id="15981" name="Column15977" dataDxfId="425"/>
    <tableColumn id="15982" name="Column15978" dataDxfId="424"/>
    <tableColumn id="15983" name="Column15979" dataDxfId="423"/>
    <tableColumn id="15984" name="Column15980" dataDxfId="422"/>
    <tableColumn id="15985" name="Column15981" dataDxfId="421"/>
    <tableColumn id="15986" name="Column15982" dataDxfId="420"/>
    <tableColumn id="15987" name="Column15983" dataDxfId="419"/>
    <tableColumn id="15988" name="Column15984" dataDxfId="418"/>
    <tableColumn id="15989" name="Column15985" dataDxfId="417"/>
    <tableColumn id="15990" name="Column15986" dataDxfId="416"/>
    <tableColumn id="15991" name="Column15987" dataDxfId="415"/>
    <tableColumn id="15992" name="Column15988" dataDxfId="414"/>
    <tableColumn id="15993" name="Column15989" dataDxfId="413"/>
    <tableColumn id="15994" name="Column15990" dataDxfId="412"/>
    <tableColumn id="15995" name="Column15991" dataDxfId="411"/>
    <tableColumn id="15996" name="Column15992" dataDxfId="410"/>
    <tableColumn id="15997" name="Column15993" dataDxfId="409"/>
    <tableColumn id="15998" name="Column15994" dataDxfId="408"/>
    <tableColumn id="15999" name="Column15995" dataDxfId="407"/>
    <tableColumn id="16000" name="Column15996" dataDxfId="406"/>
    <tableColumn id="16001" name="Column15997" dataDxfId="405"/>
    <tableColumn id="16002" name="Column15998" dataDxfId="404"/>
    <tableColumn id="16003" name="Column15999" dataDxfId="403"/>
    <tableColumn id="16004" name="Column16000" dataDxfId="402"/>
    <tableColumn id="16005" name="Column16001" dataDxfId="401"/>
    <tableColumn id="16006" name="Column16002" dataDxfId="400"/>
    <tableColumn id="16007" name="Column16003" dataDxfId="399"/>
    <tableColumn id="16008" name="Column16004" dataDxfId="398"/>
    <tableColumn id="16009" name="Column16005" dataDxfId="397"/>
    <tableColumn id="16010" name="Column16006" dataDxfId="396"/>
    <tableColumn id="16011" name="Column16007" dataDxfId="395"/>
    <tableColumn id="16012" name="Column16008" dataDxfId="394"/>
    <tableColumn id="16013" name="Column16009" dataDxfId="393"/>
    <tableColumn id="16014" name="Column16010" dataDxfId="392"/>
    <tableColumn id="16015" name="Column16011" dataDxfId="391"/>
    <tableColumn id="16016" name="Column16012" dataDxfId="390"/>
    <tableColumn id="16017" name="Column16013" dataDxfId="389"/>
    <tableColumn id="16018" name="Column16014" dataDxfId="388"/>
    <tableColumn id="16019" name="Column16015" dataDxfId="387"/>
    <tableColumn id="16020" name="Column16016" dataDxfId="386"/>
    <tableColumn id="16021" name="Column16017" dataDxfId="385"/>
    <tableColumn id="16022" name="Column16018" dataDxfId="384"/>
    <tableColumn id="16023" name="Column16019" dataDxfId="383"/>
    <tableColumn id="16024" name="Column16020" dataDxfId="382"/>
    <tableColumn id="16025" name="Column16021" dataDxfId="381"/>
    <tableColumn id="16026" name="Column16022" dataDxfId="380"/>
    <tableColumn id="16027" name="Column16023" dataDxfId="379"/>
    <tableColumn id="16028" name="Column16024" dataDxfId="378"/>
    <tableColumn id="16029" name="Column16025" dataDxfId="377"/>
    <tableColumn id="16030" name="Column16026" dataDxfId="376"/>
    <tableColumn id="16031" name="Column16027" dataDxfId="375"/>
    <tableColumn id="16032" name="Column16028" dataDxfId="374"/>
    <tableColumn id="16033" name="Column16029" dataDxfId="373"/>
    <tableColumn id="16034" name="Column16030" dataDxfId="372"/>
    <tableColumn id="16035" name="Column16031" dataDxfId="371"/>
    <tableColumn id="16036" name="Column16032" dataDxfId="370"/>
    <tableColumn id="16037" name="Column16033" dataDxfId="369"/>
    <tableColumn id="16038" name="Column16034" dataDxfId="368"/>
    <tableColumn id="16039" name="Column16035" dataDxfId="367"/>
    <tableColumn id="16040" name="Column16036" dataDxfId="366"/>
    <tableColumn id="16041" name="Column16037" dataDxfId="365"/>
    <tableColumn id="16042" name="Column16038" dataDxfId="364"/>
    <tableColumn id="16043" name="Column16039" dataDxfId="363"/>
    <tableColumn id="16044" name="Column16040" dataDxfId="362"/>
    <tableColumn id="16045" name="Column16041" dataDxfId="361"/>
    <tableColumn id="16046" name="Column16042" dataDxfId="360"/>
    <tableColumn id="16047" name="Column16043" dataDxfId="359"/>
    <tableColumn id="16048" name="Column16044" dataDxfId="358"/>
    <tableColumn id="16049" name="Column16045" dataDxfId="357"/>
    <tableColumn id="16050" name="Column16046" dataDxfId="356"/>
    <tableColumn id="16051" name="Column16047" dataDxfId="355"/>
    <tableColumn id="16052" name="Column16048" dataDxfId="354"/>
    <tableColumn id="16053" name="Column16049" dataDxfId="353"/>
    <tableColumn id="16054" name="Column16050" dataDxfId="352"/>
    <tableColumn id="16055" name="Column16051" dataDxfId="351"/>
    <tableColumn id="16056" name="Column16052" dataDxfId="350"/>
    <tableColumn id="16057" name="Column16053" dataDxfId="349"/>
    <tableColumn id="16058" name="Column16054" dataDxfId="348"/>
    <tableColumn id="16059" name="Column16055" dataDxfId="347"/>
    <tableColumn id="16060" name="Column16056" dataDxfId="346"/>
    <tableColumn id="16061" name="Column16057" dataDxfId="345"/>
    <tableColumn id="16062" name="Column16058" dataDxfId="344"/>
    <tableColumn id="16063" name="Column16059" dataDxfId="343"/>
    <tableColumn id="16064" name="Column16060" dataDxfId="342"/>
    <tableColumn id="16065" name="Column16061" dataDxfId="341"/>
    <tableColumn id="16066" name="Column16062" dataDxfId="340"/>
    <tableColumn id="16067" name="Column16063" dataDxfId="339"/>
    <tableColumn id="16068" name="Column16064" dataDxfId="338"/>
    <tableColumn id="16069" name="Column16065" dataDxfId="337"/>
    <tableColumn id="16070" name="Column16066" dataDxfId="336"/>
    <tableColumn id="16071" name="Column16067" dataDxfId="335"/>
    <tableColumn id="16072" name="Column16068" dataDxfId="334"/>
    <tableColumn id="16073" name="Column16069" dataDxfId="333"/>
    <tableColumn id="16074" name="Column16070" dataDxfId="332"/>
    <tableColumn id="16075" name="Column16071" dataDxfId="331"/>
    <tableColumn id="16076" name="Column16072" dataDxfId="330"/>
    <tableColumn id="16077" name="Column16073" dataDxfId="329"/>
    <tableColumn id="16078" name="Column16074" dataDxfId="328"/>
    <tableColumn id="16079" name="Column16075" dataDxfId="327"/>
    <tableColumn id="16080" name="Column16076" dataDxfId="326"/>
    <tableColumn id="16081" name="Column16077" dataDxfId="325"/>
    <tableColumn id="16082" name="Column16078" dataDxfId="324"/>
    <tableColumn id="16083" name="Column16079" dataDxfId="323"/>
    <tableColumn id="16084" name="Column16080" dataDxfId="322"/>
    <tableColumn id="16085" name="Column16081" dataDxfId="321"/>
    <tableColumn id="16086" name="Column16082" dataDxfId="320"/>
    <tableColumn id="16087" name="Column16083" dataDxfId="319"/>
    <tableColumn id="16088" name="Column16084" dataDxfId="318"/>
    <tableColumn id="16089" name="Column16085" dataDxfId="317"/>
    <tableColumn id="16090" name="Column16086" dataDxfId="316"/>
    <tableColumn id="16091" name="Column16087" dataDxfId="315"/>
    <tableColumn id="16092" name="Column16088" dataDxfId="314"/>
    <tableColumn id="16093" name="Column16089" dataDxfId="313"/>
    <tableColumn id="16094" name="Column16090" dataDxfId="312"/>
    <tableColumn id="16095" name="Column16091" dataDxfId="311"/>
    <tableColumn id="16096" name="Column16092" dataDxfId="310"/>
    <tableColumn id="16097" name="Column16093" dataDxfId="309"/>
    <tableColumn id="16098" name="Column16094" dataDxfId="308"/>
    <tableColumn id="16099" name="Column16095" dataDxfId="307"/>
    <tableColumn id="16100" name="Column16096" dataDxfId="306"/>
    <tableColumn id="16101" name="Column16097" dataDxfId="305"/>
    <tableColumn id="16102" name="Column16098" dataDxfId="304"/>
    <tableColumn id="16103" name="Column16099" dataDxfId="303"/>
    <tableColumn id="16104" name="Column16100" dataDxfId="302"/>
    <tableColumn id="16105" name="Column16101" dataDxfId="301"/>
    <tableColumn id="16106" name="Column16102" dataDxfId="300"/>
    <tableColumn id="16107" name="Column16103" dataDxfId="299"/>
    <tableColumn id="16108" name="Column16104" dataDxfId="298"/>
    <tableColumn id="16109" name="Column16105" dataDxfId="297"/>
    <tableColumn id="16110" name="Column16106" dataDxfId="296"/>
    <tableColumn id="16111" name="Column16107" dataDxfId="295"/>
    <tableColumn id="16112" name="Column16108" dataDxfId="294"/>
    <tableColumn id="16113" name="Column16109" dataDxfId="293"/>
    <tableColumn id="16114" name="Column16110" dataDxfId="292"/>
    <tableColumn id="16115" name="Column16111" dataDxfId="291"/>
    <tableColumn id="16116" name="Column16112" dataDxfId="290"/>
    <tableColumn id="16117" name="Column16113" dataDxfId="289"/>
    <tableColumn id="16118" name="Column16114" dataDxfId="288"/>
    <tableColumn id="16119" name="Column16115" dataDxfId="287"/>
    <tableColumn id="16120" name="Column16116" dataDxfId="286"/>
    <tableColumn id="16121" name="Column16117" dataDxfId="285"/>
    <tableColumn id="16122" name="Column16118" dataDxfId="284"/>
    <tableColumn id="16123" name="Column16119" dataDxfId="283"/>
    <tableColumn id="16124" name="Column16120" dataDxfId="282"/>
    <tableColumn id="16125" name="Column16121" dataDxfId="281"/>
    <tableColumn id="16126" name="Column16122" dataDxfId="280"/>
    <tableColumn id="16127" name="Column16123" dataDxfId="279"/>
    <tableColumn id="16128" name="Column16124" dataDxfId="278"/>
    <tableColumn id="16129" name="Column16125" dataDxfId="277"/>
    <tableColumn id="16130" name="Column16126" dataDxfId="276"/>
    <tableColumn id="16131" name="Column16127" dataDxfId="275"/>
    <tableColumn id="16132" name="Column16128" dataDxfId="274"/>
    <tableColumn id="16133" name="Column16129" dataDxfId="273"/>
    <tableColumn id="16134" name="Column16130" dataDxfId="272"/>
    <tableColumn id="16135" name="Column16131" dataDxfId="271"/>
    <tableColumn id="16136" name="Column16132" dataDxfId="270"/>
    <tableColumn id="16137" name="Column16133" dataDxfId="269"/>
    <tableColumn id="16138" name="Column16134" dataDxfId="268"/>
    <tableColumn id="16139" name="Column16135" dataDxfId="267"/>
    <tableColumn id="16140" name="Column16136" dataDxfId="266"/>
    <tableColumn id="16141" name="Column16137" dataDxfId="265"/>
    <tableColumn id="16142" name="Column16138" dataDxfId="264"/>
    <tableColumn id="16143" name="Column16139" dataDxfId="263"/>
    <tableColumn id="16144" name="Column16140" dataDxfId="262"/>
    <tableColumn id="16145" name="Column16141" dataDxfId="261"/>
    <tableColumn id="16146" name="Column16142" dataDxfId="260"/>
    <tableColumn id="16147" name="Column16143" dataDxfId="259"/>
    <tableColumn id="16148" name="Column16144" dataDxfId="258"/>
    <tableColumn id="16149" name="Column16145" dataDxfId="257"/>
    <tableColumn id="16150" name="Column16146" dataDxfId="256"/>
    <tableColumn id="16151" name="Column16147" dataDxfId="255"/>
    <tableColumn id="16152" name="Column16148" dataDxfId="254"/>
    <tableColumn id="16153" name="Column16149" dataDxfId="253"/>
    <tableColumn id="16154" name="Column16150" dataDxfId="252"/>
    <tableColumn id="16155" name="Column16151" dataDxfId="251"/>
    <tableColumn id="16156" name="Column16152" dataDxfId="250"/>
    <tableColumn id="16157" name="Column16153" dataDxfId="249"/>
    <tableColumn id="16158" name="Column16154" dataDxfId="248"/>
    <tableColumn id="16159" name="Column16155" dataDxfId="247"/>
    <tableColumn id="16160" name="Column16156" dataDxfId="246"/>
    <tableColumn id="16161" name="Column16157" dataDxfId="245"/>
    <tableColumn id="16162" name="Column16158" dataDxfId="244"/>
    <tableColumn id="16163" name="Column16159" dataDxfId="243"/>
    <tableColumn id="16164" name="Column16160" dataDxfId="242"/>
    <tableColumn id="16165" name="Column16161" dataDxfId="241"/>
    <tableColumn id="16166" name="Column16162" dataDxfId="240"/>
    <tableColumn id="16167" name="Column16163" dataDxfId="239"/>
    <tableColumn id="16168" name="Column16164" dataDxfId="238"/>
    <tableColumn id="16169" name="Column16165" dataDxfId="237"/>
    <tableColumn id="16170" name="Column16166" dataDxfId="236"/>
    <tableColumn id="16171" name="Column16167" dataDxfId="235"/>
    <tableColumn id="16172" name="Column16168" dataDxfId="234"/>
    <tableColumn id="16173" name="Column16169" dataDxfId="233"/>
    <tableColumn id="16174" name="Column16170" dataDxfId="232"/>
    <tableColumn id="16175" name="Column16171" dataDxfId="231"/>
    <tableColumn id="16176" name="Column16172" dataDxfId="230"/>
    <tableColumn id="16177" name="Column16173" dataDxfId="229"/>
    <tableColumn id="16178" name="Column16174" dataDxfId="228"/>
    <tableColumn id="16179" name="Column16175" dataDxfId="227"/>
    <tableColumn id="16180" name="Column16176" dataDxfId="226"/>
    <tableColumn id="16181" name="Column16177" dataDxfId="225"/>
    <tableColumn id="16182" name="Column16178" dataDxfId="224"/>
    <tableColumn id="16183" name="Column16179" dataDxfId="223"/>
    <tableColumn id="16184" name="Column16180" dataDxfId="222"/>
    <tableColumn id="16185" name="Column16181" dataDxfId="221"/>
    <tableColumn id="16186" name="Column16182" dataDxfId="220"/>
    <tableColumn id="16187" name="Column16183" dataDxfId="219"/>
    <tableColumn id="16188" name="Column16184" dataDxfId="218"/>
    <tableColumn id="16189" name="Column16185" dataDxfId="217"/>
    <tableColumn id="16190" name="Column16186" dataDxfId="216"/>
    <tableColumn id="16191" name="Column16187" dataDxfId="215"/>
    <tableColumn id="16192" name="Column16188" dataDxfId="214"/>
    <tableColumn id="16193" name="Column16189" dataDxfId="213"/>
    <tableColumn id="16194" name="Column16190" dataDxfId="212"/>
    <tableColumn id="16195" name="Column16191" dataDxfId="211"/>
    <tableColumn id="16196" name="Column16192" dataDxfId="210"/>
    <tableColumn id="16197" name="Column16193" dataDxfId="209"/>
    <tableColumn id="16198" name="Column16194" dataDxfId="208"/>
    <tableColumn id="16199" name="Column16195" dataDxfId="207"/>
    <tableColumn id="16200" name="Column16196" dataDxfId="206"/>
    <tableColumn id="16201" name="Column16197" dataDxfId="205"/>
    <tableColumn id="16202" name="Column16198" dataDxfId="204"/>
    <tableColumn id="16203" name="Column16199" dataDxfId="203"/>
    <tableColumn id="16204" name="Column16200" dataDxfId="202"/>
    <tableColumn id="16205" name="Column16201" dataDxfId="201"/>
    <tableColumn id="16206" name="Column16202" dataDxfId="200"/>
    <tableColumn id="16207" name="Column16203" dataDxfId="199"/>
    <tableColumn id="16208" name="Column16204" dataDxfId="198"/>
    <tableColumn id="16209" name="Column16205" dataDxfId="197"/>
    <tableColumn id="16210" name="Column16206" dataDxfId="196"/>
    <tableColumn id="16211" name="Column16207" dataDxfId="195"/>
    <tableColumn id="16212" name="Column16208" dataDxfId="194"/>
    <tableColumn id="16213" name="Column16209" dataDxfId="193"/>
    <tableColumn id="16214" name="Column16210" dataDxfId="192"/>
    <tableColumn id="16215" name="Column16211" dataDxfId="191"/>
    <tableColumn id="16216" name="Column16212" dataDxfId="190"/>
    <tableColumn id="16217" name="Column16213" dataDxfId="189"/>
    <tableColumn id="16218" name="Column16214" dataDxfId="188"/>
    <tableColumn id="16219" name="Column16215" dataDxfId="187"/>
    <tableColumn id="16220" name="Column16216" dataDxfId="186"/>
    <tableColumn id="16221" name="Column16217" dataDxfId="185"/>
    <tableColumn id="16222" name="Column16218" dataDxfId="184"/>
    <tableColumn id="16223" name="Column16219" dataDxfId="183"/>
    <tableColumn id="16224" name="Column16220" dataDxfId="182"/>
    <tableColumn id="16225" name="Column16221" dataDxfId="181"/>
    <tableColumn id="16226" name="Column16222" dataDxfId="180"/>
    <tableColumn id="16227" name="Column16223" dataDxfId="179"/>
    <tableColumn id="16228" name="Column16224" dataDxfId="178"/>
    <tableColumn id="16229" name="Column16225" dataDxfId="177"/>
    <tableColumn id="16230" name="Column16226" dataDxfId="176"/>
    <tableColumn id="16231" name="Column16227" dataDxfId="175"/>
    <tableColumn id="16232" name="Column16228" dataDxfId="174"/>
    <tableColumn id="16233" name="Column16229" dataDxfId="173"/>
    <tableColumn id="16234" name="Column16230" dataDxfId="172"/>
    <tableColumn id="16235" name="Column16231" dataDxfId="171"/>
    <tableColumn id="16236" name="Column16232" dataDxfId="170"/>
    <tableColumn id="16237" name="Column16233" dataDxfId="169"/>
    <tableColumn id="16238" name="Column16234" dataDxfId="168"/>
    <tableColumn id="16239" name="Column16235" dataDxfId="167"/>
    <tableColumn id="16240" name="Column16236" dataDxfId="166"/>
    <tableColumn id="16241" name="Column16237" dataDxfId="165"/>
    <tableColumn id="16242" name="Column16238" dataDxfId="164"/>
    <tableColumn id="16243" name="Column16239" dataDxfId="163"/>
    <tableColumn id="16244" name="Column16240" dataDxfId="162"/>
    <tableColumn id="16245" name="Column16241" dataDxfId="161"/>
    <tableColumn id="16246" name="Column16242" dataDxfId="160"/>
    <tableColumn id="16247" name="Column16243" dataDxfId="159"/>
    <tableColumn id="16248" name="Column16244" dataDxfId="158"/>
    <tableColumn id="16249" name="Column16245" dataDxfId="157"/>
    <tableColumn id="16250" name="Column16246" dataDxfId="156"/>
    <tableColumn id="16251" name="Column16247" dataDxfId="155"/>
    <tableColumn id="16252" name="Column16248" dataDxfId="154"/>
    <tableColumn id="16253" name="Column16249" dataDxfId="153"/>
    <tableColumn id="16254" name="Column16250" dataDxfId="152"/>
    <tableColumn id="16255" name="Column16251" dataDxfId="151"/>
    <tableColumn id="16256" name="Column16252" dataDxfId="150"/>
    <tableColumn id="16257" name="Column16253" dataDxfId="149"/>
    <tableColumn id="16258" name="Column16254" dataDxfId="148"/>
    <tableColumn id="16259" name="Column16255" dataDxfId="147"/>
    <tableColumn id="16260" name="Column16256" dataDxfId="146"/>
    <tableColumn id="16261" name="Column16257" dataDxfId="145"/>
    <tableColumn id="16262" name="Column16258" dataDxfId="144"/>
    <tableColumn id="16263" name="Column16259" dataDxfId="143"/>
    <tableColumn id="16264" name="Column16260" dataDxfId="142"/>
    <tableColumn id="16265" name="Column16261" dataDxfId="141"/>
    <tableColumn id="16266" name="Column16262" dataDxfId="140"/>
    <tableColumn id="16267" name="Column16263" dataDxfId="139"/>
    <tableColumn id="16268" name="Column16264" dataDxfId="138"/>
    <tableColumn id="16269" name="Column16265" dataDxfId="137"/>
    <tableColumn id="16270" name="Column16266" dataDxfId="136"/>
    <tableColumn id="16271" name="Column16267" dataDxfId="135"/>
    <tableColumn id="16272" name="Column16268" dataDxfId="134"/>
    <tableColumn id="16273" name="Column16269" dataDxfId="133"/>
    <tableColumn id="16274" name="Column16270" dataDxfId="132"/>
    <tableColumn id="16275" name="Column16271" dataDxfId="131"/>
    <tableColumn id="16276" name="Column16272" dataDxfId="130"/>
    <tableColumn id="16277" name="Column16273" dataDxfId="129"/>
    <tableColumn id="16278" name="Column16274" dataDxfId="128"/>
    <tableColumn id="16279" name="Column16275" dataDxfId="127"/>
    <tableColumn id="16280" name="Column16276" dataDxfId="126"/>
    <tableColumn id="16281" name="Column16277" dataDxfId="125"/>
    <tableColumn id="16282" name="Column16278" dataDxfId="124"/>
    <tableColumn id="16283" name="Column16279" dataDxfId="123"/>
    <tableColumn id="16284" name="Column16280" dataDxfId="122"/>
    <tableColumn id="16285" name="Column16281" dataDxfId="121"/>
    <tableColumn id="16286" name="Column16282" dataDxfId="120"/>
    <tableColumn id="16287" name="Column16283" dataDxfId="119"/>
    <tableColumn id="16288" name="Column16284" dataDxfId="118"/>
    <tableColumn id="16289" name="Column16285" dataDxfId="117"/>
    <tableColumn id="16290" name="Column16286" dataDxfId="116"/>
    <tableColumn id="16291" name="Column16287" dataDxfId="115"/>
    <tableColumn id="16292" name="Column16288" dataDxfId="114"/>
    <tableColumn id="16293" name="Column16289" dataDxfId="113"/>
    <tableColumn id="16294" name="Column16290" dataDxfId="112"/>
    <tableColumn id="16295" name="Column16291" dataDxfId="111"/>
    <tableColumn id="16296" name="Column16292" dataDxfId="110"/>
    <tableColumn id="16297" name="Column16293" dataDxfId="109"/>
    <tableColumn id="16298" name="Column16294" dataDxfId="108"/>
    <tableColumn id="16299" name="Column16295" dataDxfId="107"/>
    <tableColumn id="16300" name="Column16296" dataDxfId="106"/>
    <tableColumn id="16301" name="Column16297" dataDxfId="105"/>
    <tableColumn id="16302" name="Column16298" dataDxfId="104"/>
    <tableColumn id="16303" name="Column16299" dataDxfId="103"/>
    <tableColumn id="16304" name="Column16300" dataDxfId="102"/>
    <tableColumn id="16305" name="Column16301" dataDxfId="101"/>
    <tableColumn id="16306" name="Column16302" dataDxfId="100"/>
    <tableColumn id="16307" name="Column16303" dataDxfId="99"/>
    <tableColumn id="16308" name="Column16304" dataDxfId="98"/>
    <tableColumn id="16309" name="Column16305" dataDxfId="97"/>
    <tableColumn id="16310" name="Column16306" dataDxfId="96"/>
    <tableColumn id="16311" name="Column16307" dataDxfId="95"/>
    <tableColumn id="16312" name="Column16308" dataDxfId="94"/>
    <tableColumn id="16313" name="Column16309" dataDxfId="93"/>
    <tableColumn id="16314" name="Column16310" dataDxfId="92"/>
    <tableColumn id="16315" name="Column16311" dataDxfId="91"/>
    <tableColumn id="16316" name="Column16312" dataDxfId="90"/>
    <tableColumn id="16317" name="Column16313" dataDxfId="89"/>
    <tableColumn id="16318" name="Column16314" dataDxfId="88"/>
    <tableColumn id="16319" name="Column16315" dataDxfId="87"/>
    <tableColumn id="16320" name="Column16316" dataDxfId="86"/>
    <tableColumn id="16321" name="Column16317" dataDxfId="85"/>
    <tableColumn id="16322" name="Column16318" dataDxfId="84"/>
    <tableColumn id="16323" name="Column16319" dataDxfId="83"/>
    <tableColumn id="16324" name="Column16320" dataDxfId="82"/>
    <tableColumn id="16325" name="Column16321" dataDxfId="81"/>
    <tableColumn id="16326" name="Column16322" dataDxfId="80"/>
    <tableColumn id="16327" name="Column16323" dataDxfId="79"/>
    <tableColumn id="16328" name="Column16324" dataDxfId="78"/>
    <tableColumn id="16329" name="Column16325" dataDxfId="77"/>
    <tableColumn id="16330" name="Column16326" dataDxfId="76"/>
    <tableColumn id="16331" name="Column16327" dataDxfId="75"/>
    <tableColumn id="16332" name="Column16328" dataDxfId="74"/>
    <tableColumn id="16333" name="Column16329" dataDxfId="73"/>
    <tableColumn id="16334" name="Column16330" dataDxfId="72"/>
    <tableColumn id="16335" name="Column16331" dataDxfId="71"/>
    <tableColumn id="16336" name="Column16332" dataDxfId="70"/>
    <tableColumn id="16337" name="Column16333" dataDxfId="69"/>
    <tableColumn id="16338" name="Column16334" dataDxfId="68"/>
    <tableColumn id="16339" name="Column16335" dataDxfId="67"/>
    <tableColumn id="16340" name="Column16336" dataDxfId="66"/>
    <tableColumn id="16341" name="Column16337" dataDxfId="65"/>
    <tableColumn id="16342" name="Column16338" dataDxfId="64"/>
    <tableColumn id="16343" name="Column16339" dataDxfId="63"/>
    <tableColumn id="16344" name="Column16340" dataDxfId="62"/>
    <tableColumn id="16345" name="Column16341" dataDxfId="61"/>
    <tableColumn id="16346" name="Column16342" dataDxfId="60"/>
    <tableColumn id="16347" name="Column16343" dataDxfId="59"/>
    <tableColumn id="16348" name="Column16344" dataDxfId="58"/>
    <tableColumn id="16349" name="Column16345" dataDxfId="57"/>
    <tableColumn id="16350" name="Column16346" dataDxfId="56"/>
    <tableColumn id="16351" name="Column16347" dataDxfId="55"/>
    <tableColumn id="16352" name="Column16348" dataDxfId="54"/>
    <tableColumn id="16353" name="Column16349" dataDxfId="53"/>
    <tableColumn id="16354" name="Column16350" dataDxfId="52"/>
    <tableColumn id="16355" name="Column16351" dataDxfId="51"/>
    <tableColumn id="16356" name="Column16352" dataDxfId="50"/>
    <tableColumn id="16357" name="Column16353" dataDxfId="49"/>
    <tableColumn id="16358" name="Column16354" dataDxfId="48"/>
    <tableColumn id="16359" name="Column16355" dataDxfId="47"/>
    <tableColumn id="16360" name="Column16356" dataDxfId="46"/>
    <tableColumn id="16361" name="Column16357" dataDxfId="45"/>
    <tableColumn id="16362" name="Column16358" dataDxfId="44"/>
    <tableColumn id="16363" name="Column16359" dataDxfId="43"/>
    <tableColumn id="16364" name="Column16360" dataDxfId="42"/>
    <tableColumn id="16365" name="Column16361" dataDxfId="41"/>
    <tableColumn id="16366" name="Column16362" dataDxfId="40"/>
    <tableColumn id="16367" name="Column16363" dataDxfId="39"/>
    <tableColumn id="16368" name="Column16364" dataDxfId="38"/>
    <tableColumn id="16369" name="Column16365" dataDxfId="37"/>
    <tableColumn id="16370" name="Column16366" dataDxfId="36"/>
    <tableColumn id="16371" name="Column16367" dataDxfId="35"/>
    <tableColumn id="16372" name="Column16368" dataDxfId="34"/>
    <tableColumn id="16373" name="Column16369" dataDxfId="33"/>
    <tableColumn id="16374" name="Column16370" dataDxfId="32"/>
    <tableColumn id="16375" name="Column16371" dataDxfId="31"/>
    <tableColumn id="16376" name="Column16372" dataDxfId="30"/>
    <tableColumn id="16377" name="Column16373" dataDxfId="29"/>
    <tableColumn id="16378" name="Column16374" dataDxfId="28"/>
    <tableColumn id="16379" name="Column16375" dataDxfId="27"/>
    <tableColumn id="16380" name="Column16376" dataDxfId="26"/>
    <tableColumn id="16381" name="Column16377" dataDxfId="25"/>
    <tableColumn id="16382" name="Column16378" dataDxfId="24"/>
    <tableColumn id="16383" name="Column16379" dataDxfId="23"/>
    <tableColumn id="16384" name="Column16380" dataDxfId="22"/>
  </tableColumns>
  <tableStyleInfo name="TableStyleLight9" showFirstColumn="0" showLastColumn="0" showRowStripes="1" showColumnStripes="0"/>
</table>
</file>

<file path=xl/tables/table4.xml><?xml version="1.0" encoding="utf-8"?>
<table xmlns="http://schemas.openxmlformats.org/spreadsheetml/2006/main" id="4" name="Table4" displayName="Table4" ref="A1:I827" totalsRowShown="0" headerRowDxfId="21" dataDxfId="20">
  <autoFilter ref="A1:I827"/>
  <sortState ref="A2:I827">
    <sortCondition descending="1" ref="A1:A827"/>
  </sortState>
  <tableColumns count="9">
    <tableColumn id="1" name="Posted" dataDxfId="19"/>
    <tableColumn id="2" name="Content" dataDxfId="18"/>
    <tableColumn id="3" name="Platform" dataDxfId="17"/>
    <tableColumn id="4" name="Media type" dataDxfId="16"/>
    <tableColumn id="5" name="The number of impressions of your Page post." dataDxfId="15"/>
    <tableColumn id="6" name="Criterion one -The total number of people your Page post was served to. (Unique Users)" dataDxfId="14"/>
    <tableColumn id="7" name="Criterion two -The number of unique people who engaged in certain ways with your Page post, for example by commenting on, liking, sharing, or clicking upon particular elements of the post. (Unique Users)" dataDxfId="13"/>
    <tableColumn id="8" name="Criterion three -The number of people who clicked anywhere in your post. (Unique Users)" dataDxfId="12">
      <calculatedColumnFormula>SUM(H2:H2)</calculatedColumnFormula>
    </tableColumn>
    <tableColumn id="10" name="Total" dataDxfId="11">
      <calculatedColumnFormula>SUM(E2:H2)</calculatedColumnFormula>
    </tableColumn>
  </tableColumns>
  <tableStyleInfo name="TableStyleLight9" showFirstColumn="0" showLastColumn="0" showRowStripes="1" showColumnStripes="0"/>
</table>
</file>

<file path=xl/tables/table5.xml><?xml version="1.0" encoding="utf-8"?>
<table xmlns="http://schemas.openxmlformats.org/spreadsheetml/2006/main" id="6" name="Table6" displayName="Table6" ref="A1:I1191" totalsRowShown="0" headerRowDxfId="10" dataDxfId="9">
  <autoFilter ref="A1:I1191"/>
  <tableColumns count="9">
    <tableColumn id="1" name="Posted" dataDxfId="8"/>
    <tableColumn id="2" name="Context" dataDxfId="7"/>
    <tableColumn id="3" name="Platform" dataDxfId="6"/>
    <tableColumn id="4" name="The number of impressions on our page post." dataDxfId="5"/>
    <tableColumn id="5" name="The number of unique people who engaged in certain ways with our Page post, for example by commenting on, liking, sharing, or clicking upon particular elements of the post. (Unique Users)" dataDxfId="4"/>
    <tableColumn id="6" name="Criterion one - retweets" dataDxfId="3"/>
    <tableColumn id="7" name="Criterion two -likes" dataDxfId="2"/>
    <tableColumn id="8" name="Criterion three - link clicks" dataDxfId="1"/>
    <tableColumn id="9" name="Total Value" dataDxfId="0">
      <calculatedColumnFormula>SUM(D2:H2)</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1"/>
  <sheetViews>
    <sheetView zoomScale="115" zoomScaleNormal="115" workbookViewId="0">
      <pane ySplit="4" topLeftCell="A161" activePane="bottomLeft" state="frozen"/>
      <selection pane="bottomLeft" activeCell="K170" sqref="K170"/>
    </sheetView>
  </sheetViews>
  <sheetFormatPr defaultRowHeight="14.25" x14ac:dyDescent="0.2"/>
  <cols>
    <col min="1" max="1" width="21.7109375" style="4" customWidth="1"/>
    <col min="2" max="2" width="37.42578125" style="4" bestFit="1" customWidth="1"/>
    <col min="3" max="3" width="13.5703125" style="4" customWidth="1"/>
    <col min="4" max="4" width="7.42578125" style="4" customWidth="1"/>
    <col min="5" max="5" width="22.140625" style="4" customWidth="1"/>
    <col min="6" max="6" width="9.85546875" style="4" customWidth="1"/>
    <col min="7" max="7" width="12.7109375" style="4" bestFit="1" customWidth="1"/>
    <col min="8" max="8" width="13.85546875" style="4" customWidth="1"/>
    <col min="9" max="9" width="12" style="4" customWidth="1"/>
    <col min="10" max="10" width="13" style="4" customWidth="1"/>
    <col min="11" max="11" width="17.85546875" style="4" customWidth="1"/>
    <col min="12" max="12" width="9.140625" style="4"/>
    <col min="13" max="13" width="10.140625" style="4" bestFit="1" customWidth="1"/>
    <col min="14" max="16384" width="9.140625" style="4"/>
  </cols>
  <sheetData>
    <row r="1" spans="1:13" s="10" customFormat="1" ht="15" x14ac:dyDescent="0.25">
      <c r="A1" s="10" t="s">
        <v>257</v>
      </c>
    </row>
    <row r="2" spans="1:13" s="10" customFormat="1" ht="15" x14ac:dyDescent="0.25">
      <c r="A2" s="10" t="s">
        <v>258</v>
      </c>
      <c r="E2" s="108"/>
    </row>
    <row r="3" spans="1:13" s="10" customFormat="1" ht="15" x14ac:dyDescent="0.25">
      <c r="A3" s="10" t="s">
        <v>259</v>
      </c>
    </row>
    <row r="4" spans="1:13" s="2" customFormat="1" ht="70.5" customHeight="1" x14ac:dyDescent="0.2">
      <c r="A4" s="2" t="s">
        <v>1</v>
      </c>
      <c r="B4" s="2" t="s">
        <v>2</v>
      </c>
      <c r="C4" s="2" t="s">
        <v>252</v>
      </c>
      <c r="D4" s="2" t="s">
        <v>0</v>
      </c>
      <c r="E4" s="2" t="s">
        <v>3</v>
      </c>
      <c r="F4" s="2" t="s">
        <v>4</v>
      </c>
      <c r="G4" s="2" t="s">
        <v>253</v>
      </c>
      <c r="H4" s="2" t="s">
        <v>254</v>
      </c>
      <c r="I4" s="2" t="s">
        <v>255</v>
      </c>
      <c r="J4" s="2" t="s">
        <v>256</v>
      </c>
      <c r="K4" s="2" t="s">
        <v>2509</v>
      </c>
      <c r="L4" s="2" t="s">
        <v>19210</v>
      </c>
      <c r="M4" s="2" t="s">
        <v>19214</v>
      </c>
    </row>
    <row r="5" spans="1:13" x14ac:dyDescent="0.2">
      <c r="A5" s="11">
        <v>42646</v>
      </c>
      <c r="B5" s="4" t="s">
        <v>66</v>
      </c>
      <c r="C5" s="4" t="s">
        <v>19073</v>
      </c>
      <c r="D5" s="4" t="s">
        <v>123</v>
      </c>
      <c r="E5" s="4" t="s">
        <v>31</v>
      </c>
      <c r="F5" s="4" t="s">
        <v>124</v>
      </c>
      <c r="G5" s="4">
        <v>1</v>
      </c>
      <c r="H5" s="5">
        <v>5</v>
      </c>
      <c r="I5" s="4">
        <v>0</v>
      </c>
      <c r="J5" s="4">
        <v>1</v>
      </c>
      <c r="K5" s="6">
        <v>35011</v>
      </c>
      <c r="L5" s="4">
        <f>SUM(Table2[[#This Row],[Criterion 1 - Number of words or length of time]:[Criterion 3 - Did it include a photo?]])*Table2[[#This Row],[Tone - Postive / Neutral / Negative ]]</f>
        <v>6</v>
      </c>
      <c r="M5" s="4">
        <f>Table2[[#This Row],[Total Rating]]*Table2[[#This Row],[Reach or circulation figure]]</f>
        <v>210066</v>
      </c>
    </row>
    <row r="6" spans="1:13" x14ac:dyDescent="0.2">
      <c r="A6" s="11">
        <v>42698</v>
      </c>
      <c r="B6" s="4" t="s">
        <v>66</v>
      </c>
      <c r="C6" s="4" t="s">
        <v>19083</v>
      </c>
      <c r="D6" s="4" t="s">
        <v>104</v>
      </c>
      <c r="E6" s="4" t="s">
        <v>106</v>
      </c>
      <c r="F6" s="4" t="s">
        <v>108</v>
      </c>
      <c r="G6" s="4">
        <v>1</v>
      </c>
      <c r="H6" s="5">
        <v>3</v>
      </c>
      <c r="I6" s="4">
        <v>0</v>
      </c>
      <c r="J6" s="4">
        <v>1</v>
      </c>
      <c r="K6" s="6">
        <v>35011</v>
      </c>
      <c r="L6" s="4">
        <f>SUM(Table2[[#This Row],[Criterion 1 - Number of words or length of time]:[Criterion 3 - Did it include a photo?]])*Table2[[#This Row],[Tone - Postive / Neutral / Negative ]]</f>
        <v>4</v>
      </c>
      <c r="M6" s="4">
        <f>Table2[[#This Row],[Total Rating]]*Table2[[#This Row],[Reach or circulation figure]]</f>
        <v>140044</v>
      </c>
    </row>
    <row r="7" spans="1:13" x14ac:dyDescent="0.2">
      <c r="A7" s="11">
        <v>42760</v>
      </c>
      <c r="B7" s="4" t="s">
        <v>66</v>
      </c>
      <c r="C7" s="4" t="s">
        <v>19194</v>
      </c>
      <c r="D7" s="4" t="s">
        <v>14</v>
      </c>
      <c r="E7" s="4" t="s">
        <v>31</v>
      </c>
      <c r="F7" s="4" t="s">
        <v>16</v>
      </c>
      <c r="G7" s="4">
        <v>1</v>
      </c>
      <c r="H7" s="5">
        <v>2</v>
      </c>
      <c r="I7" s="4">
        <v>1</v>
      </c>
      <c r="J7" s="4">
        <v>0</v>
      </c>
      <c r="K7" s="6">
        <v>35011</v>
      </c>
      <c r="L7" s="4">
        <f>SUM(Table2[[#This Row],[Criterion 1 - Number of words or length of time]:[Criterion 3 - Did it include a photo?]])*Table2[[#This Row],[Tone - Postive / Neutral / Negative ]]</f>
        <v>3</v>
      </c>
      <c r="M7" s="4">
        <f>Table2[[#This Row],[Total Rating]]*Table2[[#This Row],[Reach or circulation figure]]</f>
        <v>105033</v>
      </c>
    </row>
    <row r="8" spans="1:13" x14ac:dyDescent="0.2">
      <c r="A8" s="3">
        <v>42817</v>
      </c>
      <c r="B8" s="4" t="s">
        <v>66</v>
      </c>
      <c r="C8" s="4" t="s">
        <v>19189</v>
      </c>
      <c r="D8" s="4" t="s">
        <v>14</v>
      </c>
      <c r="E8" s="4" t="s">
        <v>7</v>
      </c>
      <c r="F8" s="4" t="s">
        <v>19</v>
      </c>
      <c r="G8" s="4">
        <v>1</v>
      </c>
      <c r="H8" s="5">
        <v>4</v>
      </c>
      <c r="I8" s="4">
        <v>0</v>
      </c>
      <c r="J8" s="4">
        <v>0</v>
      </c>
      <c r="K8" s="6">
        <v>35011</v>
      </c>
      <c r="L8" s="4">
        <f>SUM(Table2[[#This Row],[Criterion 1 - Number of words or length of time]:[Criterion 3 - Did it include a photo?]])*Table2[[#This Row],[Tone - Postive / Neutral / Negative ]]</f>
        <v>4</v>
      </c>
      <c r="M8" s="4">
        <f>Table2[[#This Row],[Total Rating]]*Table2[[#This Row],[Reach or circulation figure]]</f>
        <v>140044</v>
      </c>
    </row>
    <row r="9" spans="1:13" x14ac:dyDescent="0.2">
      <c r="A9" s="11">
        <v>42844</v>
      </c>
      <c r="B9" s="4" t="s">
        <v>66</v>
      </c>
      <c r="C9" s="4" t="s">
        <v>19185</v>
      </c>
      <c r="D9" s="4" t="s">
        <v>11</v>
      </c>
      <c r="E9" s="4" t="s">
        <v>31</v>
      </c>
      <c r="F9" s="4" t="s">
        <v>68</v>
      </c>
      <c r="G9" s="4">
        <v>1</v>
      </c>
      <c r="H9" s="5">
        <v>5</v>
      </c>
      <c r="I9" s="4">
        <v>0</v>
      </c>
      <c r="J9" s="4">
        <v>0</v>
      </c>
      <c r="K9" s="6">
        <v>35011</v>
      </c>
      <c r="L9" s="4">
        <f>SUM(Table2[[#This Row],[Criterion 1 - Number of words or length of time]:[Criterion 3 - Did it include a photo?]])*Table2[[#This Row],[Tone - Postive / Neutral / Negative ]]</f>
        <v>5</v>
      </c>
      <c r="M9" s="4">
        <f>Table2[[#This Row],[Total Rating]]*Table2[[#This Row],[Reach or circulation figure]]</f>
        <v>175055</v>
      </c>
    </row>
    <row r="10" spans="1:13" x14ac:dyDescent="0.2">
      <c r="A10" s="11">
        <v>42849</v>
      </c>
      <c r="B10" s="4" t="s">
        <v>66</v>
      </c>
      <c r="C10" s="4" t="s">
        <v>19184</v>
      </c>
      <c r="D10" s="4" t="s">
        <v>11</v>
      </c>
      <c r="E10" s="4" t="s">
        <v>31</v>
      </c>
      <c r="F10" s="4" t="s">
        <v>48</v>
      </c>
      <c r="G10" s="4">
        <v>1</v>
      </c>
      <c r="H10" s="42">
        <v>2</v>
      </c>
      <c r="I10" s="4">
        <v>0</v>
      </c>
      <c r="J10" s="4">
        <v>0</v>
      </c>
      <c r="K10" s="6">
        <v>35011</v>
      </c>
      <c r="L10" s="4">
        <f>SUM(Table2[[#This Row],[Criterion 1 - Number of words or length of time]:[Criterion 3 - Did it include a photo?]])*Table2[[#This Row],[Tone - Postive / Neutral / Negative ]]</f>
        <v>2</v>
      </c>
      <c r="M10" s="4">
        <f>Table2[[#This Row],[Total Rating]]*Table2[[#This Row],[Reach or circulation figure]]</f>
        <v>70022</v>
      </c>
    </row>
    <row r="11" spans="1:13" x14ac:dyDescent="0.2">
      <c r="A11" s="3">
        <v>42655</v>
      </c>
      <c r="B11" s="4" t="s">
        <v>126</v>
      </c>
      <c r="C11" s="4" t="s">
        <v>19077</v>
      </c>
      <c r="D11" s="4" t="s">
        <v>11</v>
      </c>
      <c r="E11" s="4" t="s">
        <v>31</v>
      </c>
      <c r="F11" s="4" t="s">
        <v>111</v>
      </c>
      <c r="G11" s="4">
        <v>1</v>
      </c>
      <c r="H11" s="5">
        <v>3</v>
      </c>
      <c r="I11" s="4">
        <v>0</v>
      </c>
      <c r="J11" s="4">
        <v>0</v>
      </c>
      <c r="K11" s="6">
        <v>35011</v>
      </c>
      <c r="L11" s="4">
        <f>SUM(Table2[[#This Row],[Criterion 1 - Number of words or length of time]:[Criterion 3 - Did it include a photo?]])*Table2[[#This Row],[Tone - Postive / Neutral / Negative ]]</f>
        <v>3</v>
      </c>
      <c r="M11" s="4">
        <f>Table2[[#This Row],[Total Rating]]*Table2[[#This Row],[Reach or circulation figure]]</f>
        <v>105033</v>
      </c>
    </row>
    <row r="12" spans="1:13" x14ac:dyDescent="0.2">
      <c r="A12" s="3">
        <v>42712</v>
      </c>
      <c r="B12" s="4" t="s">
        <v>103</v>
      </c>
      <c r="C12" s="4" t="s">
        <v>19196</v>
      </c>
      <c r="D12" s="4" t="s">
        <v>104</v>
      </c>
      <c r="E12" s="4" t="s">
        <v>61</v>
      </c>
      <c r="F12" s="4" t="s">
        <v>105</v>
      </c>
      <c r="G12" s="4">
        <v>1</v>
      </c>
      <c r="H12" s="5">
        <v>2</v>
      </c>
      <c r="I12" s="4">
        <v>0</v>
      </c>
      <c r="J12" s="4">
        <v>1</v>
      </c>
      <c r="K12" s="4">
        <v>71234</v>
      </c>
      <c r="L12" s="4">
        <f>SUM(Table2[[#This Row],[Criterion 1 - Number of words or length of time]:[Criterion 3 - Did it include a photo?]])*Table2[[#This Row],[Tone - Postive / Neutral / Negative ]]</f>
        <v>3</v>
      </c>
      <c r="M12" s="4">
        <f>Table2[[#This Row],[Total Rating]]*Table2[[#This Row],[Reach or circulation figure]]</f>
        <v>213702</v>
      </c>
    </row>
    <row r="13" spans="1:13" x14ac:dyDescent="0.2">
      <c r="A13" s="11">
        <v>42641</v>
      </c>
      <c r="B13" s="4" t="s">
        <v>102</v>
      </c>
      <c r="C13" s="4" t="s">
        <v>19058</v>
      </c>
      <c r="D13" s="4" t="s">
        <v>93</v>
      </c>
      <c r="E13" s="4" t="s">
        <v>61</v>
      </c>
      <c r="F13" s="4" t="s">
        <v>94</v>
      </c>
      <c r="G13" s="4">
        <v>1</v>
      </c>
      <c r="H13" s="5">
        <v>6</v>
      </c>
      <c r="I13" s="4">
        <v>0</v>
      </c>
      <c r="J13" s="4">
        <v>1</v>
      </c>
      <c r="K13" s="4">
        <v>47179</v>
      </c>
      <c r="L13" s="4">
        <f>SUM(Table2[[#This Row],[Criterion 1 - Number of words or length of time]:[Criterion 3 - Did it include a photo?]])*Table2[[#This Row],[Tone - Postive / Neutral / Negative ]]</f>
        <v>7</v>
      </c>
      <c r="M13" s="4">
        <f>Table2[[#This Row],[Total Rating]]*Table2[[#This Row],[Reach or circulation figure]]</f>
        <v>330253</v>
      </c>
    </row>
    <row r="14" spans="1:13" x14ac:dyDescent="0.2">
      <c r="A14" s="7" t="s">
        <v>19172</v>
      </c>
      <c r="B14" s="4" t="s">
        <v>102</v>
      </c>
      <c r="C14" s="4" t="s">
        <v>744</v>
      </c>
      <c r="D14" s="4" t="s">
        <v>11</v>
      </c>
      <c r="E14" s="4" t="s">
        <v>61</v>
      </c>
      <c r="F14" s="4" t="s">
        <v>12</v>
      </c>
      <c r="G14" s="4">
        <v>1</v>
      </c>
      <c r="H14" s="5">
        <v>3</v>
      </c>
      <c r="I14" s="4">
        <v>0</v>
      </c>
      <c r="J14" s="4">
        <v>1</v>
      </c>
      <c r="K14" s="4">
        <v>47179</v>
      </c>
      <c r="L14" s="4">
        <f>SUM(Table2[[#This Row],[Criterion 1 - Number of words or length of time]:[Criterion 3 - Did it include a photo?]])*Table2[[#This Row],[Tone - Postive / Neutral / Negative ]]</f>
        <v>4</v>
      </c>
      <c r="M14" s="4">
        <f>Table2[[#This Row],[Total Rating]]*Table2[[#This Row],[Reach or circulation figure]]</f>
        <v>188716</v>
      </c>
    </row>
    <row r="15" spans="1:13" x14ac:dyDescent="0.2">
      <c r="A15" s="7" t="s">
        <v>19170</v>
      </c>
      <c r="B15" s="4" t="s">
        <v>245</v>
      </c>
      <c r="C15" s="4" t="s">
        <v>19171</v>
      </c>
      <c r="D15" s="4" t="s">
        <v>11</v>
      </c>
      <c r="E15" s="4" t="s">
        <v>61</v>
      </c>
      <c r="F15" s="4" t="s">
        <v>246</v>
      </c>
      <c r="G15" s="4">
        <v>1</v>
      </c>
      <c r="H15" s="5">
        <v>3</v>
      </c>
      <c r="I15" s="4">
        <v>1</v>
      </c>
      <c r="J15" s="4">
        <v>1</v>
      </c>
      <c r="K15" s="4">
        <v>12533</v>
      </c>
      <c r="L15" s="4">
        <f>SUM(Table2[[#This Row],[Criterion 1 - Number of words or length of time]:[Criterion 3 - Did it include a photo?]])*Table2[[#This Row],[Tone - Postive / Neutral / Negative ]]</f>
        <v>5</v>
      </c>
      <c r="M15" s="4">
        <f>Table2[[#This Row],[Total Rating]]*Table2[[#This Row],[Reach or circulation figure]]</f>
        <v>62665</v>
      </c>
    </row>
    <row r="16" spans="1:13" x14ac:dyDescent="0.2">
      <c r="A16" s="3">
        <v>42584</v>
      </c>
      <c r="B16" s="4" t="s">
        <v>36</v>
      </c>
      <c r="C16" s="4" t="s">
        <v>2667</v>
      </c>
      <c r="D16" s="4" t="s">
        <v>88</v>
      </c>
      <c r="E16" s="4" t="s">
        <v>31</v>
      </c>
      <c r="F16" s="4" t="s">
        <v>16</v>
      </c>
      <c r="G16" s="4">
        <v>1</v>
      </c>
      <c r="H16" s="5">
        <v>4</v>
      </c>
      <c r="I16" s="4">
        <v>1</v>
      </c>
      <c r="J16" s="4">
        <v>0</v>
      </c>
      <c r="K16" s="6">
        <v>231500</v>
      </c>
      <c r="L16" s="4">
        <f>SUM(Table2[[#This Row],[Criterion 1 - Number of words or length of time]:[Criterion 3 - Did it include a photo?]])*Table2[[#This Row],[Tone - Postive / Neutral / Negative ]]</f>
        <v>5</v>
      </c>
      <c r="M16" s="4">
        <f>Table2[[#This Row],[Total Rating]]*Table2[[#This Row],[Reach or circulation figure]]</f>
        <v>1157500</v>
      </c>
    </row>
    <row r="17" spans="1:13" x14ac:dyDescent="0.2">
      <c r="A17" s="3">
        <v>42703</v>
      </c>
      <c r="B17" s="4" t="s">
        <v>36</v>
      </c>
      <c r="C17" s="4" t="s">
        <v>573</v>
      </c>
      <c r="D17" s="4" t="s">
        <v>85</v>
      </c>
      <c r="E17" s="4" t="s">
        <v>106</v>
      </c>
      <c r="F17" s="4" t="s">
        <v>16</v>
      </c>
      <c r="G17" s="4">
        <v>1</v>
      </c>
      <c r="H17" s="5">
        <v>3</v>
      </c>
      <c r="I17" s="4">
        <v>1</v>
      </c>
      <c r="J17" s="4">
        <v>0</v>
      </c>
      <c r="K17" s="4">
        <v>231500</v>
      </c>
      <c r="L17" s="4">
        <f>SUM(Table2[[#This Row],[Criterion 1 - Number of words or length of time]:[Criterion 3 - Did it include a photo?]])*Table2[[#This Row],[Tone - Postive / Neutral / Negative ]]</f>
        <v>4</v>
      </c>
      <c r="M17" s="4">
        <f>Table2[[#This Row],[Total Rating]]*Table2[[#This Row],[Reach or circulation figure]]</f>
        <v>926000</v>
      </c>
    </row>
    <row r="18" spans="1:13" x14ac:dyDescent="0.2">
      <c r="A18" s="3">
        <v>42704</v>
      </c>
      <c r="B18" s="4" t="s">
        <v>36</v>
      </c>
      <c r="C18" s="4" t="s">
        <v>19084</v>
      </c>
      <c r="D18" s="4" t="s">
        <v>85</v>
      </c>
      <c r="E18" s="4" t="s">
        <v>106</v>
      </c>
      <c r="F18" s="4" t="s">
        <v>107</v>
      </c>
      <c r="G18" s="4">
        <v>1</v>
      </c>
      <c r="H18" s="5">
        <v>4</v>
      </c>
      <c r="I18" s="4">
        <v>0</v>
      </c>
      <c r="J18" s="4">
        <v>1</v>
      </c>
      <c r="K18" s="4">
        <v>231500</v>
      </c>
      <c r="L18" s="4">
        <f>SUM(Table2[[#This Row],[Criterion 1 - Number of words or length of time]:[Criterion 3 - Did it include a photo?]])*Table2[[#This Row],[Tone - Postive / Neutral / Negative ]]</f>
        <v>5</v>
      </c>
      <c r="M18" s="4">
        <f>Table2[[#This Row],[Total Rating]]*Table2[[#This Row],[Reach or circulation figure]]</f>
        <v>1157500</v>
      </c>
    </row>
    <row r="19" spans="1:13" x14ac:dyDescent="0.2">
      <c r="A19" s="3">
        <v>42740</v>
      </c>
      <c r="B19" s="4" t="s">
        <v>36</v>
      </c>
      <c r="C19" s="4" t="s">
        <v>19173</v>
      </c>
      <c r="D19" s="4" t="s">
        <v>84</v>
      </c>
      <c r="E19" s="4" t="s">
        <v>31</v>
      </c>
      <c r="F19" s="4" t="s">
        <v>16</v>
      </c>
      <c r="G19" s="4">
        <v>1</v>
      </c>
      <c r="H19" s="5">
        <v>4</v>
      </c>
      <c r="I19" s="4">
        <v>1</v>
      </c>
      <c r="J19" s="4">
        <v>0</v>
      </c>
      <c r="K19" s="4">
        <v>231500</v>
      </c>
      <c r="L19" s="4">
        <f>SUM(Table2[[#This Row],[Criterion 1 - Number of words or length of time]:[Criterion 3 - Did it include a photo?]])*Table2[[#This Row],[Tone - Postive / Neutral / Negative ]]</f>
        <v>5</v>
      </c>
      <c r="M19" s="4">
        <f>Table2[[#This Row],[Total Rating]]*Table2[[#This Row],[Reach or circulation figure]]</f>
        <v>1157500</v>
      </c>
    </row>
    <row r="20" spans="1:13" x14ac:dyDescent="0.2">
      <c r="A20" s="11">
        <v>42766</v>
      </c>
      <c r="B20" s="4" t="s">
        <v>36</v>
      </c>
      <c r="C20" s="4" t="s">
        <v>19193</v>
      </c>
      <c r="D20" s="4" t="s">
        <v>9</v>
      </c>
      <c r="E20" s="4" t="s">
        <v>31</v>
      </c>
      <c r="F20" s="4" t="s">
        <v>22</v>
      </c>
      <c r="G20" s="4">
        <v>1</v>
      </c>
      <c r="H20" s="5">
        <v>3</v>
      </c>
      <c r="I20" s="4">
        <v>0</v>
      </c>
      <c r="J20" s="4">
        <v>1</v>
      </c>
      <c r="K20" s="4">
        <v>231500</v>
      </c>
      <c r="L20" s="4">
        <f>SUM(Table2[[#This Row],[Criterion 1 - Number of words or length of time]:[Criterion 3 - Did it include a photo?]])*Table2[[#This Row],[Tone - Postive / Neutral / Negative ]]</f>
        <v>4</v>
      </c>
      <c r="M20" s="4">
        <f>Table2[[#This Row],[Total Rating]]*Table2[[#This Row],[Reach or circulation figure]]</f>
        <v>926000</v>
      </c>
    </row>
    <row r="21" spans="1:13" x14ac:dyDescent="0.2">
      <c r="A21" s="3">
        <v>42787</v>
      </c>
      <c r="B21" s="4" t="s">
        <v>36</v>
      </c>
      <c r="C21" s="4" t="s">
        <v>19191</v>
      </c>
      <c r="D21" s="4" t="s">
        <v>85</v>
      </c>
      <c r="E21" s="4" t="s">
        <v>31</v>
      </c>
      <c r="F21" s="4" t="s">
        <v>16</v>
      </c>
      <c r="G21" s="4">
        <v>1</v>
      </c>
      <c r="H21" s="5">
        <v>4</v>
      </c>
      <c r="I21" s="4">
        <v>1</v>
      </c>
      <c r="J21" s="4">
        <v>0</v>
      </c>
      <c r="K21" s="4">
        <v>231500</v>
      </c>
      <c r="L21" s="4">
        <f>SUM(Table2[[#This Row],[Criterion 1 - Number of words or length of time]:[Criterion 3 - Did it include a photo?]])*Table2[[#This Row],[Tone - Postive / Neutral / Negative ]]</f>
        <v>5</v>
      </c>
      <c r="M21" s="4">
        <f>Table2[[#This Row],[Total Rating]]*Table2[[#This Row],[Reach or circulation figure]]</f>
        <v>1157500</v>
      </c>
    </row>
    <row r="22" spans="1:13" x14ac:dyDescent="0.2">
      <c r="A22" s="3">
        <v>42815</v>
      </c>
      <c r="B22" s="4" t="s">
        <v>36</v>
      </c>
      <c r="C22" s="4" t="s">
        <v>19190</v>
      </c>
      <c r="D22" s="4" t="s">
        <v>85</v>
      </c>
      <c r="E22" s="4" t="s">
        <v>31</v>
      </c>
      <c r="F22" s="4" t="s">
        <v>12</v>
      </c>
      <c r="G22" s="4">
        <v>1</v>
      </c>
      <c r="H22" s="5">
        <v>4</v>
      </c>
      <c r="I22" s="4">
        <v>0</v>
      </c>
      <c r="J22" s="4">
        <v>0</v>
      </c>
      <c r="K22" s="4">
        <v>231500</v>
      </c>
      <c r="L22" s="4">
        <f>SUM(Table2[[#This Row],[Criterion 1 - Number of words or length of time]:[Criterion 3 - Did it include a photo?]])*Table2[[#This Row],[Tone - Postive / Neutral / Negative ]]</f>
        <v>4</v>
      </c>
      <c r="M22" s="4">
        <f>Table2[[#This Row],[Total Rating]]*Table2[[#This Row],[Reach or circulation figure]]</f>
        <v>926000</v>
      </c>
    </row>
    <row r="23" spans="1:13" x14ac:dyDescent="0.2">
      <c r="A23" s="3">
        <v>42818</v>
      </c>
      <c r="B23" s="4" t="s">
        <v>36</v>
      </c>
      <c r="C23" s="4" t="s">
        <v>19187</v>
      </c>
      <c r="D23" s="4" t="s">
        <v>11</v>
      </c>
      <c r="E23" s="4" t="s">
        <v>31</v>
      </c>
      <c r="F23" s="4" t="s">
        <v>12</v>
      </c>
      <c r="G23" s="4">
        <v>1</v>
      </c>
      <c r="H23" s="5">
        <v>3</v>
      </c>
      <c r="I23" s="4">
        <v>0</v>
      </c>
      <c r="J23" s="4">
        <v>0</v>
      </c>
      <c r="K23" s="4">
        <v>231500</v>
      </c>
      <c r="L23" s="4">
        <f>SUM(Table2[[#This Row],[Criterion 1 - Number of words or length of time]:[Criterion 3 - Did it include a photo?]])*Table2[[#This Row],[Tone - Postive / Neutral / Negative ]]</f>
        <v>3</v>
      </c>
      <c r="M23" s="4">
        <f>Table2[[#This Row],[Total Rating]]*Table2[[#This Row],[Reach or circulation figure]]</f>
        <v>694500</v>
      </c>
    </row>
    <row r="24" spans="1:13" x14ac:dyDescent="0.2">
      <c r="A24" s="3">
        <v>42849</v>
      </c>
      <c r="B24" s="4" t="s">
        <v>36</v>
      </c>
      <c r="C24" s="4" t="s">
        <v>19183</v>
      </c>
      <c r="D24" s="4" t="s">
        <v>11</v>
      </c>
      <c r="E24" s="4" t="s">
        <v>31</v>
      </c>
      <c r="F24" s="4" t="s">
        <v>16</v>
      </c>
      <c r="G24" s="4">
        <v>1</v>
      </c>
      <c r="H24" s="5">
        <v>3</v>
      </c>
      <c r="I24" s="4">
        <v>1</v>
      </c>
      <c r="J24" s="4">
        <v>0</v>
      </c>
      <c r="K24" s="4">
        <v>231500</v>
      </c>
      <c r="L24" s="4">
        <f>SUM(Table2[[#This Row],[Criterion 1 - Number of words or length of time]:[Criterion 3 - Did it include a photo?]])*Table2[[#This Row],[Tone - Postive / Neutral / Negative ]]</f>
        <v>4</v>
      </c>
      <c r="M24" s="4">
        <f>Table2[[#This Row],[Total Rating]]*Table2[[#This Row],[Reach or circulation figure]]</f>
        <v>926000</v>
      </c>
    </row>
    <row r="25" spans="1:13" x14ac:dyDescent="0.2">
      <c r="A25" s="3">
        <v>42872</v>
      </c>
      <c r="B25" s="4" t="s">
        <v>36</v>
      </c>
      <c r="C25" s="4" t="s">
        <v>19177</v>
      </c>
      <c r="D25" s="4" t="s">
        <v>37</v>
      </c>
      <c r="E25" s="4" t="s">
        <v>31</v>
      </c>
      <c r="F25" s="4" t="s">
        <v>16</v>
      </c>
      <c r="G25" s="4">
        <v>1</v>
      </c>
      <c r="H25" s="42">
        <v>4</v>
      </c>
      <c r="I25" s="4">
        <v>1</v>
      </c>
      <c r="J25" s="4">
        <v>0</v>
      </c>
      <c r="K25" s="4">
        <v>231500</v>
      </c>
      <c r="L25" s="4">
        <f>SUM(Table2[[#This Row],[Criterion 1 - Number of words or length of time]:[Criterion 3 - Did it include a photo?]])*Table2[[#This Row],[Tone - Postive / Neutral / Negative ]]</f>
        <v>5</v>
      </c>
      <c r="M25" s="4">
        <f>Table2[[#This Row],[Total Rating]]*Table2[[#This Row],[Reach or circulation figure]]</f>
        <v>1157500</v>
      </c>
    </row>
    <row r="26" spans="1:13" x14ac:dyDescent="0.2">
      <c r="A26" s="3">
        <v>42545</v>
      </c>
      <c r="B26" s="4" t="s">
        <v>2642</v>
      </c>
      <c r="C26" s="4" t="s">
        <v>2643</v>
      </c>
      <c r="D26" s="4" t="s">
        <v>11</v>
      </c>
      <c r="E26" s="4" t="s">
        <v>31</v>
      </c>
      <c r="F26" s="4" t="s">
        <v>2644</v>
      </c>
      <c r="G26" s="4">
        <v>1</v>
      </c>
      <c r="H26" s="5">
        <v>2</v>
      </c>
      <c r="I26" s="4">
        <v>1</v>
      </c>
      <c r="J26" s="4">
        <v>1</v>
      </c>
      <c r="K26" s="6">
        <v>33692</v>
      </c>
      <c r="L26" s="4">
        <f>SUM(Table2[[#This Row],[Criterion 1 - Number of words or length of time]:[Criterion 3 - Did it include a photo?]])*Table2[[#This Row],[Tone - Postive / Neutral / Negative ]]</f>
        <v>4</v>
      </c>
      <c r="M26" s="4">
        <f>Table2[[#This Row],[Total Rating]]*Table2[[#This Row],[Reach or circulation figure]]</f>
        <v>134768</v>
      </c>
    </row>
    <row r="27" spans="1:13" x14ac:dyDescent="0.2">
      <c r="A27" s="7" t="s">
        <v>19168</v>
      </c>
      <c r="B27" s="4" t="s">
        <v>247</v>
      </c>
      <c r="C27" s="4" t="s">
        <v>19169</v>
      </c>
      <c r="D27" s="4" t="s">
        <v>11</v>
      </c>
      <c r="E27" s="4" t="s">
        <v>61</v>
      </c>
      <c r="F27" s="4" t="s">
        <v>248</v>
      </c>
      <c r="G27" s="4">
        <v>1</v>
      </c>
      <c r="H27" s="5">
        <v>1</v>
      </c>
      <c r="I27" s="4">
        <v>1</v>
      </c>
      <c r="J27" s="4">
        <v>0</v>
      </c>
      <c r="K27" s="4">
        <v>34583</v>
      </c>
      <c r="L27" s="4">
        <f>SUM(Table2[[#This Row],[Criterion 1 - Number of words or length of time]:[Criterion 3 - Did it include a photo?]])*Table2[[#This Row],[Tone - Postive / Neutral / Negative ]]</f>
        <v>2</v>
      </c>
      <c r="M27" s="4">
        <f>Table2[[#This Row],[Total Rating]]*Table2[[#This Row],[Reach or circulation figure]]</f>
        <v>69166</v>
      </c>
    </row>
    <row r="28" spans="1:13" x14ac:dyDescent="0.2">
      <c r="A28" s="3">
        <v>42525</v>
      </c>
      <c r="B28" s="4" t="s">
        <v>109</v>
      </c>
      <c r="C28" s="4" t="s">
        <v>2661</v>
      </c>
      <c r="D28" s="4" t="s">
        <v>93</v>
      </c>
      <c r="E28" s="4" t="s">
        <v>61</v>
      </c>
      <c r="F28" s="4" t="s">
        <v>2662</v>
      </c>
      <c r="G28" s="4">
        <v>1</v>
      </c>
      <c r="H28" s="5">
        <v>2</v>
      </c>
      <c r="I28" s="4">
        <v>0</v>
      </c>
      <c r="J28" s="4">
        <v>0</v>
      </c>
      <c r="K28" s="6">
        <v>40517</v>
      </c>
      <c r="L28" s="4">
        <f>SUM(Table2[[#This Row],[Criterion 1 - Number of words or length of time]:[Criterion 3 - Did it include a photo?]])*Table2[[#This Row],[Tone - Postive / Neutral / Negative ]]</f>
        <v>2</v>
      </c>
      <c r="M28" s="4">
        <f>Table2[[#This Row],[Total Rating]]*Table2[[#This Row],[Reach or circulation figure]]</f>
        <v>81034</v>
      </c>
    </row>
    <row r="29" spans="1:13" x14ac:dyDescent="0.2">
      <c r="A29" s="3">
        <v>42535</v>
      </c>
      <c r="B29" s="4" t="s">
        <v>109</v>
      </c>
      <c r="C29" s="4" t="s">
        <v>2646</v>
      </c>
      <c r="D29" s="4" t="s">
        <v>11</v>
      </c>
      <c r="E29" s="4" t="s">
        <v>31</v>
      </c>
      <c r="F29" s="4" t="s">
        <v>12</v>
      </c>
      <c r="G29" s="4">
        <v>1</v>
      </c>
      <c r="H29" s="5">
        <v>1</v>
      </c>
      <c r="I29" s="4">
        <v>0</v>
      </c>
      <c r="J29" s="4">
        <v>1</v>
      </c>
      <c r="K29" s="6">
        <v>40517</v>
      </c>
      <c r="L29" s="4">
        <f>SUM(Table2[[#This Row],[Criterion 1 - Number of words or length of time]:[Criterion 3 - Did it include a photo?]])*Table2[[#This Row],[Tone - Postive / Neutral / Negative ]]</f>
        <v>2</v>
      </c>
      <c r="M29" s="4">
        <f>Table2[[#This Row],[Total Rating]]*Table2[[#This Row],[Reach or circulation figure]]</f>
        <v>81034</v>
      </c>
    </row>
    <row r="30" spans="1:13" x14ac:dyDescent="0.2">
      <c r="A30" s="3">
        <v>42535</v>
      </c>
      <c r="B30" s="4" t="s">
        <v>109</v>
      </c>
      <c r="C30" s="4" t="s">
        <v>2645</v>
      </c>
      <c r="D30" s="4" t="s">
        <v>11</v>
      </c>
      <c r="E30" s="4" t="s">
        <v>61</v>
      </c>
      <c r="F30" s="4" t="s">
        <v>16</v>
      </c>
      <c r="G30" s="4">
        <v>1</v>
      </c>
      <c r="H30" s="5">
        <v>2</v>
      </c>
      <c r="I30" s="4">
        <v>1</v>
      </c>
      <c r="J30" s="4">
        <v>1</v>
      </c>
      <c r="K30" s="6">
        <v>40517</v>
      </c>
      <c r="L30" s="4">
        <f>SUM(Table2[[#This Row],[Criterion 1 - Number of words or length of time]:[Criterion 3 - Did it include a photo?]])*Table2[[#This Row],[Tone - Postive / Neutral / Negative ]]</f>
        <v>4</v>
      </c>
      <c r="M30" s="4">
        <f>Table2[[#This Row],[Total Rating]]*Table2[[#This Row],[Reach or circulation figure]]</f>
        <v>162068</v>
      </c>
    </row>
    <row r="31" spans="1:13" x14ac:dyDescent="0.2">
      <c r="A31" s="3">
        <v>42636</v>
      </c>
      <c r="B31" s="4" t="s">
        <v>109</v>
      </c>
      <c r="C31" s="4" t="s">
        <v>19059</v>
      </c>
      <c r="D31" s="4" t="s">
        <v>11</v>
      </c>
      <c r="E31" s="4" t="s">
        <v>61</v>
      </c>
      <c r="F31" s="4" t="s">
        <v>12</v>
      </c>
      <c r="G31" s="4">
        <v>1</v>
      </c>
      <c r="H31" s="5">
        <v>2</v>
      </c>
      <c r="I31" s="4">
        <v>1</v>
      </c>
      <c r="J31" s="4">
        <v>0</v>
      </c>
      <c r="K31" s="4">
        <v>40517</v>
      </c>
      <c r="L31" s="4">
        <f>SUM(Table2[[#This Row],[Criterion 1 - Number of words or length of time]:[Criterion 3 - Did it include a photo?]])*Table2[[#This Row],[Tone - Postive / Neutral / Negative ]]</f>
        <v>3</v>
      </c>
      <c r="M31" s="4">
        <f>Table2[[#This Row],[Total Rating]]*Table2[[#This Row],[Reach or circulation figure]]</f>
        <v>121551</v>
      </c>
    </row>
    <row r="32" spans="1:13" x14ac:dyDescent="0.2">
      <c r="A32" s="3">
        <v>42776</v>
      </c>
      <c r="B32" s="4" t="s">
        <v>109</v>
      </c>
      <c r="C32" s="4" t="s">
        <v>19167</v>
      </c>
      <c r="D32" s="4" t="s">
        <v>250</v>
      </c>
      <c r="E32" s="4" t="s">
        <v>61</v>
      </c>
      <c r="F32" s="4" t="s">
        <v>249</v>
      </c>
      <c r="G32" s="4">
        <v>1</v>
      </c>
      <c r="H32" s="5">
        <v>1</v>
      </c>
      <c r="I32" s="4">
        <v>0</v>
      </c>
      <c r="J32" s="4">
        <v>0</v>
      </c>
      <c r="K32" s="4">
        <v>40517</v>
      </c>
      <c r="L32" s="4">
        <f>SUM(Table2[[#This Row],[Criterion 1 - Number of words or length of time]:[Criterion 3 - Did it include a photo?]])*Table2[[#This Row],[Tone - Postive / Neutral / Negative ]]</f>
        <v>1</v>
      </c>
      <c r="M32" s="4">
        <f>Table2[[#This Row],[Total Rating]]*Table2[[#This Row],[Reach or circulation figure]]</f>
        <v>40517</v>
      </c>
    </row>
    <row r="33" spans="1:13" x14ac:dyDescent="0.2">
      <c r="A33" s="79">
        <v>42899</v>
      </c>
      <c r="B33" s="80" t="s">
        <v>109</v>
      </c>
      <c r="C33" s="80" t="s">
        <v>19281</v>
      </c>
      <c r="D33" s="80" t="s">
        <v>9</v>
      </c>
      <c r="E33" s="80" t="s">
        <v>61</v>
      </c>
      <c r="F33" s="80" t="s">
        <v>12</v>
      </c>
      <c r="G33" s="80">
        <v>1</v>
      </c>
      <c r="H33" s="83">
        <v>2</v>
      </c>
      <c r="I33" s="80">
        <v>0</v>
      </c>
      <c r="J33" s="80">
        <v>0</v>
      </c>
      <c r="K33" s="80">
        <v>40517</v>
      </c>
      <c r="L33" s="82">
        <f>SUM(Table2[[#This Row],[Criterion 1 - Number of words or length of time]:[Criterion 3 - Did it include a photo?]])*Table2[[#This Row],[Tone - Postive / Neutral / Negative ]]</f>
        <v>2</v>
      </c>
      <c r="M33" s="82"/>
    </row>
    <row r="34" spans="1:13" x14ac:dyDescent="0.2">
      <c r="A34" s="3">
        <v>42598</v>
      </c>
      <c r="B34" s="4" t="s">
        <v>2672</v>
      </c>
      <c r="C34" s="4" t="s">
        <v>2673</v>
      </c>
      <c r="D34" s="4" t="s">
        <v>2674</v>
      </c>
      <c r="E34" s="4" t="s">
        <v>61</v>
      </c>
      <c r="F34" s="4" t="s">
        <v>12</v>
      </c>
      <c r="G34" s="4">
        <v>1</v>
      </c>
      <c r="H34" s="5">
        <v>1</v>
      </c>
      <c r="I34" s="4">
        <v>0</v>
      </c>
      <c r="J34" s="4">
        <v>1</v>
      </c>
      <c r="K34" s="6">
        <v>20627</v>
      </c>
      <c r="L34" s="4">
        <f>SUM(Table2[[#This Row],[Criterion 1 - Number of words or length of time]:[Criterion 3 - Did it include a photo?]])*Table2[[#This Row],[Tone - Postive / Neutral / Negative ]]</f>
        <v>2</v>
      </c>
      <c r="M34" s="4">
        <f>Table2[[#This Row],[Total Rating]]*Table2[[#This Row],[Reach or circulation figure]]</f>
        <v>41254</v>
      </c>
    </row>
    <row r="35" spans="1:13" x14ac:dyDescent="0.2">
      <c r="A35" s="79">
        <v>42893</v>
      </c>
      <c r="B35" s="80" t="s">
        <v>19302</v>
      </c>
      <c r="C35" s="80" t="s">
        <v>19303</v>
      </c>
      <c r="D35" s="80" t="s">
        <v>19304</v>
      </c>
      <c r="E35" s="80" t="s">
        <v>61</v>
      </c>
      <c r="F35" s="80" t="s">
        <v>19294</v>
      </c>
      <c r="G35" s="80">
        <v>2</v>
      </c>
      <c r="H35" s="83">
        <v>1</v>
      </c>
      <c r="I35" s="80">
        <v>0</v>
      </c>
      <c r="J35" s="80">
        <v>0</v>
      </c>
      <c r="K35" s="6">
        <v>20627</v>
      </c>
      <c r="L35" s="82">
        <f>SUM(Table2[[#This Row],[Criterion 1 - Number of words or length of time]:[Criterion 3 - Did it include a photo?]])*Table2[[#This Row],[Tone - Postive / Neutral / Negative ]]</f>
        <v>2</v>
      </c>
      <c r="M35" s="82"/>
    </row>
    <row r="36" spans="1:13" x14ac:dyDescent="0.2">
      <c r="A36" s="11">
        <v>42584</v>
      </c>
      <c r="B36" s="4" t="s">
        <v>91</v>
      </c>
      <c r="C36" s="4" t="s">
        <v>2667</v>
      </c>
      <c r="D36" s="4" t="s">
        <v>88</v>
      </c>
      <c r="E36" s="4" t="s">
        <v>31</v>
      </c>
      <c r="F36" s="4" t="s">
        <v>16</v>
      </c>
      <c r="G36" s="4">
        <v>1</v>
      </c>
      <c r="H36" s="5">
        <v>4</v>
      </c>
      <c r="I36" s="4">
        <v>1</v>
      </c>
      <c r="J36" s="4">
        <v>0</v>
      </c>
      <c r="K36" s="6">
        <v>75607</v>
      </c>
      <c r="L36" s="4">
        <f>SUM(Table2[[#This Row],[Criterion 1 - Number of words or length of time]:[Criterion 3 - Did it include a photo?]])*Table2[[#This Row],[Tone - Postive / Neutral / Negative ]]</f>
        <v>5</v>
      </c>
      <c r="M36" s="4">
        <f>Table2[[#This Row],[Total Rating]]*Table2[[#This Row],[Reach or circulation figure]]</f>
        <v>378035</v>
      </c>
    </row>
    <row r="37" spans="1:13" x14ac:dyDescent="0.2">
      <c r="A37" s="3">
        <v>42703</v>
      </c>
      <c r="B37" s="4" t="s">
        <v>91</v>
      </c>
      <c r="C37" s="4" t="s">
        <v>573</v>
      </c>
      <c r="D37" s="4" t="s">
        <v>85</v>
      </c>
      <c r="E37" s="4" t="s">
        <v>106</v>
      </c>
      <c r="F37" s="4" t="s">
        <v>16</v>
      </c>
      <c r="G37" s="4">
        <v>1</v>
      </c>
      <c r="H37" s="5">
        <v>3</v>
      </c>
      <c r="I37" s="4">
        <v>1</v>
      </c>
      <c r="J37" s="4">
        <v>0</v>
      </c>
      <c r="K37" s="4">
        <v>75607</v>
      </c>
      <c r="L37" s="4">
        <f>SUM(Table2[[#This Row],[Criterion 1 - Number of words or length of time]:[Criterion 3 - Did it include a photo?]])*Table2[[#This Row],[Tone - Postive / Neutral / Negative ]]</f>
        <v>4</v>
      </c>
      <c r="M37" s="4">
        <f>Table2[[#This Row],[Total Rating]]*Table2[[#This Row],[Reach or circulation figure]]</f>
        <v>302428</v>
      </c>
    </row>
    <row r="38" spans="1:13" x14ac:dyDescent="0.2">
      <c r="A38" s="3">
        <v>42737</v>
      </c>
      <c r="B38" s="4" t="s">
        <v>251</v>
      </c>
      <c r="C38" s="8" t="s">
        <v>19166</v>
      </c>
      <c r="D38" s="4" t="s">
        <v>9</v>
      </c>
      <c r="E38" s="4" t="s">
        <v>31</v>
      </c>
      <c r="F38" s="4" t="s">
        <v>16</v>
      </c>
      <c r="G38" s="4">
        <v>1</v>
      </c>
      <c r="H38" s="5">
        <v>3</v>
      </c>
      <c r="I38" s="4">
        <v>1</v>
      </c>
      <c r="J38" s="4">
        <v>1</v>
      </c>
      <c r="K38" s="4">
        <v>50000</v>
      </c>
      <c r="L38" s="4">
        <f>SUM(Table2[[#This Row],[Criterion 1 - Number of words or length of time]:[Criterion 3 - Did it include a photo?]])*Table2[[#This Row],[Tone - Postive / Neutral / Negative ]]</f>
        <v>5</v>
      </c>
      <c r="M38" s="4">
        <f>Table2[[#This Row],[Total Rating]]*Table2[[#This Row],[Reach or circulation figure]]</f>
        <v>250000</v>
      </c>
    </row>
    <row r="39" spans="1:13" x14ac:dyDescent="0.2">
      <c r="A39" s="79">
        <v>42887</v>
      </c>
      <c r="B39" s="80" t="s">
        <v>19312</v>
      </c>
      <c r="C39" s="85" t="s">
        <v>19313</v>
      </c>
      <c r="D39" s="80" t="s">
        <v>14</v>
      </c>
      <c r="E39" s="80" t="s">
        <v>61</v>
      </c>
      <c r="F39" s="80" t="s">
        <v>19</v>
      </c>
      <c r="G39" s="80">
        <v>1</v>
      </c>
      <c r="H39" s="83">
        <v>1</v>
      </c>
      <c r="I39" s="80">
        <v>0</v>
      </c>
      <c r="J39" s="80">
        <v>0</v>
      </c>
      <c r="K39" s="6">
        <v>20627</v>
      </c>
      <c r="L39" s="82">
        <f>SUM(Table2[[#This Row],[Criterion 1 - Number of words or length of time]:[Criterion 3 - Did it include a photo?]])*Table2[[#This Row],[Tone - Postive / Neutral / Negative ]]</f>
        <v>1</v>
      </c>
      <c r="M39" s="82"/>
    </row>
    <row r="40" spans="1:13" x14ac:dyDescent="0.2">
      <c r="A40" s="11">
        <v>42616</v>
      </c>
      <c r="B40" s="4" t="s">
        <v>45</v>
      </c>
      <c r="C40" s="4" t="s">
        <v>19063</v>
      </c>
      <c r="D40" s="4" t="s">
        <v>9</v>
      </c>
      <c r="E40" s="4" t="s">
        <v>61</v>
      </c>
      <c r="F40" s="4" t="s">
        <v>111</v>
      </c>
      <c r="G40" s="4">
        <v>1</v>
      </c>
      <c r="H40" s="5">
        <v>2</v>
      </c>
      <c r="I40" s="4">
        <v>0</v>
      </c>
      <c r="J40" s="4">
        <v>0</v>
      </c>
      <c r="K40" s="4">
        <v>312805</v>
      </c>
      <c r="L40" s="4">
        <f>SUM(Table2[[#This Row],[Criterion 1 - Number of words or length of time]:[Criterion 3 - Did it include a photo?]])*Table2[[#This Row],[Tone - Postive / Neutral / Negative ]]</f>
        <v>2</v>
      </c>
      <c r="M40" s="4">
        <f>Table2[[#This Row],[Total Rating]]*Table2[[#This Row],[Reach or circulation figure]]</f>
        <v>625610</v>
      </c>
    </row>
    <row r="41" spans="1:13" x14ac:dyDescent="0.2">
      <c r="A41" s="3">
        <v>42616</v>
      </c>
      <c r="B41" s="4" t="s">
        <v>45</v>
      </c>
      <c r="C41" s="4" t="s">
        <v>19062</v>
      </c>
      <c r="D41" s="4" t="s">
        <v>9</v>
      </c>
      <c r="E41" s="4" t="s">
        <v>31</v>
      </c>
      <c r="F41" s="4" t="s">
        <v>111</v>
      </c>
      <c r="G41" s="4">
        <v>1</v>
      </c>
      <c r="H41" s="5">
        <v>2</v>
      </c>
      <c r="I41" s="4">
        <v>0</v>
      </c>
      <c r="J41" s="4">
        <v>1</v>
      </c>
      <c r="K41" s="4">
        <v>312805</v>
      </c>
      <c r="L41" s="4">
        <f>SUM(Table2[[#This Row],[Criterion 1 - Number of words or length of time]:[Criterion 3 - Did it include a photo?]])*Table2[[#This Row],[Tone - Postive / Neutral / Negative ]]</f>
        <v>3</v>
      </c>
      <c r="M41" s="4">
        <f>Table2[[#This Row],[Total Rating]]*Table2[[#This Row],[Reach or circulation figure]]</f>
        <v>938415</v>
      </c>
    </row>
    <row r="42" spans="1:13" x14ac:dyDescent="0.2">
      <c r="A42" s="3">
        <v>42630</v>
      </c>
      <c r="B42" s="4" t="s">
        <v>45</v>
      </c>
      <c r="C42" s="4" t="s">
        <v>19061</v>
      </c>
      <c r="D42" s="4" t="s">
        <v>85</v>
      </c>
      <c r="E42" s="4" t="s">
        <v>61</v>
      </c>
      <c r="F42" s="4" t="s">
        <v>110</v>
      </c>
      <c r="G42" s="4">
        <v>1</v>
      </c>
      <c r="H42" s="5">
        <v>2</v>
      </c>
      <c r="I42" s="4">
        <v>0</v>
      </c>
      <c r="J42" s="4">
        <v>0</v>
      </c>
      <c r="K42" s="4">
        <v>312805</v>
      </c>
      <c r="L42" s="4">
        <f>SUM(Table2[[#This Row],[Criterion 1 - Number of words or length of time]:[Criterion 3 - Did it include a photo?]])*Table2[[#This Row],[Tone - Postive / Neutral / Negative ]]</f>
        <v>2</v>
      </c>
      <c r="M42" s="4">
        <f>Table2[[#This Row],[Total Rating]]*Table2[[#This Row],[Reach or circulation figure]]</f>
        <v>625610</v>
      </c>
    </row>
    <row r="43" spans="1:13" x14ac:dyDescent="0.2">
      <c r="A43" s="3">
        <v>42636</v>
      </c>
      <c r="B43" s="4" t="s">
        <v>45</v>
      </c>
      <c r="C43" s="4" t="s">
        <v>19060</v>
      </c>
      <c r="D43" s="4" t="s">
        <v>11</v>
      </c>
      <c r="E43" s="4" t="s">
        <v>61</v>
      </c>
      <c r="F43" s="4" t="s">
        <v>12</v>
      </c>
      <c r="G43" s="4">
        <v>1</v>
      </c>
      <c r="H43" s="5">
        <v>2</v>
      </c>
      <c r="I43" s="4">
        <v>1</v>
      </c>
      <c r="J43" s="4">
        <v>0</v>
      </c>
      <c r="K43" s="4">
        <v>312805</v>
      </c>
      <c r="L43" s="4">
        <f>SUM(Table2[[#This Row],[Criterion 1 - Number of words or length of time]:[Criterion 3 - Did it include a photo?]])*Table2[[#This Row],[Tone - Postive / Neutral / Negative ]]</f>
        <v>3</v>
      </c>
      <c r="M43" s="4">
        <f>Table2[[#This Row],[Total Rating]]*Table2[[#This Row],[Reach or circulation figure]]</f>
        <v>938415</v>
      </c>
    </row>
    <row r="44" spans="1:13" x14ac:dyDescent="0.2">
      <c r="A44" s="3">
        <v>42703</v>
      </c>
      <c r="B44" s="4" t="s">
        <v>45</v>
      </c>
      <c r="C44" s="4" t="s">
        <v>572</v>
      </c>
      <c r="D44" s="4" t="s">
        <v>85</v>
      </c>
      <c r="E44" s="4" t="s">
        <v>31</v>
      </c>
      <c r="F44" s="4" t="s">
        <v>16</v>
      </c>
      <c r="G44" s="4">
        <v>1</v>
      </c>
      <c r="H44" s="5">
        <v>2</v>
      </c>
      <c r="I44" s="4">
        <v>1</v>
      </c>
      <c r="J44" s="4">
        <v>0</v>
      </c>
      <c r="K44" s="4">
        <v>312805</v>
      </c>
      <c r="L44" s="4">
        <f>SUM(Table2[[#This Row],[Criterion 1 - Number of words or length of time]:[Criterion 3 - Did it include a photo?]])*Table2[[#This Row],[Tone - Postive / Neutral / Negative ]]</f>
        <v>3</v>
      </c>
      <c r="M44" s="4">
        <f>Table2[[#This Row],[Total Rating]]*Table2[[#This Row],[Reach or circulation figure]]</f>
        <v>938415</v>
      </c>
    </row>
    <row r="45" spans="1:13" x14ac:dyDescent="0.2">
      <c r="A45" s="3">
        <v>42703</v>
      </c>
      <c r="B45" s="4" t="s">
        <v>45</v>
      </c>
      <c r="C45" s="4" t="s">
        <v>572</v>
      </c>
      <c r="D45" s="4" t="s">
        <v>85</v>
      </c>
      <c r="E45" s="4" t="s">
        <v>31</v>
      </c>
      <c r="F45" s="4" t="s">
        <v>16</v>
      </c>
      <c r="G45" s="4">
        <v>1</v>
      </c>
      <c r="H45" s="5">
        <v>2</v>
      </c>
      <c r="I45" s="4">
        <v>1</v>
      </c>
      <c r="J45" s="4">
        <v>0</v>
      </c>
      <c r="K45" s="4">
        <v>312805</v>
      </c>
      <c r="L45" s="4">
        <f>SUM(Table2[[#This Row],[Criterion 1 - Number of words or length of time]:[Criterion 3 - Did it include a photo?]])*Table2[[#This Row],[Tone - Postive / Neutral / Negative ]]</f>
        <v>3</v>
      </c>
      <c r="M45" s="4">
        <f>Table2[[#This Row],[Total Rating]]*Table2[[#This Row],[Reach or circulation figure]]</f>
        <v>938415</v>
      </c>
    </row>
    <row r="46" spans="1:13" x14ac:dyDescent="0.2">
      <c r="A46" s="3">
        <v>42768</v>
      </c>
      <c r="B46" s="4" t="s">
        <v>45</v>
      </c>
      <c r="C46" s="4" t="s">
        <v>19164</v>
      </c>
      <c r="D46" s="4" t="s">
        <v>9</v>
      </c>
      <c r="E46" s="4" t="s">
        <v>61</v>
      </c>
      <c r="F46" s="4" t="s">
        <v>12</v>
      </c>
      <c r="G46" s="4">
        <v>1</v>
      </c>
      <c r="H46" s="5">
        <v>4</v>
      </c>
      <c r="I46" s="4">
        <v>0</v>
      </c>
      <c r="J46" s="4">
        <v>0</v>
      </c>
      <c r="K46" s="4">
        <v>312805</v>
      </c>
      <c r="L46" s="4">
        <f>SUM(Table2[[#This Row],[Criterion 1 - Number of words or length of time]:[Criterion 3 - Did it include a photo?]])*Table2[[#This Row],[Tone - Postive / Neutral / Negative ]]</f>
        <v>4</v>
      </c>
      <c r="M46" s="4">
        <f>Table2[[#This Row],[Total Rating]]*Table2[[#This Row],[Reach or circulation figure]]</f>
        <v>1251220</v>
      </c>
    </row>
    <row r="47" spans="1:13" x14ac:dyDescent="0.2">
      <c r="A47" s="11">
        <v>42770</v>
      </c>
      <c r="B47" s="4" t="s">
        <v>45</v>
      </c>
      <c r="C47" s="4" t="s">
        <v>19165</v>
      </c>
      <c r="D47" s="4" t="s">
        <v>9</v>
      </c>
      <c r="E47" s="4" t="s">
        <v>61</v>
      </c>
      <c r="F47" s="4" t="s">
        <v>19</v>
      </c>
      <c r="G47" s="4">
        <v>1</v>
      </c>
      <c r="H47" s="5">
        <v>2</v>
      </c>
      <c r="I47" s="4">
        <v>0</v>
      </c>
      <c r="J47" s="4">
        <v>0</v>
      </c>
      <c r="K47" s="4">
        <v>312805</v>
      </c>
      <c r="L47" s="4">
        <f>SUM(Table2[[#This Row],[Criterion 1 - Number of words or length of time]:[Criterion 3 - Did it include a photo?]])*Table2[[#This Row],[Tone - Postive / Neutral / Negative ]]</f>
        <v>2</v>
      </c>
      <c r="M47" s="4">
        <f>Table2[[#This Row],[Total Rating]]*Table2[[#This Row],[Reach or circulation figure]]</f>
        <v>625610</v>
      </c>
    </row>
    <row r="48" spans="1:13" x14ac:dyDescent="0.2">
      <c r="A48" s="11">
        <v>42865</v>
      </c>
      <c r="B48" s="4" t="s">
        <v>45</v>
      </c>
      <c r="C48" s="4" t="s">
        <v>19178</v>
      </c>
      <c r="D48" s="4" t="s">
        <v>46</v>
      </c>
      <c r="E48" s="4" t="s">
        <v>31</v>
      </c>
      <c r="F48" s="4" t="s">
        <v>47</v>
      </c>
      <c r="G48" s="4">
        <v>1</v>
      </c>
      <c r="H48" s="42">
        <v>3</v>
      </c>
      <c r="I48" s="4">
        <v>0</v>
      </c>
      <c r="J48" s="4">
        <v>0</v>
      </c>
      <c r="K48" s="4">
        <v>312805</v>
      </c>
      <c r="L48" s="4">
        <f>SUM(Table2[[#This Row],[Criterion 1 - Number of words or length of time]:[Criterion 3 - Did it include a photo?]])*Table2[[#This Row],[Tone - Postive / Neutral / Negative ]]</f>
        <v>3</v>
      </c>
      <c r="M48" s="4">
        <f>Table2[[#This Row],[Total Rating]]*Table2[[#This Row],[Reach or circulation figure]]</f>
        <v>938415</v>
      </c>
    </row>
    <row r="49" spans="1:13" x14ac:dyDescent="0.2">
      <c r="A49" s="79">
        <v>42891</v>
      </c>
      <c r="B49" s="80" t="s">
        <v>45</v>
      </c>
      <c r="C49" s="80" t="s">
        <v>19310</v>
      </c>
      <c r="D49" s="80" t="s">
        <v>14</v>
      </c>
      <c r="E49" s="80" t="s">
        <v>61</v>
      </c>
      <c r="F49" s="80" t="s">
        <v>19</v>
      </c>
      <c r="G49" s="80">
        <v>2</v>
      </c>
      <c r="H49" s="81">
        <v>2</v>
      </c>
      <c r="I49" s="80">
        <v>0</v>
      </c>
      <c r="J49" s="80">
        <v>0</v>
      </c>
      <c r="K49" s="80">
        <v>312805</v>
      </c>
      <c r="L49" s="82">
        <f>SUM(Table2[[#This Row],[Criterion 1 - Number of words or length of time]:[Criterion 3 - Did it include a photo?]])*Table2[[#This Row],[Tone - Postive / Neutral / Negative ]]</f>
        <v>4</v>
      </c>
      <c r="M49" s="82"/>
    </row>
    <row r="50" spans="1:13" x14ac:dyDescent="0.2">
      <c r="A50" s="79">
        <v>42899</v>
      </c>
      <c r="B50" s="80" t="s">
        <v>45</v>
      </c>
      <c r="C50" s="80" t="s">
        <v>19279</v>
      </c>
      <c r="D50" s="80" t="s">
        <v>9</v>
      </c>
      <c r="E50" s="80" t="s">
        <v>61</v>
      </c>
      <c r="F50" s="80" t="s">
        <v>12</v>
      </c>
      <c r="G50" s="80">
        <v>2</v>
      </c>
      <c r="H50" s="81">
        <v>2</v>
      </c>
      <c r="I50" s="80">
        <v>0</v>
      </c>
      <c r="J50" s="80">
        <v>1</v>
      </c>
      <c r="K50" s="80">
        <v>312805</v>
      </c>
      <c r="L50" s="82">
        <f>SUM(Table2[[#This Row],[Criterion 1 - Number of words or length of time]:[Criterion 3 - Did it include a photo?]])*Table2[[#This Row],[Tone - Postive / Neutral / Negative ]]</f>
        <v>6</v>
      </c>
      <c r="M50" s="82"/>
    </row>
    <row r="51" spans="1:13" x14ac:dyDescent="0.2">
      <c r="A51" s="11">
        <v>42562</v>
      </c>
      <c r="B51" s="4" t="s">
        <v>127</v>
      </c>
      <c r="C51" s="4" t="s">
        <v>2666</v>
      </c>
      <c r="D51" s="4" t="s">
        <v>86</v>
      </c>
      <c r="E51" s="4" t="s">
        <v>61</v>
      </c>
      <c r="F51" s="4" t="s">
        <v>12</v>
      </c>
      <c r="G51" s="4">
        <v>2</v>
      </c>
      <c r="H51" s="5">
        <v>3</v>
      </c>
      <c r="I51" s="4">
        <v>0</v>
      </c>
      <c r="J51" s="4">
        <v>0</v>
      </c>
      <c r="K51" s="6">
        <v>16302</v>
      </c>
      <c r="L51" s="4">
        <f>SUM(Table2[[#This Row],[Criterion 1 - Number of words or length of time]:[Criterion 3 - Did it include a photo?]])*Table2[[#This Row],[Tone - Postive / Neutral / Negative ]]</f>
        <v>6</v>
      </c>
      <c r="M51" s="4">
        <f>Table2[[#This Row],[Total Rating]]*Table2[[#This Row],[Reach or circulation figure]]</f>
        <v>97812</v>
      </c>
    </row>
    <row r="52" spans="1:13" x14ac:dyDescent="0.2">
      <c r="A52" s="3">
        <v>42704</v>
      </c>
      <c r="B52" s="4" t="s">
        <v>127</v>
      </c>
      <c r="C52" s="9" t="s">
        <v>19079</v>
      </c>
      <c r="D52" s="4" t="s">
        <v>85</v>
      </c>
      <c r="E52" s="4" t="s">
        <v>31</v>
      </c>
      <c r="F52" s="4" t="s">
        <v>12</v>
      </c>
      <c r="G52" s="4">
        <v>1</v>
      </c>
      <c r="H52" s="5">
        <v>2</v>
      </c>
      <c r="I52" s="4">
        <v>0</v>
      </c>
      <c r="J52" s="4">
        <v>1</v>
      </c>
      <c r="K52" s="4">
        <v>16302</v>
      </c>
      <c r="L52" s="4">
        <f>SUM(Table2[[#This Row],[Criterion 1 - Number of words or length of time]:[Criterion 3 - Did it include a photo?]])*Table2[[#This Row],[Tone - Postive / Neutral / Negative ]]</f>
        <v>3</v>
      </c>
      <c r="M52" s="4">
        <f>Table2[[#This Row],[Total Rating]]*Table2[[#This Row],[Reach or circulation figure]]</f>
        <v>48906</v>
      </c>
    </row>
    <row r="53" spans="1:13" x14ac:dyDescent="0.2">
      <c r="A53" s="3">
        <v>42550</v>
      </c>
      <c r="B53" s="4" t="s">
        <v>112</v>
      </c>
      <c r="C53" s="4" t="s">
        <v>2653</v>
      </c>
      <c r="D53" s="4" t="s">
        <v>11</v>
      </c>
      <c r="E53" s="4" t="s">
        <v>61</v>
      </c>
      <c r="F53" s="4" t="s">
        <v>2654</v>
      </c>
      <c r="G53" s="4">
        <v>1</v>
      </c>
      <c r="H53" s="5">
        <v>1</v>
      </c>
      <c r="I53" s="4">
        <v>0</v>
      </c>
      <c r="J53" s="4">
        <v>0</v>
      </c>
      <c r="K53" s="6">
        <v>16302</v>
      </c>
      <c r="L53" s="4">
        <f>SUM(Table2[[#This Row],[Criterion 1 - Number of words or length of time]:[Criterion 3 - Did it include a photo?]])*Table2[[#This Row],[Tone - Postive / Neutral / Negative ]]</f>
        <v>1</v>
      </c>
      <c r="M53" s="4">
        <f>Table2[[#This Row],[Total Rating]]*Table2[[#This Row],[Reach or circulation figure]]</f>
        <v>16302</v>
      </c>
    </row>
    <row r="54" spans="1:13" x14ac:dyDescent="0.2">
      <c r="A54" s="11">
        <v>42635</v>
      </c>
      <c r="B54" s="4" t="s">
        <v>112</v>
      </c>
      <c r="C54" s="4" t="s">
        <v>19064</v>
      </c>
      <c r="D54" s="4" t="s">
        <v>93</v>
      </c>
      <c r="E54" s="4" t="s">
        <v>61</v>
      </c>
      <c r="F54" s="4" t="s">
        <v>94</v>
      </c>
      <c r="G54" s="4">
        <v>1</v>
      </c>
      <c r="H54" s="5">
        <v>2</v>
      </c>
      <c r="I54" s="4">
        <v>1</v>
      </c>
      <c r="J54" s="4">
        <v>0</v>
      </c>
      <c r="K54" s="4">
        <v>16302</v>
      </c>
      <c r="L54" s="4">
        <f>SUM(Table2[[#This Row],[Criterion 1 - Number of words or length of time]:[Criterion 3 - Did it include a photo?]])*Table2[[#This Row],[Tone - Postive / Neutral / Negative ]]</f>
        <v>3</v>
      </c>
      <c r="M54" s="4">
        <f>Table2[[#This Row],[Total Rating]]*Table2[[#This Row],[Reach or circulation figure]]</f>
        <v>48906</v>
      </c>
    </row>
    <row r="55" spans="1:13" x14ac:dyDescent="0.2">
      <c r="A55" s="79">
        <v>42895</v>
      </c>
      <c r="B55" s="80" t="s">
        <v>112</v>
      </c>
      <c r="C55" s="80" t="s">
        <v>19296</v>
      </c>
      <c r="D55" s="80" t="s">
        <v>9</v>
      </c>
      <c r="E55" s="80" t="s">
        <v>61</v>
      </c>
      <c r="F55" s="80" t="s">
        <v>19277</v>
      </c>
      <c r="G55" s="80">
        <v>1</v>
      </c>
      <c r="H55" s="83">
        <v>3</v>
      </c>
      <c r="I55" s="80">
        <v>0</v>
      </c>
      <c r="J55" s="80">
        <v>1</v>
      </c>
      <c r="K55" s="80">
        <v>16302</v>
      </c>
      <c r="L55" s="82">
        <f>SUM(Table2[[#This Row],[Criterion 1 - Number of words or length of time]:[Criterion 3 - Did it include a photo?]])*Table2[[#This Row],[Tone - Postive / Neutral / Negative ]]</f>
        <v>4</v>
      </c>
      <c r="M55" s="82"/>
    </row>
    <row r="56" spans="1:13" x14ac:dyDescent="0.2">
      <c r="A56" s="79">
        <v>42895</v>
      </c>
      <c r="B56" s="80" t="s">
        <v>112</v>
      </c>
      <c r="C56" s="80" t="s">
        <v>19300</v>
      </c>
      <c r="D56" s="80" t="s">
        <v>19284</v>
      </c>
      <c r="E56" s="80" t="s">
        <v>61</v>
      </c>
      <c r="F56" s="80" t="s">
        <v>19294</v>
      </c>
      <c r="G56" s="80">
        <v>2</v>
      </c>
      <c r="H56" s="83">
        <v>1</v>
      </c>
      <c r="I56" s="80">
        <v>0</v>
      </c>
      <c r="J56" s="80">
        <v>0</v>
      </c>
      <c r="K56" s="80">
        <v>16302</v>
      </c>
      <c r="L56" s="82">
        <f>SUM(Table2[[#This Row],[Criterion 1 - Number of words or length of time]:[Criterion 3 - Did it include a photo?]])*Table2[[#This Row],[Tone - Postive / Neutral / Negative ]]</f>
        <v>2</v>
      </c>
      <c r="M56" s="82"/>
    </row>
    <row r="57" spans="1:13" x14ac:dyDescent="0.2">
      <c r="A57" s="79">
        <v>42908</v>
      </c>
      <c r="B57" s="80" t="s">
        <v>112</v>
      </c>
      <c r="C57" s="80" t="s">
        <v>19269</v>
      </c>
      <c r="D57" s="80" t="s">
        <v>9</v>
      </c>
      <c r="E57" s="80" t="s">
        <v>61</v>
      </c>
      <c r="F57" s="80" t="s">
        <v>12</v>
      </c>
      <c r="G57" s="80">
        <v>2</v>
      </c>
      <c r="H57" s="83">
        <v>1</v>
      </c>
      <c r="I57" s="80">
        <v>0</v>
      </c>
      <c r="J57" s="80">
        <v>0</v>
      </c>
      <c r="K57" s="80">
        <v>16302</v>
      </c>
      <c r="L57" s="82">
        <f>SUM(Table2[[#This Row],[Criterion 1 - Number of words or length of time]:[Criterion 3 - Did it include a photo?]])*Table2[[#This Row],[Tone - Postive / Neutral / Negative ]]</f>
        <v>2</v>
      </c>
      <c r="M57" s="82"/>
    </row>
    <row r="58" spans="1:13" x14ac:dyDescent="0.2">
      <c r="A58" s="79">
        <v>42909</v>
      </c>
      <c r="B58" s="80" t="s">
        <v>19267</v>
      </c>
      <c r="C58" s="80" t="s">
        <v>19268</v>
      </c>
      <c r="D58" s="80" t="s">
        <v>9</v>
      </c>
      <c r="E58" s="80" t="s">
        <v>61</v>
      </c>
      <c r="F58" s="80" t="s">
        <v>19</v>
      </c>
      <c r="G58" s="80">
        <v>2</v>
      </c>
      <c r="H58" s="83">
        <v>2</v>
      </c>
      <c r="I58" s="80">
        <v>0</v>
      </c>
      <c r="J58" s="80">
        <v>0</v>
      </c>
      <c r="K58" s="4">
        <v>16302</v>
      </c>
      <c r="L58" s="82">
        <f>SUM(Table2[[#This Row],[Criterion 1 - Number of words or length of time]:[Criterion 3 - Did it include a photo?]])*Table2[[#This Row],[Tone - Postive / Neutral / Negative ]]</f>
        <v>4</v>
      </c>
      <c r="M58" s="82"/>
    </row>
    <row r="59" spans="1:13" x14ac:dyDescent="0.2">
      <c r="A59" s="79">
        <v>42896</v>
      </c>
      <c r="B59" s="80" t="s">
        <v>19267</v>
      </c>
      <c r="C59" s="80" t="s">
        <v>19319</v>
      </c>
      <c r="D59" s="80" t="s">
        <v>11</v>
      </c>
      <c r="E59" s="80" t="s">
        <v>61</v>
      </c>
      <c r="F59" s="80" t="s">
        <v>19</v>
      </c>
      <c r="G59" s="80">
        <v>1</v>
      </c>
      <c r="H59" s="83">
        <v>4</v>
      </c>
      <c r="I59" s="80">
        <v>0</v>
      </c>
      <c r="J59" s="80">
        <v>1</v>
      </c>
      <c r="K59" s="4">
        <v>16302</v>
      </c>
      <c r="L59" s="82">
        <f>SUM(Table2[[#This Row],[Criterion 1 - Number of words or length of time]:[Criterion 3 - Did it include a photo?]])*Table2[[#This Row],[Tone - Postive / Neutral / Negative ]]</f>
        <v>5</v>
      </c>
      <c r="M59" s="82"/>
    </row>
    <row r="60" spans="1:13" x14ac:dyDescent="0.2">
      <c r="A60" s="79">
        <v>42896</v>
      </c>
      <c r="B60" s="80" t="s">
        <v>19267</v>
      </c>
      <c r="C60" s="80" t="s">
        <v>19293</v>
      </c>
      <c r="D60" s="80" t="s">
        <v>9</v>
      </c>
      <c r="E60" s="80" t="s">
        <v>61</v>
      </c>
      <c r="F60" s="80" t="s">
        <v>19294</v>
      </c>
      <c r="G60" s="80">
        <v>2</v>
      </c>
      <c r="H60" s="83">
        <v>1</v>
      </c>
      <c r="I60" s="80">
        <v>0</v>
      </c>
      <c r="J60" s="80">
        <v>0</v>
      </c>
      <c r="K60" s="4">
        <v>16302</v>
      </c>
      <c r="L60" s="82">
        <f>SUM(Table2[[#This Row],[Criterion 1 - Number of words or length of time]:[Criterion 3 - Did it include a photo?]])*Table2[[#This Row],[Tone - Postive / Neutral / Negative ]]</f>
        <v>2</v>
      </c>
      <c r="M60" s="82"/>
    </row>
    <row r="61" spans="1:13" x14ac:dyDescent="0.2">
      <c r="A61" s="3">
        <v>42703</v>
      </c>
      <c r="B61" s="4" t="s">
        <v>128</v>
      </c>
      <c r="C61" s="4" t="s">
        <v>572</v>
      </c>
      <c r="D61" s="4" t="s">
        <v>85</v>
      </c>
      <c r="E61" s="4" t="s">
        <v>31</v>
      </c>
      <c r="F61" s="4" t="s">
        <v>16</v>
      </c>
      <c r="G61" s="4">
        <v>1</v>
      </c>
      <c r="H61" s="5">
        <v>2</v>
      </c>
      <c r="I61" s="4">
        <v>1</v>
      </c>
      <c r="J61" s="4">
        <v>0</v>
      </c>
      <c r="K61" s="4">
        <v>467158</v>
      </c>
      <c r="L61" s="4">
        <f>SUM(Table2[[#This Row],[Criterion 1 - Number of words or length of time]:[Criterion 3 - Did it include a photo?]])*Table2[[#This Row],[Tone - Postive / Neutral / Negative ]]</f>
        <v>3</v>
      </c>
      <c r="M61" s="4">
        <f>Table2[[#This Row],[Total Rating]]*Table2[[#This Row],[Reach or circulation figure]]</f>
        <v>1401474</v>
      </c>
    </row>
    <row r="62" spans="1:13" x14ac:dyDescent="0.2">
      <c r="A62" s="11">
        <v>42703</v>
      </c>
      <c r="B62" s="4" t="s">
        <v>128</v>
      </c>
      <c r="C62" s="4" t="s">
        <v>572</v>
      </c>
      <c r="D62" s="4" t="s">
        <v>85</v>
      </c>
      <c r="E62" s="4" t="s">
        <v>31</v>
      </c>
      <c r="F62" s="4" t="s">
        <v>16</v>
      </c>
      <c r="G62" s="4">
        <v>1</v>
      </c>
      <c r="H62" s="5">
        <v>2</v>
      </c>
      <c r="I62" s="4">
        <v>1</v>
      </c>
      <c r="J62" s="4">
        <v>0</v>
      </c>
      <c r="K62" s="4">
        <v>467158</v>
      </c>
      <c r="L62" s="4">
        <f>SUM(Table2[[#This Row],[Criterion 1 - Number of words or length of time]:[Criterion 3 - Did it include a photo?]])*Table2[[#This Row],[Tone - Postive / Neutral / Negative ]]</f>
        <v>3</v>
      </c>
      <c r="M62" s="4">
        <f>Table2[[#This Row],[Total Rating]]*Table2[[#This Row],[Reach or circulation figure]]</f>
        <v>1401474</v>
      </c>
    </row>
    <row r="63" spans="1:13" x14ac:dyDescent="0.2">
      <c r="A63" s="79">
        <v>42896</v>
      </c>
      <c r="B63" s="80" t="s">
        <v>19286</v>
      </c>
      <c r="C63" s="80" t="s">
        <v>19295</v>
      </c>
      <c r="D63" s="80" t="s">
        <v>19284</v>
      </c>
      <c r="E63" s="80" t="s">
        <v>61</v>
      </c>
      <c r="F63" s="80" t="s">
        <v>12</v>
      </c>
      <c r="G63" s="80">
        <v>2</v>
      </c>
      <c r="H63" s="83">
        <v>1</v>
      </c>
      <c r="I63" s="80">
        <v>0</v>
      </c>
      <c r="J63" s="80">
        <v>0</v>
      </c>
      <c r="K63" s="4">
        <v>467158</v>
      </c>
      <c r="L63" s="82">
        <f>SUM(Table2[[#This Row],[Criterion 1 - Number of words or length of time]:[Criterion 3 - Did it include a photo?]])*Table2[[#This Row],[Tone - Postive / Neutral / Negative ]]</f>
        <v>2</v>
      </c>
      <c r="M63" s="82"/>
    </row>
    <row r="64" spans="1:13" x14ac:dyDescent="0.2">
      <c r="A64" s="79">
        <v>42896</v>
      </c>
      <c r="B64" s="80" t="s">
        <v>19286</v>
      </c>
      <c r="C64" s="80" t="s">
        <v>19287</v>
      </c>
      <c r="D64" s="80" t="s">
        <v>14</v>
      </c>
      <c r="E64" s="80" t="s">
        <v>61</v>
      </c>
      <c r="F64" s="80" t="s">
        <v>19277</v>
      </c>
      <c r="G64" s="80">
        <v>1</v>
      </c>
      <c r="H64" s="83">
        <v>4</v>
      </c>
      <c r="I64" s="80">
        <v>0</v>
      </c>
      <c r="J64" s="80">
        <v>1</v>
      </c>
      <c r="K64" s="4">
        <v>47323</v>
      </c>
      <c r="L64" s="82">
        <f>SUM(Table2[[#This Row],[Criterion 1 - Number of words or length of time]:[Criterion 3 - Did it include a photo?]])*Table2[[#This Row],[Tone - Postive / Neutral / Negative ]]</f>
        <v>5</v>
      </c>
      <c r="M64" s="82"/>
    </row>
    <row r="65" spans="1:13" x14ac:dyDescent="0.2">
      <c r="A65" s="3">
        <v>42703</v>
      </c>
      <c r="B65" s="4" t="s">
        <v>147</v>
      </c>
      <c r="C65" s="4" t="s">
        <v>572</v>
      </c>
      <c r="D65" s="4" t="s">
        <v>85</v>
      </c>
      <c r="E65" s="4" t="s">
        <v>31</v>
      </c>
      <c r="F65" s="4" t="s">
        <v>16</v>
      </c>
      <c r="G65" s="4">
        <v>1</v>
      </c>
      <c r="H65" s="5">
        <v>2</v>
      </c>
      <c r="I65" s="4">
        <v>1</v>
      </c>
      <c r="J65" s="4">
        <v>0</v>
      </c>
      <c r="K65" s="4">
        <v>47323</v>
      </c>
      <c r="L65" s="4">
        <f>SUM(Table2[[#This Row],[Criterion 1 - Number of words or length of time]:[Criterion 3 - Did it include a photo?]])*Table2[[#This Row],[Tone - Postive / Neutral / Negative ]]</f>
        <v>3</v>
      </c>
      <c r="M65" s="4">
        <f>Table2[[#This Row],[Total Rating]]*Table2[[#This Row],[Reach or circulation figure]]</f>
        <v>141969</v>
      </c>
    </row>
    <row r="66" spans="1:13" x14ac:dyDescent="0.2">
      <c r="A66" s="79">
        <v>42896</v>
      </c>
      <c r="B66" s="80" t="s">
        <v>19288</v>
      </c>
      <c r="C66" s="80" t="s">
        <v>19291</v>
      </c>
      <c r="D66" s="80" t="s">
        <v>19284</v>
      </c>
      <c r="E66" s="80" t="s">
        <v>61</v>
      </c>
      <c r="F66" s="80" t="s">
        <v>19292</v>
      </c>
      <c r="G66" s="80">
        <v>2</v>
      </c>
      <c r="H66" s="83">
        <v>2</v>
      </c>
      <c r="I66" s="80">
        <v>0</v>
      </c>
      <c r="J66" s="80">
        <v>0</v>
      </c>
      <c r="K66" s="4">
        <v>47323</v>
      </c>
      <c r="L66" s="82">
        <f>SUM(Table2[[#This Row],[Criterion 1 - Number of words or length of time]:[Criterion 3 - Did it include a photo?]])*Table2[[#This Row],[Tone - Postive / Neutral / Negative ]]</f>
        <v>4</v>
      </c>
      <c r="M66" s="82"/>
    </row>
    <row r="67" spans="1:13" x14ac:dyDescent="0.2">
      <c r="A67" s="79">
        <v>42896</v>
      </c>
      <c r="B67" s="80" t="s">
        <v>19288</v>
      </c>
      <c r="C67" s="80" t="s">
        <v>19289</v>
      </c>
      <c r="D67" s="80" t="s">
        <v>14</v>
      </c>
      <c r="E67" s="80" t="s">
        <v>61</v>
      </c>
      <c r="F67" s="80" t="s">
        <v>19277</v>
      </c>
      <c r="G67" s="80">
        <v>1</v>
      </c>
      <c r="H67" s="83">
        <v>3</v>
      </c>
      <c r="I67" s="80">
        <v>0</v>
      </c>
      <c r="J67" s="80">
        <v>1</v>
      </c>
      <c r="K67" s="4">
        <v>47323</v>
      </c>
      <c r="L67" s="82">
        <f>SUM(Table2[[#This Row],[Criterion 1 - Number of words or length of time]:[Criterion 3 - Did it include a photo?]])*Table2[[#This Row],[Tone - Postive / Neutral / Negative ]]</f>
        <v>4</v>
      </c>
      <c r="M67" s="82"/>
    </row>
    <row r="68" spans="1:13" x14ac:dyDescent="0.2">
      <c r="A68" s="3">
        <v>42535</v>
      </c>
      <c r="B68" s="4" t="s">
        <v>113</v>
      </c>
      <c r="C68" s="4" t="s">
        <v>2647</v>
      </c>
      <c r="D68" s="4" t="s">
        <v>2650</v>
      </c>
      <c r="E68" s="4" t="s">
        <v>61</v>
      </c>
      <c r="F68" s="4" t="s">
        <v>2648</v>
      </c>
      <c r="G68" s="4">
        <v>1</v>
      </c>
      <c r="H68" s="5">
        <v>2</v>
      </c>
      <c r="I68" s="4">
        <v>0</v>
      </c>
      <c r="J68" s="4">
        <v>0</v>
      </c>
      <c r="K68" s="6">
        <v>51330</v>
      </c>
      <c r="L68" s="4">
        <f>SUM(Table2[[#This Row],[Criterion 1 - Number of words or length of time]:[Criterion 3 - Did it include a photo?]])*Table2[[#This Row],[Tone - Postive / Neutral / Negative ]]</f>
        <v>2</v>
      </c>
      <c r="M68" s="4">
        <f>Table2[[#This Row],[Total Rating]]*Table2[[#This Row],[Reach or circulation figure]]</f>
        <v>102660</v>
      </c>
    </row>
    <row r="69" spans="1:13" x14ac:dyDescent="0.2">
      <c r="A69" s="3">
        <v>42620</v>
      </c>
      <c r="B69" s="4" t="s">
        <v>113</v>
      </c>
      <c r="C69" s="4" t="s">
        <v>19069</v>
      </c>
      <c r="D69" s="4" t="s">
        <v>11</v>
      </c>
      <c r="E69" s="4" t="s">
        <v>61</v>
      </c>
      <c r="F69" s="4" t="s">
        <v>114</v>
      </c>
      <c r="G69" s="4">
        <v>2</v>
      </c>
      <c r="H69" s="5">
        <v>2</v>
      </c>
      <c r="I69" s="4">
        <v>0</v>
      </c>
      <c r="J69" s="4">
        <v>0</v>
      </c>
      <c r="K69" s="4">
        <v>51330</v>
      </c>
      <c r="L69" s="4">
        <f>SUM(Table2[[#This Row],[Criterion 1 - Number of words or length of time]:[Criterion 3 - Did it include a photo?]])*Table2[[#This Row],[Tone - Postive / Neutral / Negative ]]</f>
        <v>4</v>
      </c>
      <c r="M69" s="4">
        <f>Table2[[#This Row],[Total Rating]]*Table2[[#This Row],[Reach or circulation figure]]</f>
        <v>205320</v>
      </c>
    </row>
    <row r="70" spans="1:13" x14ac:dyDescent="0.2">
      <c r="A70" s="3">
        <v>42621</v>
      </c>
      <c r="B70" s="4" t="s">
        <v>113</v>
      </c>
      <c r="C70" s="4" t="s">
        <v>19056</v>
      </c>
      <c r="D70" s="4" t="s">
        <v>14</v>
      </c>
      <c r="E70" s="4" t="s">
        <v>31</v>
      </c>
      <c r="F70" s="4" t="s">
        <v>114</v>
      </c>
      <c r="G70" s="4">
        <v>1</v>
      </c>
      <c r="H70" s="5">
        <v>3</v>
      </c>
      <c r="I70" s="4">
        <v>0</v>
      </c>
      <c r="J70" s="4">
        <v>1</v>
      </c>
      <c r="K70" s="4">
        <v>51330</v>
      </c>
      <c r="L70" s="4">
        <f>SUM(Table2[[#This Row],[Criterion 1 - Number of words or length of time]:[Criterion 3 - Did it include a photo?]])*Table2[[#This Row],[Tone - Postive / Neutral / Negative ]]</f>
        <v>4</v>
      </c>
      <c r="M70" s="4">
        <f>Table2[[#This Row],[Total Rating]]*Table2[[#This Row],[Reach or circulation figure]]</f>
        <v>205320</v>
      </c>
    </row>
    <row r="71" spans="1:13" x14ac:dyDescent="0.2">
      <c r="A71" s="3">
        <v>42759</v>
      </c>
      <c r="B71" s="4" t="s">
        <v>113</v>
      </c>
      <c r="C71" s="4" t="s">
        <v>19176</v>
      </c>
      <c r="D71" s="4" t="s">
        <v>14</v>
      </c>
      <c r="E71" s="4" t="s">
        <v>31</v>
      </c>
      <c r="F71" s="4" t="s">
        <v>22</v>
      </c>
      <c r="G71" s="4">
        <v>1</v>
      </c>
      <c r="H71" s="5">
        <v>3</v>
      </c>
      <c r="I71" s="4">
        <v>0</v>
      </c>
      <c r="J71" s="4">
        <v>0</v>
      </c>
      <c r="K71" s="4">
        <v>51330</v>
      </c>
      <c r="L71" s="4">
        <f>SUM(Table2[[#This Row],[Criterion 1 - Number of words or length of time]:[Criterion 3 - Did it include a photo?]])*Table2[[#This Row],[Tone - Postive / Neutral / Negative ]]</f>
        <v>3</v>
      </c>
      <c r="M71" s="4">
        <f>Table2[[#This Row],[Total Rating]]*Table2[[#This Row],[Reach or circulation figure]]</f>
        <v>153990</v>
      </c>
    </row>
    <row r="72" spans="1:13" x14ac:dyDescent="0.2">
      <c r="A72" s="79">
        <v>42899</v>
      </c>
      <c r="B72" s="80" t="s">
        <v>113</v>
      </c>
      <c r="C72" s="80" t="s">
        <v>19282</v>
      </c>
      <c r="D72" s="80" t="s">
        <v>9</v>
      </c>
      <c r="E72" s="80" t="s">
        <v>61</v>
      </c>
      <c r="F72" s="80" t="s">
        <v>12</v>
      </c>
      <c r="G72" s="80">
        <v>1</v>
      </c>
      <c r="H72" s="83">
        <v>1</v>
      </c>
      <c r="I72" s="80">
        <v>0</v>
      </c>
      <c r="J72" s="80">
        <v>0</v>
      </c>
      <c r="K72" s="80">
        <v>51330</v>
      </c>
      <c r="L72" s="82">
        <f>SUM(Table2[[#This Row],[Criterion 1 - Number of words or length of time]:[Criterion 3 - Did it include a photo?]])*Table2[[#This Row],[Tone - Postive / Neutral / Negative ]]</f>
        <v>1</v>
      </c>
      <c r="M72" s="82"/>
    </row>
    <row r="73" spans="1:13" x14ac:dyDescent="0.2">
      <c r="A73" s="3">
        <v>42641</v>
      </c>
      <c r="B73" s="4" t="s">
        <v>115</v>
      </c>
      <c r="C73" s="4" t="s">
        <v>19065</v>
      </c>
      <c r="D73" s="4" t="s">
        <v>14</v>
      </c>
      <c r="E73" s="4" t="s">
        <v>61</v>
      </c>
      <c r="F73" s="4" t="s">
        <v>22</v>
      </c>
      <c r="G73" s="4">
        <v>1</v>
      </c>
      <c r="H73" s="5">
        <v>3</v>
      </c>
      <c r="I73" s="4">
        <v>0</v>
      </c>
      <c r="J73" s="4">
        <v>0</v>
      </c>
      <c r="K73" s="4">
        <v>181273</v>
      </c>
      <c r="L73" s="4">
        <f>SUM(Table2[[#This Row],[Criterion 1 - Number of words or length of time]:[Criterion 3 - Did it include a photo?]])*Table2[[#This Row],[Tone - Postive / Neutral / Negative ]]</f>
        <v>3</v>
      </c>
      <c r="M73" s="4">
        <f>Table2[[#This Row],[Total Rating]]*Table2[[#This Row],[Reach or circulation figure]]</f>
        <v>543819</v>
      </c>
    </row>
    <row r="74" spans="1:13" x14ac:dyDescent="0.2">
      <c r="A74" s="3">
        <v>42530</v>
      </c>
      <c r="B74" s="4" t="s">
        <v>95</v>
      </c>
      <c r="C74" s="4" t="s">
        <v>2649</v>
      </c>
      <c r="D74" s="4" t="s">
        <v>2650</v>
      </c>
      <c r="E74" s="4" t="s">
        <v>61</v>
      </c>
      <c r="F74" s="4" t="s">
        <v>43</v>
      </c>
      <c r="G74" s="4">
        <v>1</v>
      </c>
      <c r="H74" s="5">
        <v>2</v>
      </c>
      <c r="I74" s="4">
        <v>0</v>
      </c>
      <c r="J74" s="4">
        <v>0</v>
      </c>
      <c r="K74" s="6">
        <v>181273</v>
      </c>
      <c r="L74" s="4">
        <f>SUM(Table2[[#This Row],[Criterion 1 - Number of words or length of time]:[Criterion 3 - Did it include a photo?]])*Table2[[#This Row],[Tone - Postive / Neutral / Negative ]]</f>
        <v>2</v>
      </c>
      <c r="M74" s="4">
        <f>Table2[[#This Row],[Total Rating]]*Table2[[#This Row],[Reach or circulation figure]]</f>
        <v>362546</v>
      </c>
    </row>
    <row r="75" spans="1:13" x14ac:dyDescent="0.2">
      <c r="A75" s="3">
        <v>42586</v>
      </c>
      <c r="B75" s="4" t="s">
        <v>95</v>
      </c>
      <c r="C75" s="4" t="s">
        <v>2668</v>
      </c>
      <c r="D75" s="4" t="s">
        <v>97</v>
      </c>
      <c r="E75" s="4" t="s">
        <v>61</v>
      </c>
      <c r="F75" s="4" t="s">
        <v>22</v>
      </c>
      <c r="G75" s="4">
        <v>1</v>
      </c>
      <c r="H75" s="5">
        <v>1</v>
      </c>
      <c r="I75" s="4">
        <v>0</v>
      </c>
      <c r="J75" s="4">
        <v>0</v>
      </c>
      <c r="K75" s="6">
        <v>181273</v>
      </c>
      <c r="L75" s="4">
        <f>SUM(Table2[[#This Row],[Criterion 1 - Number of words or length of time]:[Criterion 3 - Did it include a photo?]])*Table2[[#This Row],[Tone - Postive / Neutral / Negative ]]</f>
        <v>1</v>
      </c>
      <c r="M75" s="4">
        <f>Table2[[#This Row],[Total Rating]]*Table2[[#This Row],[Reach or circulation figure]]</f>
        <v>181273</v>
      </c>
    </row>
    <row r="76" spans="1:13" x14ac:dyDescent="0.2">
      <c r="A76" s="3">
        <v>42592</v>
      </c>
      <c r="B76" s="4" t="s">
        <v>95</v>
      </c>
      <c r="C76" s="4" t="s">
        <v>19070</v>
      </c>
      <c r="D76" s="4" t="s">
        <v>98</v>
      </c>
      <c r="E76" s="4" t="s">
        <v>61</v>
      </c>
      <c r="F76" s="4" t="s">
        <v>96</v>
      </c>
      <c r="G76" s="4">
        <v>1</v>
      </c>
      <c r="H76" s="5">
        <v>1</v>
      </c>
      <c r="I76" s="4">
        <v>0</v>
      </c>
      <c r="J76" s="4">
        <v>0</v>
      </c>
      <c r="K76" s="6">
        <v>181273</v>
      </c>
      <c r="L76" s="4">
        <f>SUM(Table2[[#This Row],[Criterion 1 - Number of words or length of time]:[Criterion 3 - Did it include a photo?]])*Table2[[#This Row],[Tone - Postive / Neutral / Negative ]]</f>
        <v>1</v>
      </c>
      <c r="M76" s="4">
        <f>Table2[[#This Row],[Total Rating]]*Table2[[#This Row],[Reach or circulation figure]]</f>
        <v>181273</v>
      </c>
    </row>
    <row r="77" spans="1:13" x14ac:dyDescent="0.2">
      <c r="A77" s="3">
        <v>42655</v>
      </c>
      <c r="B77" s="4" t="s">
        <v>95</v>
      </c>
      <c r="C77" s="4" t="s">
        <v>19070</v>
      </c>
      <c r="D77" s="4" t="s">
        <v>11</v>
      </c>
      <c r="E77" s="4" t="s">
        <v>61</v>
      </c>
      <c r="F77" s="4" t="s">
        <v>122</v>
      </c>
      <c r="G77" s="4">
        <v>1</v>
      </c>
      <c r="H77" s="5">
        <v>3</v>
      </c>
      <c r="I77" s="4">
        <v>0</v>
      </c>
      <c r="J77" s="4">
        <v>1</v>
      </c>
      <c r="K77" s="4">
        <v>181273</v>
      </c>
      <c r="L77" s="4">
        <f>SUM(Table2[[#This Row],[Criterion 1 - Number of words or length of time]:[Criterion 3 - Did it include a photo?]])*Table2[[#This Row],[Tone - Postive / Neutral / Negative ]]</f>
        <v>4</v>
      </c>
      <c r="M77" s="4">
        <f>Table2[[#This Row],[Total Rating]]*Table2[[#This Row],[Reach or circulation figure]]</f>
        <v>725092</v>
      </c>
    </row>
    <row r="78" spans="1:13" x14ac:dyDescent="0.2">
      <c r="A78" s="79">
        <v>42984</v>
      </c>
      <c r="B78" s="80" t="s">
        <v>19271</v>
      </c>
      <c r="C78" s="85" t="s">
        <v>19297</v>
      </c>
      <c r="D78" s="80" t="s">
        <v>14</v>
      </c>
      <c r="E78" s="80" t="s">
        <v>61</v>
      </c>
      <c r="F78" s="80" t="s">
        <v>19277</v>
      </c>
      <c r="G78" s="80">
        <v>1</v>
      </c>
      <c r="H78" s="81">
        <v>3</v>
      </c>
      <c r="I78" s="80">
        <v>0</v>
      </c>
      <c r="J78" s="80">
        <v>1</v>
      </c>
      <c r="K78" s="4">
        <v>51330</v>
      </c>
      <c r="L78" s="82">
        <f>SUM(Table2[[#This Row],[Criterion 1 - Number of words or length of time]:[Criterion 3 - Did it include a photo?]])*Table2[[#This Row],[Tone - Postive / Neutral / Negative ]]</f>
        <v>4</v>
      </c>
      <c r="M78" s="82"/>
    </row>
    <row r="79" spans="1:13" x14ac:dyDescent="0.2">
      <c r="A79" s="79">
        <v>42895</v>
      </c>
      <c r="B79" s="80" t="s">
        <v>19271</v>
      </c>
      <c r="C79" s="85" t="s">
        <v>19301</v>
      </c>
      <c r="D79" s="80" t="s">
        <v>19284</v>
      </c>
      <c r="E79" s="80" t="s">
        <v>61</v>
      </c>
      <c r="F79" s="80" t="s">
        <v>12</v>
      </c>
      <c r="G79" s="80">
        <v>2</v>
      </c>
      <c r="H79" s="81">
        <v>2</v>
      </c>
      <c r="I79" s="80">
        <v>0</v>
      </c>
      <c r="J79" s="80">
        <v>0</v>
      </c>
      <c r="K79" s="4">
        <v>51330</v>
      </c>
      <c r="L79" s="82">
        <f>SUM(Table2[[#This Row],[Criterion 1 - Number of words or length of time]:[Criterion 3 - Did it include a photo?]])*Table2[[#This Row],[Tone - Postive / Neutral / Negative ]]</f>
        <v>4</v>
      </c>
      <c r="M79" s="82"/>
    </row>
    <row r="80" spans="1:13" x14ac:dyDescent="0.2">
      <c r="A80" s="79">
        <v>42903</v>
      </c>
      <c r="B80" s="80" t="s">
        <v>19271</v>
      </c>
      <c r="C80" s="85" t="s">
        <v>19272</v>
      </c>
      <c r="D80" s="80" t="s">
        <v>14</v>
      </c>
      <c r="E80" s="80" t="s">
        <v>61</v>
      </c>
      <c r="F80" s="80" t="s">
        <v>12</v>
      </c>
      <c r="G80" s="80">
        <v>1</v>
      </c>
      <c r="H80" s="81">
        <v>2</v>
      </c>
      <c r="I80" s="80">
        <v>0</v>
      </c>
      <c r="J80" s="80">
        <v>0</v>
      </c>
      <c r="K80" s="4">
        <v>51330</v>
      </c>
      <c r="L80" s="82">
        <f>SUM(Table2[[#This Row],[Criterion 1 - Number of words or length of time]:[Criterion 3 - Did it include a photo?]])*Table2[[#This Row],[Tone - Postive / Neutral / Negative ]]</f>
        <v>2</v>
      </c>
      <c r="M80" s="82"/>
    </row>
    <row r="81" spans="1:13" x14ac:dyDescent="0.2">
      <c r="A81" s="11">
        <v>42703</v>
      </c>
      <c r="B81" s="4" t="s">
        <v>148</v>
      </c>
      <c r="C81" s="4" t="s">
        <v>572</v>
      </c>
      <c r="D81" s="4" t="s">
        <v>85</v>
      </c>
      <c r="E81" s="4" t="s">
        <v>31</v>
      </c>
      <c r="F81" s="4" t="s">
        <v>16</v>
      </c>
      <c r="G81" s="4">
        <v>1</v>
      </c>
      <c r="H81" s="5">
        <v>2</v>
      </c>
      <c r="I81" s="4">
        <v>1</v>
      </c>
      <c r="J81" s="4">
        <v>0</v>
      </c>
      <c r="K81" s="4">
        <v>638859</v>
      </c>
      <c r="L81" s="4">
        <f>SUM(Table2[[#This Row],[Criterion 1 - Number of words or length of time]:[Criterion 3 - Did it include a photo?]])*Table2[[#This Row],[Tone - Postive / Neutral / Negative ]]</f>
        <v>3</v>
      </c>
      <c r="M81" s="4">
        <f>Table2[[#This Row],[Total Rating]]*Table2[[#This Row],[Reach or circulation figure]]</f>
        <v>1916577</v>
      </c>
    </row>
    <row r="82" spans="1:13" x14ac:dyDescent="0.2">
      <c r="A82" s="3">
        <v>42739</v>
      </c>
      <c r="B82" s="4" t="s">
        <v>241</v>
      </c>
      <c r="C82" s="4" t="s">
        <v>19175</v>
      </c>
      <c r="D82" s="4" t="s">
        <v>9</v>
      </c>
      <c r="E82" s="4" t="s">
        <v>61</v>
      </c>
      <c r="F82" s="4" t="s">
        <v>242</v>
      </c>
      <c r="G82" s="4">
        <v>1</v>
      </c>
      <c r="H82" s="5">
        <v>4</v>
      </c>
      <c r="I82" s="4">
        <v>1</v>
      </c>
      <c r="J82" s="4">
        <v>0</v>
      </c>
      <c r="K82" s="4">
        <v>21100</v>
      </c>
      <c r="L82" s="4">
        <f>SUM(Table2[[#This Row],[Criterion 1 - Number of words or length of time]:[Criterion 3 - Did it include a photo?]])*Table2[[#This Row],[Tone - Postive / Neutral / Negative ]]</f>
        <v>5</v>
      </c>
      <c r="M82" s="4">
        <f>Table2[[#This Row],[Total Rating]]*Table2[[#This Row],[Reach or circulation figure]]</f>
        <v>105500</v>
      </c>
    </row>
    <row r="83" spans="1:13" x14ac:dyDescent="0.2">
      <c r="A83" s="3">
        <v>42634</v>
      </c>
      <c r="B83" s="4" t="s">
        <v>116</v>
      </c>
      <c r="C83" s="4" t="s">
        <v>19066</v>
      </c>
      <c r="D83" s="4" t="s">
        <v>46</v>
      </c>
      <c r="E83" s="4" t="s">
        <v>61</v>
      </c>
      <c r="F83" s="4" t="s">
        <v>119</v>
      </c>
      <c r="G83" s="4">
        <v>1</v>
      </c>
      <c r="H83" s="5">
        <v>2</v>
      </c>
      <c r="I83" s="4">
        <v>0</v>
      </c>
      <c r="J83" s="4">
        <v>0</v>
      </c>
      <c r="K83" s="4">
        <v>6018</v>
      </c>
      <c r="L83" s="4">
        <f>SUM(Table2[[#This Row],[Criterion 1 - Number of words or length of time]:[Criterion 3 - Did it include a photo?]])*Table2[[#This Row],[Tone - Postive / Neutral / Negative ]]</f>
        <v>2</v>
      </c>
      <c r="M83" s="4">
        <f>Table2[[#This Row],[Total Rating]]*Table2[[#This Row],[Reach or circulation figure]]</f>
        <v>12036</v>
      </c>
    </row>
    <row r="84" spans="1:13" x14ac:dyDescent="0.2">
      <c r="A84" s="3">
        <v>42766</v>
      </c>
      <c r="B84" s="4" t="s">
        <v>38</v>
      </c>
      <c r="C84" s="4" t="s">
        <v>19174</v>
      </c>
      <c r="D84" s="4" t="s">
        <v>9</v>
      </c>
      <c r="E84" s="4" t="s">
        <v>31</v>
      </c>
      <c r="F84" s="4" t="s">
        <v>16</v>
      </c>
      <c r="G84" s="4">
        <v>1</v>
      </c>
      <c r="H84" s="5">
        <v>2</v>
      </c>
      <c r="I84" s="4">
        <v>1</v>
      </c>
      <c r="J84" s="4">
        <v>0</v>
      </c>
      <c r="K84" s="4">
        <v>11859</v>
      </c>
      <c r="L84" s="4">
        <f>SUM(Table2[[#This Row],[Criterion 1 - Number of words or length of time]:[Criterion 3 - Did it include a photo?]])*Table2[[#This Row],[Tone - Postive / Neutral / Negative ]]</f>
        <v>3</v>
      </c>
      <c r="M84" s="4">
        <f>Table2[[#This Row],[Total Rating]]*Table2[[#This Row],[Reach or circulation figure]]</f>
        <v>35577</v>
      </c>
    </row>
    <row r="85" spans="1:13" x14ac:dyDescent="0.2">
      <c r="A85" s="11">
        <v>42864</v>
      </c>
      <c r="B85" s="4" t="s">
        <v>38</v>
      </c>
      <c r="C85" s="4" t="s">
        <v>19180</v>
      </c>
      <c r="D85" s="4" t="s">
        <v>39</v>
      </c>
      <c r="E85" s="4" t="s">
        <v>31</v>
      </c>
      <c r="F85" s="4" t="s">
        <v>19</v>
      </c>
      <c r="G85" s="4">
        <v>1</v>
      </c>
      <c r="H85" s="42">
        <v>1</v>
      </c>
      <c r="I85" s="4">
        <v>0</v>
      </c>
      <c r="J85" s="4">
        <v>0</v>
      </c>
      <c r="K85" s="4">
        <v>11859</v>
      </c>
      <c r="L85" s="4">
        <f>SUM(Table2[[#This Row],[Criterion 1 - Number of words or length of time]:[Criterion 3 - Did it include a photo?]])*Table2[[#This Row],[Tone - Postive / Neutral / Negative ]]</f>
        <v>1</v>
      </c>
      <c r="M85" s="4">
        <f>Table2[[#This Row],[Total Rating]]*Table2[[#This Row],[Reach or circulation figure]]</f>
        <v>11859</v>
      </c>
    </row>
    <row r="86" spans="1:13" x14ac:dyDescent="0.2">
      <c r="A86" s="11">
        <v>42663</v>
      </c>
      <c r="B86" s="4" t="s">
        <v>125</v>
      </c>
      <c r="C86" s="4" t="s">
        <v>19075</v>
      </c>
      <c r="D86" s="4" t="s">
        <v>11</v>
      </c>
      <c r="E86" s="4" t="s">
        <v>61</v>
      </c>
      <c r="F86" s="4" t="s">
        <v>34</v>
      </c>
      <c r="G86" s="4">
        <v>1</v>
      </c>
      <c r="H86" s="5">
        <v>3</v>
      </c>
      <c r="I86" s="4">
        <v>0</v>
      </c>
      <c r="J86" s="4">
        <v>0</v>
      </c>
      <c r="K86" s="4">
        <v>15273</v>
      </c>
      <c r="L86" s="4">
        <f>SUM(Table2[[#This Row],[Criterion 1 - Number of words or length of time]:[Criterion 3 - Did it include a photo?]])*Table2[[#This Row],[Tone - Postive / Neutral / Negative ]]</f>
        <v>3</v>
      </c>
      <c r="M86" s="4">
        <f>Table2[[#This Row],[Total Rating]]*Table2[[#This Row],[Reach or circulation figure]]</f>
        <v>45819</v>
      </c>
    </row>
    <row r="87" spans="1:13" x14ac:dyDescent="0.2">
      <c r="A87" s="3">
        <v>42677</v>
      </c>
      <c r="B87" s="4" t="s">
        <v>125</v>
      </c>
      <c r="C87" s="4" t="s">
        <v>19078</v>
      </c>
      <c r="D87" s="4" t="s">
        <v>156</v>
      </c>
      <c r="E87" s="4" t="s">
        <v>61</v>
      </c>
      <c r="F87" s="4" t="s">
        <v>34</v>
      </c>
      <c r="G87" s="4">
        <v>1</v>
      </c>
      <c r="H87" s="5">
        <v>1</v>
      </c>
      <c r="I87" s="4">
        <v>0</v>
      </c>
      <c r="J87" s="4">
        <v>1</v>
      </c>
      <c r="K87" s="4">
        <v>15273</v>
      </c>
      <c r="L87" s="4">
        <f>SUM(Table2[[#This Row],[Criterion 1 - Number of words or length of time]:[Criterion 3 - Did it include a photo?]])*Table2[[#This Row],[Tone - Postive / Neutral / Negative ]]</f>
        <v>2</v>
      </c>
      <c r="M87" s="4">
        <f>Table2[[#This Row],[Total Rating]]*Table2[[#This Row],[Reach or circulation figure]]</f>
        <v>30546</v>
      </c>
    </row>
    <row r="88" spans="1:13" x14ac:dyDescent="0.2">
      <c r="A88" s="11">
        <v>42584</v>
      </c>
      <c r="B88" s="4" t="s">
        <v>87</v>
      </c>
      <c r="C88" s="4" t="s">
        <v>2667</v>
      </c>
      <c r="D88" s="4" t="s">
        <v>88</v>
      </c>
      <c r="E88" s="4" t="s">
        <v>31</v>
      </c>
      <c r="F88" s="4" t="s">
        <v>16</v>
      </c>
      <c r="G88" s="4">
        <v>1</v>
      </c>
      <c r="H88" s="5">
        <v>4</v>
      </c>
      <c r="I88" s="4">
        <v>1</v>
      </c>
      <c r="J88" s="4">
        <v>0</v>
      </c>
      <c r="K88" s="6">
        <v>240314</v>
      </c>
      <c r="L88" s="4">
        <f>SUM(Table2[[#This Row],[Criterion 1 - Number of words or length of time]:[Criterion 3 - Did it include a photo?]])*Table2[[#This Row],[Tone - Postive / Neutral / Negative ]]</f>
        <v>5</v>
      </c>
      <c r="M88" s="4">
        <f>Table2[[#This Row],[Total Rating]]*Table2[[#This Row],[Reach or circulation figure]]</f>
        <v>1201570</v>
      </c>
    </row>
    <row r="89" spans="1:13" x14ac:dyDescent="0.2">
      <c r="A89" s="3">
        <v>42703</v>
      </c>
      <c r="B89" s="4" t="s">
        <v>87</v>
      </c>
      <c r="C89" s="4" t="s">
        <v>573</v>
      </c>
      <c r="D89" s="4" t="s">
        <v>85</v>
      </c>
      <c r="E89" s="4" t="s">
        <v>31</v>
      </c>
      <c r="F89" s="4" t="s">
        <v>16</v>
      </c>
      <c r="G89" s="4">
        <v>1</v>
      </c>
      <c r="H89" s="5">
        <v>3</v>
      </c>
      <c r="I89" s="4">
        <v>1</v>
      </c>
      <c r="J89" s="4">
        <v>1</v>
      </c>
      <c r="K89" s="4">
        <v>240314</v>
      </c>
      <c r="L89" s="4">
        <f>SUM(Table2[[#This Row],[Criterion 1 - Number of words or length of time]:[Criterion 3 - Did it include a photo?]])*Table2[[#This Row],[Tone - Postive / Neutral / Negative ]]</f>
        <v>5</v>
      </c>
      <c r="M89" s="4">
        <f>Table2[[#This Row],[Total Rating]]*Table2[[#This Row],[Reach or circulation figure]]</f>
        <v>1201570</v>
      </c>
    </row>
    <row r="90" spans="1:13" x14ac:dyDescent="0.2">
      <c r="A90" s="3">
        <v>42740</v>
      </c>
      <c r="B90" s="4" t="s">
        <v>87</v>
      </c>
      <c r="C90" s="4" t="s">
        <v>19173</v>
      </c>
      <c r="D90" s="4" t="s">
        <v>84</v>
      </c>
      <c r="E90" s="4" t="s">
        <v>31</v>
      </c>
      <c r="F90" s="4" t="s">
        <v>16</v>
      </c>
      <c r="G90" s="4">
        <v>1</v>
      </c>
      <c r="H90" s="5">
        <v>4</v>
      </c>
      <c r="I90" s="4">
        <v>1</v>
      </c>
      <c r="J90" s="4">
        <v>1</v>
      </c>
      <c r="K90" s="4">
        <v>240314</v>
      </c>
      <c r="L90" s="4">
        <f>SUM(Table2[[#This Row],[Criterion 1 - Number of words or length of time]:[Criterion 3 - Did it include a photo?]])*Table2[[#This Row],[Tone - Postive / Neutral / Negative ]]</f>
        <v>6</v>
      </c>
      <c r="M90" s="4">
        <f>Table2[[#This Row],[Total Rating]]*Table2[[#This Row],[Reach or circulation figure]]</f>
        <v>1441884</v>
      </c>
    </row>
    <row r="91" spans="1:13" x14ac:dyDescent="0.2">
      <c r="A91" s="3">
        <v>42530</v>
      </c>
      <c r="B91" s="4" t="s">
        <v>92</v>
      </c>
      <c r="C91" s="4" t="s">
        <v>2655</v>
      </c>
      <c r="D91" s="4" t="s">
        <v>93</v>
      </c>
      <c r="E91" s="4" t="s">
        <v>61</v>
      </c>
      <c r="F91" s="4" t="s">
        <v>94</v>
      </c>
      <c r="G91" s="4">
        <v>1</v>
      </c>
      <c r="H91" s="5">
        <v>2</v>
      </c>
      <c r="I91" s="4">
        <v>0</v>
      </c>
      <c r="J91" s="4">
        <v>1</v>
      </c>
      <c r="K91" s="6">
        <v>21684</v>
      </c>
      <c r="L91" s="4">
        <f>SUM(Table2[[#This Row],[Criterion 1 - Number of words or length of time]:[Criterion 3 - Did it include a photo?]])*Table2[[#This Row],[Tone - Postive / Neutral / Negative ]]</f>
        <v>3</v>
      </c>
      <c r="M91" s="4">
        <f>Table2[[#This Row],[Total Rating]]*Table2[[#This Row],[Reach or circulation figure]]</f>
        <v>65052</v>
      </c>
    </row>
    <row r="92" spans="1:13" x14ac:dyDescent="0.2">
      <c r="A92" s="3">
        <v>42588</v>
      </c>
      <c r="B92" s="4" t="s">
        <v>92</v>
      </c>
      <c r="C92" s="4" t="s">
        <v>2669</v>
      </c>
      <c r="D92" s="4" t="s">
        <v>93</v>
      </c>
      <c r="E92" s="4" t="s">
        <v>61</v>
      </c>
      <c r="F92" s="4" t="s">
        <v>94</v>
      </c>
      <c r="G92" s="4">
        <v>1</v>
      </c>
      <c r="H92" s="5">
        <v>2</v>
      </c>
      <c r="I92" s="4">
        <v>0</v>
      </c>
      <c r="J92" s="4">
        <v>0</v>
      </c>
      <c r="K92" s="6">
        <v>21684</v>
      </c>
      <c r="L92" s="4">
        <f>SUM(Table2[[#This Row],[Criterion 1 - Number of words or length of time]:[Criterion 3 - Did it include a photo?]])*Table2[[#This Row],[Tone - Postive / Neutral / Negative ]]</f>
        <v>2</v>
      </c>
      <c r="M92" s="4">
        <f>Table2[[#This Row],[Total Rating]]*Table2[[#This Row],[Reach or circulation figure]]</f>
        <v>43368</v>
      </c>
    </row>
    <row r="93" spans="1:13" x14ac:dyDescent="0.2">
      <c r="A93" s="3">
        <v>42647</v>
      </c>
      <c r="B93" s="4" t="s">
        <v>92</v>
      </c>
      <c r="C93" s="4" t="s">
        <v>19071</v>
      </c>
      <c r="D93" s="4" t="s">
        <v>11</v>
      </c>
      <c r="E93" s="4" t="s">
        <v>61</v>
      </c>
      <c r="F93" s="4" t="s">
        <v>12</v>
      </c>
      <c r="G93" s="4">
        <v>1</v>
      </c>
      <c r="H93" s="5">
        <v>3</v>
      </c>
      <c r="I93" s="4">
        <v>0</v>
      </c>
      <c r="J93" s="4">
        <v>1</v>
      </c>
      <c r="K93" s="4">
        <v>21684</v>
      </c>
      <c r="L93" s="4">
        <f>SUM(Table2[[#This Row],[Criterion 1 - Number of words or length of time]:[Criterion 3 - Did it include a photo?]])*Table2[[#This Row],[Tone - Postive / Neutral / Negative ]]</f>
        <v>4</v>
      </c>
      <c r="M93" s="4">
        <f>Table2[[#This Row],[Total Rating]]*Table2[[#This Row],[Reach or circulation figure]]</f>
        <v>86736</v>
      </c>
    </row>
    <row r="94" spans="1:13" x14ac:dyDescent="0.2">
      <c r="A94" s="3">
        <v>42647</v>
      </c>
      <c r="B94" s="4" t="s">
        <v>92</v>
      </c>
      <c r="C94" s="4" t="s">
        <v>19072</v>
      </c>
      <c r="D94" s="4" t="s">
        <v>11</v>
      </c>
      <c r="E94" s="4" t="s">
        <v>31</v>
      </c>
      <c r="F94" s="4" t="s">
        <v>12</v>
      </c>
      <c r="G94" s="4">
        <v>1</v>
      </c>
      <c r="H94" s="5">
        <v>3</v>
      </c>
      <c r="I94" s="4">
        <v>0</v>
      </c>
      <c r="J94" s="4">
        <v>1</v>
      </c>
      <c r="K94" s="4">
        <v>21684</v>
      </c>
      <c r="L94" s="4">
        <f>SUM(Table2[[#This Row],[Criterion 1 - Number of words or length of time]:[Criterion 3 - Did it include a photo?]])*Table2[[#This Row],[Tone - Postive / Neutral / Negative ]]</f>
        <v>4</v>
      </c>
      <c r="M94" s="4">
        <f>Table2[[#This Row],[Total Rating]]*Table2[[#This Row],[Reach or circulation figure]]</f>
        <v>86736</v>
      </c>
    </row>
    <row r="95" spans="1:13" x14ac:dyDescent="0.2">
      <c r="A95" s="79">
        <v>42895</v>
      </c>
      <c r="B95" s="80" t="s">
        <v>92</v>
      </c>
      <c r="C95" s="80" t="s">
        <v>19298</v>
      </c>
      <c r="D95" s="80" t="s">
        <v>9</v>
      </c>
      <c r="E95" s="80" t="s">
        <v>61</v>
      </c>
      <c r="F95" s="80" t="s">
        <v>19277</v>
      </c>
      <c r="G95" s="80">
        <v>1</v>
      </c>
      <c r="H95" s="83">
        <v>3</v>
      </c>
      <c r="I95" s="80">
        <v>0</v>
      </c>
      <c r="J95" s="80">
        <v>1</v>
      </c>
      <c r="K95" s="80">
        <v>21684</v>
      </c>
      <c r="L95" s="82">
        <f>SUM(Table2[[#This Row],[Criterion 1 - Number of words or length of time]:[Criterion 3 - Did it include a photo?]])*Table2[[#This Row],[Tone - Postive / Neutral / Negative ]]</f>
        <v>4</v>
      </c>
      <c r="M95" s="82"/>
    </row>
    <row r="96" spans="1:13" x14ac:dyDescent="0.2">
      <c r="A96" s="3">
        <v>42654</v>
      </c>
      <c r="B96" s="4" t="s">
        <v>35</v>
      </c>
      <c r="C96" s="4" t="s">
        <v>19080</v>
      </c>
      <c r="D96" s="4" t="s">
        <v>9</v>
      </c>
      <c r="E96" s="4" t="s">
        <v>31</v>
      </c>
      <c r="F96" s="4" t="s">
        <v>12</v>
      </c>
      <c r="G96" s="4">
        <v>2</v>
      </c>
      <c r="H96" s="5">
        <v>2</v>
      </c>
      <c r="I96" s="4">
        <v>1</v>
      </c>
      <c r="J96" s="4">
        <v>0</v>
      </c>
      <c r="K96" s="4">
        <v>30000</v>
      </c>
      <c r="L96" s="4">
        <f>SUM(Table2[[#This Row],[Criterion 1 - Number of words or length of time]:[Criterion 3 - Did it include a photo?]])*Table2[[#This Row],[Tone - Postive / Neutral / Negative ]]</f>
        <v>6</v>
      </c>
      <c r="M96" s="4">
        <f>Table2[[#This Row],[Total Rating]]*Table2[[#This Row],[Reach or circulation figure]]</f>
        <v>180000</v>
      </c>
    </row>
    <row r="97" spans="1:13" x14ac:dyDescent="0.2">
      <c r="A97" s="3">
        <v>42865</v>
      </c>
      <c r="B97" s="4" t="s">
        <v>35</v>
      </c>
      <c r="C97" s="4" t="s">
        <v>19179</v>
      </c>
      <c r="D97" s="4" t="s">
        <v>11</v>
      </c>
      <c r="E97" s="4" t="s">
        <v>31</v>
      </c>
      <c r="F97" s="4" t="s">
        <v>12</v>
      </c>
      <c r="G97" s="4">
        <v>1</v>
      </c>
      <c r="H97" s="42">
        <v>2</v>
      </c>
      <c r="I97" s="4">
        <v>0</v>
      </c>
      <c r="J97" s="4">
        <v>0</v>
      </c>
      <c r="K97" s="4">
        <v>30000</v>
      </c>
      <c r="L97" s="4">
        <f>SUM(Table2[[#This Row],[Criterion 1 - Number of words or length of time]:[Criterion 3 - Did it include a photo?]])*Table2[[#This Row],[Tone - Postive / Neutral / Negative ]]</f>
        <v>2</v>
      </c>
      <c r="M97" s="4">
        <f>Table2[[#This Row],[Total Rating]]*Table2[[#This Row],[Reach or circulation figure]]</f>
        <v>60000</v>
      </c>
    </row>
    <row r="98" spans="1:13" x14ac:dyDescent="0.2">
      <c r="A98" s="3">
        <v>42541</v>
      </c>
      <c r="B98" s="4" t="s">
        <v>10</v>
      </c>
      <c r="C98" s="4" t="s">
        <v>2641</v>
      </c>
      <c r="D98" s="4" t="s">
        <v>11</v>
      </c>
      <c r="E98" s="4" t="s">
        <v>7</v>
      </c>
      <c r="F98" s="4" t="s">
        <v>12</v>
      </c>
      <c r="G98" s="4">
        <v>1</v>
      </c>
      <c r="H98" s="5">
        <v>2</v>
      </c>
      <c r="I98" s="4">
        <v>0</v>
      </c>
      <c r="J98" s="4">
        <v>0</v>
      </c>
      <c r="K98" s="6">
        <v>30000</v>
      </c>
      <c r="L98" s="4">
        <f>SUM(Table2[[#This Row],[Criterion 1 - Number of words or length of time]:[Criterion 3 - Did it include a photo?]])*Table2[[#This Row],[Tone - Postive / Neutral / Negative ]]</f>
        <v>2</v>
      </c>
      <c r="M98" s="4">
        <f>Table2[[#This Row],[Total Rating]]*Table2[[#This Row],[Reach or circulation figure]]</f>
        <v>60000</v>
      </c>
    </row>
    <row r="99" spans="1:13" x14ac:dyDescent="0.2">
      <c r="A99" s="11">
        <v>42562</v>
      </c>
      <c r="B99" s="4" t="s">
        <v>19200</v>
      </c>
      <c r="C99" s="4" t="s">
        <v>2666</v>
      </c>
      <c r="D99" s="4" t="s">
        <v>86</v>
      </c>
      <c r="E99" s="4" t="s">
        <v>61</v>
      </c>
      <c r="F99" s="4" t="s">
        <v>12</v>
      </c>
      <c r="G99" s="4">
        <v>2</v>
      </c>
      <c r="H99" s="5">
        <v>3</v>
      </c>
      <c r="I99" s="4">
        <v>0</v>
      </c>
      <c r="J99" s="4">
        <v>0</v>
      </c>
      <c r="K99" s="6">
        <v>16302</v>
      </c>
      <c r="L99" s="4">
        <f>SUM(Table2[[#This Row],[Criterion 1 - Number of words or length of time]:[Criterion 3 - Did it include a photo?]])*Table2[[#This Row],[Tone - Postive / Neutral / Negative ]]</f>
        <v>6</v>
      </c>
      <c r="M99" s="4">
        <f>Table2[[#This Row],[Total Rating]]*Table2[[#This Row],[Reach or circulation figure]]</f>
        <v>97812</v>
      </c>
    </row>
    <row r="100" spans="1:13" x14ac:dyDescent="0.2">
      <c r="A100" s="3">
        <v>42546</v>
      </c>
      <c r="B100" s="4" t="s">
        <v>2656</v>
      </c>
      <c r="C100" s="4" t="s">
        <v>2657</v>
      </c>
      <c r="D100" s="4" t="s">
        <v>2658</v>
      </c>
      <c r="E100" s="4" t="s">
        <v>61</v>
      </c>
      <c r="F100" s="4" t="s">
        <v>101</v>
      </c>
      <c r="G100" s="4">
        <v>1</v>
      </c>
      <c r="H100" s="5">
        <v>2</v>
      </c>
      <c r="I100" s="4">
        <v>0</v>
      </c>
      <c r="J100" s="4">
        <v>0</v>
      </c>
      <c r="K100" s="6">
        <v>16302</v>
      </c>
      <c r="L100" s="4">
        <f>SUM(Table2[[#This Row],[Criterion 1 - Number of words or length of time]:[Criterion 3 - Did it include a photo?]])*Table2[[#This Row],[Tone - Postive / Neutral / Negative ]]</f>
        <v>2</v>
      </c>
      <c r="M100" s="4">
        <f>Table2[[#This Row],[Total Rating]]*Table2[[#This Row],[Reach or circulation figure]]</f>
        <v>32604</v>
      </c>
    </row>
    <row r="101" spans="1:13" x14ac:dyDescent="0.2">
      <c r="A101" s="79">
        <v>42898</v>
      </c>
      <c r="B101" s="80" t="s">
        <v>19200</v>
      </c>
      <c r="C101" s="80" t="s">
        <v>19278</v>
      </c>
      <c r="D101" s="80" t="s">
        <v>19284</v>
      </c>
      <c r="E101" s="80" t="s">
        <v>61</v>
      </c>
      <c r="F101" s="80" t="s">
        <v>12</v>
      </c>
      <c r="G101" s="80">
        <v>2</v>
      </c>
      <c r="H101" s="83">
        <v>2</v>
      </c>
      <c r="I101" s="80">
        <v>0</v>
      </c>
      <c r="J101" s="80">
        <v>1</v>
      </c>
      <c r="K101" s="84">
        <v>16302</v>
      </c>
      <c r="L101" s="82">
        <f>SUM(Table2[[#This Row],[Criterion 1 - Number of words or length of time]:[Criterion 3 - Did it include a photo?]])*Table2[[#This Row],[Tone - Postive / Neutral / Negative ]]</f>
        <v>6</v>
      </c>
      <c r="M101" s="82"/>
    </row>
    <row r="102" spans="1:13" x14ac:dyDescent="0.2">
      <c r="A102" s="3">
        <v>42545</v>
      </c>
      <c r="B102" s="4" t="s">
        <v>2659</v>
      </c>
      <c r="C102" s="4" t="s">
        <v>2643</v>
      </c>
      <c r="D102" s="4" t="s">
        <v>11</v>
      </c>
      <c r="E102" s="4" t="s">
        <v>31</v>
      </c>
      <c r="F102" s="4" t="s">
        <v>2644</v>
      </c>
      <c r="G102" s="4">
        <v>1</v>
      </c>
      <c r="H102" s="5">
        <v>2</v>
      </c>
      <c r="I102" s="4">
        <v>1</v>
      </c>
      <c r="J102" s="4">
        <v>1</v>
      </c>
      <c r="K102" s="6">
        <v>24322</v>
      </c>
      <c r="L102" s="4">
        <f>SUM(Table2[[#This Row],[Criterion 1 - Number of words or length of time]:[Criterion 3 - Did it include a photo?]])*Table2[[#This Row],[Tone - Postive / Neutral / Negative ]]</f>
        <v>4</v>
      </c>
      <c r="M102" s="4">
        <f>Table2[[#This Row],[Total Rating]]*Table2[[#This Row],[Reach or circulation figure]]</f>
        <v>97288</v>
      </c>
    </row>
    <row r="103" spans="1:13" x14ac:dyDescent="0.2">
      <c r="A103" s="3">
        <v>42637</v>
      </c>
      <c r="B103" s="4" t="s">
        <v>117</v>
      </c>
      <c r="C103" s="4" t="s">
        <v>19067</v>
      </c>
      <c r="D103" s="4" t="s">
        <v>9</v>
      </c>
      <c r="E103" s="4" t="s">
        <v>61</v>
      </c>
      <c r="F103" s="4" t="s">
        <v>118</v>
      </c>
      <c r="G103" s="4">
        <v>1</v>
      </c>
      <c r="H103" s="5">
        <v>1</v>
      </c>
      <c r="I103" s="4">
        <v>0</v>
      </c>
      <c r="J103" s="4">
        <v>0</v>
      </c>
      <c r="K103" s="4">
        <v>1260</v>
      </c>
      <c r="L103" s="4">
        <f>SUM(Table2[[#This Row],[Criterion 1 - Number of words or length of time]:[Criterion 3 - Did it include a photo?]])*Table2[[#This Row],[Tone - Postive / Neutral / Negative ]]</f>
        <v>1</v>
      </c>
      <c r="M103" s="4">
        <f>Table2[[#This Row],[Total Rating]]*Table2[[#This Row],[Reach or circulation figure]]</f>
        <v>1260</v>
      </c>
    </row>
    <row r="104" spans="1:13" x14ac:dyDescent="0.2">
      <c r="A104" s="3">
        <v>42703</v>
      </c>
      <c r="B104" s="4" t="s">
        <v>150</v>
      </c>
      <c r="C104" s="4" t="s">
        <v>572</v>
      </c>
      <c r="D104" s="4" t="s">
        <v>85</v>
      </c>
      <c r="E104" s="4" t="s">
        <v>31</v>
      </c>
      <c r="F104" s="4" t="s">
        <v>16</v>
      </c>
      <c r="G104" s="4">
        <v>1</v>
      </c>
      <c r="H104" s="5">
        <v>2</v>
      </c>
      <c r="I104" s="4">
        <v>1</v>
      </c>
      <c r="J104" s="4">
        <v>0</v>
      </c>
      <c r="K104" s="4">
        <v>29091</v>
      </c>
      <c r="L104" s="4">
        <f>SUM(Table2[[#This Row],[Criterion 1 - Number of words or length of time]:[Criterion 3 - Did it include a photo?]])*Table2[[#This Row],[Tone - Postive / Neutral / Negative ]]</f>
        <v>3</v>
      </c>
      <c r="M104" s="4">
        <f>Table2[[#This Row],[Total Rating]]*Table2[[#This Row],[Reach or circulation figure]]</f>
        <v>87273</v>
      </c>
    </row>
    <row r="105" spans="1:13" x14ac:dyDescent="0.2">
      <c r="A105" s="3">
        <v>42703</v>
      </c>
      <c r="B105" s="4" t="s">
        <v>152</v>
      </c>
      <c r="C105" s="4" t="s">
        <v>572</v>
      </c>
      <c r="D105" s="4" t="s">
        <v>85</v>
      </c>
      <c r="E105" s="4" t="s">
        <v>31</v>
      </c>
      <c r="F105" s="4" t="s">
        <v>16</v>
      </c>
      <c r="G105" s="4">
        <v>1</v>
      </c>
      <c r="H105" s="5">
        <v>2</v>
      </c>
      <c r="I105" s="4">
        <v>1</v>
      </c>
      <c r="J105" s="4">
        <v>0</v>
      </c>
      <c r="K105" s="4">
        <v>184486</v>
      </c>
      <c r="L105" s="4">
        <f>SUM(Table2[[#This Row],[Criterion 1 - Number of words or length of time]:[Criterion 3 - Did it include a photo?]])*Table2[[#This Row],[Tone - Postive / Neutral / Negative ]]</f>
        <v>3</v>
      </c>
      <c r="M105" s="4">
        <f>Table2[[#This Row],[Total Rating]]*Table2[[#This Row],[Reach or circulation figure]]</f>
        <v>553458</v>
      </c>
    </row>
    <row r="106" spans="1:13" x14ac:dyDescent="0.2">
      <c r="A106" s="3">
        <v>42292</v>
      </c>
      <c r="B106" s="4" t="s">
        <v>60</v>
      </c>
      <c r="C106" s="4" t="s">
        <v>19163</v>
      </c>
      <c r="D106" s="4" t="s">
        <v>11</v>
      </c>
      <c r="E106" s="4" t="s">
        <v>61</v>
      </c>
      <c r="F106" s="4" t="s">
        <v>12</v>
      </c>
      <c r="G106" s="4">
        <v>1</v>
      </c>
      <c r="H106" s="5">
        <v>2</v>
      </c>
      <c r="I106" s="4">
        <v>0</v>
      </c>
      <c r="J106" s="4">
        <v>0</v>
      </c>
      <c r="K106" s="6">
        <v>22898</v>
      </c>
      <c r="L106" s="4">
        <f>SUM(Table2[[#This Row],[Criterion 1 - Number of words or length of time]:[Criterion 3 - Did it include a photo?]])*Table2[[#This Row],[Tone - Postive / Neutral / Negative ]]</f>
        <v>2</v>
      </c>
      <c r="M106" s="4">
        <f>Table2[[#This Row],[Total Rating]]*Table2[[#This Row],[Reach or circulation figure]]</f>
        <v>45796</v>
      </c>
    </row>
    <row r="107" spans="1:13" x14ac:dyDescent="0.2">
      <c r="A107" s="3">
        <v>42545</v>
      </c>
      <c r="B107" s="4" t="s">
        <v>2660</v>
      </c>
      <c r="C107" s="4" t="s">
        <v>2643</v>
      </c>
      <c r="D107" s="4" t="s">
        <v>11</v>
      </c>
      <c r="E107" s="4" t="s">
        <v>31</v>
      </c>
      <c r="F107" s="4" t="s">
        <v>2644</v>
      </c>
      <c r="G107" s="4">
        <v>1</v>
      </c>
      <c r="H107" s="5">
        <v>2</v>
      </c>
      <c r="I107" s="4">
        <v>1</v>
      </c>
      <c r="J107" s="4">
        <v>1</v>
      </c>
      <c r="K107" s="6">
        <v>14318</v>
      </c>
      <c r="L107" s="4">
        <f>SUM(Table2[[#This Row],[Criterion 1 - Number of words or length of time]:[Criterion 3 - Did it include a photo?]])*Table2[[#This Row],[Tone - Postive / Neutral / Negative ]]</f>
        <v>4</v>
      </c>
      <c r="M107" s="4">
        <f>Table2[[#This Row],[Total Rating]]*Table2[[#This Row],[Reach or circulation figure]]</f>
        <v>57272</v>
      </c>
    </row>
    <row r="108" spans="1:13" x14ac:dyDescent="0.2">
      <c r="A108" s="79">
        <v>42895</v>
      </c>
      <c r="B108" s="80" t="s">
        <v>2660</v>
      </c>
      <c r="C108" s="80" t="s">
        <v>19299</v>
      </c>
      <c r="D108" s="80" t="s">
        <v>19284</v>
      </c>
      <c r="E108" s="80" t="s">
        <v>61</v>
      </c>
      <c r="F108" s="80" t="s">
        <v>19294</v>
      </c>
      <c r="G108" s="80">
        <v>2</v>
      </c>
      <c r="H108" s="83">
        <v>2</v>
      </c>
      <c r="I108" s="80">
        <v>0</v>
      </c>
      <c r="J108" s="80">
        <v>0</v>
      </c>
      <c r="K108" s="84">
        <v>14318</v>
      </c>
      <c r="L108" s="82">
        <f>SUM(Table2[[#This Row],[Criterion 1 - Number of words or length of time]:[Criterion 3 - Did it include a photo?]])*Table2[[#This Row],[Tone - Postive / Neutral / Negative ]]</f>
        <v>4</v>
      </c>
      <c r="M108" s="82"/>
    </row>
    <row r="109" spans="1:13" s="10" customFormat="1" ht="15" x14ac:dyDescent="0.25">
      <c r="A109" s="79">
        <v>42903</v>
      </c>
      <c r="B109" s="80" t="s">
        <v>2660</v>
      </c>
      <c r="C109" s="80" t="s">
        <v>19270</v>
      </c>
      <c r="D109" s="80" t="s">
        <v>12</v>
      </c>
      <c r="E109" s="80" t="s">
        <v>61</v>
      </c>
      <c r="F109" s="80"/>
      <c r="G109" s="80"/>
      <c r="H109" s="83">
        <v>1</v>
      </c>
      <c r="I109" s="80">
        <v>0</v>
      </c>
      <c r="J109" s="80">
        <v>0</v>
      </c>
      <c r="K109" s="84">
        <v>14318</v>
      </c>
      <c r="L109" s="82">
        <f>SUM(Table2[[#This Row],[Criterion 1 - Number of words or length of time]:[Criterion 3 - Did it include a photo?]])*Table2[[#This Row],[Tone - Postive / Neutral / Negative ]]</f>
        <v>0</v>
      </c>
      <c r="M109" s="82"/>
    </row>
    <row r="110" spans="1:13" s="10" customFormat="1" ht="15" x14ac:dyDescent="0.25">
      <c r="A110" s="3">
        <v>42718</v>
      </c>
      <c r="B110" s="4" t="s">
        <v>237</v>
      </c>
      <c r="C110" s="4" t="s">
        <v>19195</v>
      </c>
      <c r="D110" s="4" t="s">
        <v>11</v>
      </c>
      <c r="E110" s="4" t="s">
        <v>31</v>
      </c>
      <c r="F110" s="4" t="s">
        <v>238</v>
      </c>
      <c r="G110" s="4">
        <v>1</v>
      </c>
      <c r="H110" s="5">
        <v>2</v>
      </c>
      <c r="I110" s="4">
        <v>0</v>
      </c>
      <c r="J110" s="4">
        <v>1</v>
      </c>
      <c r="K110" s="4">
        <v>54440</v>
      </c>
      <c r="L110" s="4">
        <f>SUM(Table2[[#This Row],[Criterion 1 - Number of words or length of time]:[Criterion 3 - Did it include a photo?]])*Table2[[#This Row],[Tone - Postive / Neutral / Negative ]]</f>
        <v>3</v>
      </c>
      <c r="M110" s="4">
        <f>Table2[[#This Row],[Total Rating]]*Table2[[#This Row],[Reach or circulation figure]]</f>
        <v>163320</v>
      </c>
    </row>
    <row r="111" spans="1:13" s="10" customFormat="1" ht="15" x14ac:dyDescent="0.25">
      <c r="A111" s="3">
        <v>42703</v>
      </c>
      <c r="B111" s="4" t="s">
        <v>153</v>
      </c>
      <c r="C111" s="4" t="s">
        <v>573</v>
      </c>
      <c r="D111" s="4" t="s">
        <v>85</v>
      </c>
      <c r="E111" s="4" t="s">
        <v>31</v>
      </c>
      <c r="F111" s="4" t="s">
        <v>16</v>
      </c>
      <c r="G111" s="4">
        <v>1</v>
      </c>
      <c r="H111" s="5">
        <v>3</v>
      </c>
      <c r="I111" s="4">
        <v>1</v>
      </c>
      <c r="J111" s="4">
        <v>1</v>
      </c>
      <c r="K111" s="4">
        <v>47708</v>
      </c>
      <c r="L111" s="4">
        <f>SUM(Table2[[#This Row],[Criterion 1 - Number of words or length of time]:[Criterion 3 - Did it include a photo?]])*Table2[[#This Row],[Tone - Postive / Neutral / Negative ]]</f>
        <v>5</v>
      </c>
      <c r="M111" s="4">
        <f>Table2[[#This Row],[Total Rating]]*Table2[[#This Row],[Reach or circulation figure]]</f>
        <v>238540</v>
      </c>
    </row>
    <row r="112" spans="1:13" s="10" customFormat="1" ht="15" x14ac:dyDescent="0.25">
      <c r="A112" s="11">
        <v>42856</v>
      </c>
      <c r="B112" s="4" t="s">
        <v>153</v>
      </c>
      <c r="C112" s="4" t="s">
        <v>19173</v>
      </c>
      <c r="D112" s="4" t="s">
        <v>84</v>
      </c>
      <c r="E112" s="4" t="s">
        <v>31</v>
      </c>
      <c r="F112" s="4" t="s">
        <v>16</v>
      </c>
      <c r="G112" s="4">
        <v>1</v>
      </c>
      <c r="H112" s="5">
        <v>4</v>
      </c>
      <c r="I112" s="4">
        <v>1</v>
      </c>
      <c r="J112" s="4">
        <v>1</v>
      </c>
      <c r="K112" s="4">
        <v>47708</v>
      </c>
      <c r="L112" s="4">
        <f>SUM(Table2[[#This Row],[Criterion 1 - Number of words or length of time]:[Criterion 3 - Did it include a photo?]])*Table2[[#This Row],[Tone - Postive / Neutral / Negative ]]</f>
        <v>6</v>
      </c>
      <c r="M112" s="4">
        <f>Table2[[#This Row],[Total Rating]]*Table2[[#This Row],[Reach or circulation figure]]</f>
        <v>286248</v>
      </c>
    </row>
    <row r="113" spans="1:13" s="10" customFormat="1" ht="15" x14ac:dyDescent="0.25">
      <c r="A113" s="11">
        <v>42697</v>
      </c>
      <c r="B113" s="4" t="s">
        <v>155</v>
      </c>
      <c r="C113" s="4" t="s">
        <v>19081</v>
      </c>
      <c r="D113" s="4" t="s">
        <v>9</v>
      </c>
      <c r="E113" s="4" t="s">
        <v>61</v>
      </c>
      <c r="F113" s="4" t="s">
        <v>12</v>
      </c>
      <c r="G113" s="4">
        <v>1</v>
      </c>
      <c r="H113" s="5">
        <v>1</v>
      </c>
      <c r="I113" s="4">
        <v>0</v>
      </c>
      <c r="J113" s="4">
        <v>0</v>
      </c>
      <c r="K113" s="4">
        <v>44116</v>
      </c>
      <c r="L113" s="4">
        <f>SUM(Table2[[#This Row],[Criterion 1 - Number of words or length of time]:[Criterion 3 - Did it include a photo?]])*Table2[[#This Row],[Tone - Postive / Neutral / Negative ]]</f>
        <v>1</v>
      </c>
      <c r="M113" s="4">
        <f>Table2[[#This Row],[Total Rating]]*Table2[[#This Row],[Reach or circulation figure]]</f>
        <v>44116</v>
      </c>
    </row>
    <row r="114" spans="1:13" x14ac:dyDescent="0.2">
      <c r="A114" s="79">
        <v>42911</v>
      </c>
      <c r="B114" s="80" t="s">
        <v>19265</v>
      </c>
      <c r="C114" s="80" t="s">
        <v>19266</v>
      </c>
      <c r="D114" s="80" t="s">
        <v>9</v>
      </c>
      <c r="E114" s="80" t="s">
        <v>61</v>
      </c>
      <c r="F114" s="80" t="s">
        <v>19</v>
      </c>
      <c r="G114" s="80">
        <v>1</v>
      </c>
      <c r="H114" s="83">
        <v>2</v>
      </c>
      <c r="I114" s="80">
        <v>0</v>
      </c>
      <c r="J114" s="80">
        <v>0</v>
      </c>
      <c r="K114" s="4">
        <v>312805</v>
      </c>
      <c r="L114" s="82">
        <f>SUM(Table2[[#This Row],[Criterion 1 - Number of words or length of time]:[Criterion 3 - Did it include a photo?]])*Table2[[#This Row],[Tone - Postive / Neutral / Negative ]]</f>
        <v>2</v>
      </c>
      <c r="M114" s="82"/>
    </row>
    <row r="115" spans="1:13" x14ac:dyDescent="0.2">
      <c r="A115" s="3">
        <v>42546</v>
      </c>
      <c r="B115" s="4" t="s">
        <v>33</v>
      </c>
      <c r="C115" s="4" t="s">
        <v>2643</v>
      </c>
      <c r="D115" s="4" t="s">
        <v>11</v>
      </c>
      <c r="E115" s="4" t="s">
        <v>61</v>
      </c>
      <c r="F115" s="4" t="s">
        <v>16</v>
      </c>
      <c r="G115" s="4">
        <v>1</v>
      </c>
      <c r="H115" s="5">
        <v>1</v>
      </c>
      <c r="I115" s="4">
        <v>1</v>
      </c>
      <c r="J115" s="4">
        <v>0</v>
      </c>
      <c r="K115" s="6">
        <v>10814</v>
      </c>
      <c r="L115" s="4">
        <f>SUM(Table2[[#This Row],[Criterion 1 - Number of words or length of time]:[Criterion 3 - Did it include a photo?]])*Table2[[#This Row],[Tone - Postive / Neutral / Negative ]]</f>
        <v>2</v>
      </c>
      <c r="M115" s="4">
        <f>Table2[[#This Row],[Total Rating]]*Table2[[#This Row],[Reach or circulation figure]]</f>
        <v>21628</v>
      </c>
    </row>
    <row r="116" spans="1:13" x14ac:dyDescent="0.2">
      <c r="A116" s="11">
        <v>42577</v>
      </c>
      <c r="B116" s="4" t="s">
        <v>33</v>
      </c>
      <c r="C116" s="4" t="s">
        <v>2665</v>
      </c>
      <c r="D116" s="4" t="s">
        <v>11</v>
      </c>
      <c r="E116" s="4" t="s">
        <v>61</v>
      </c>
      <c r="F116" s="4" t="s">
        <v>12</v>
      </c>
      <c r="G116" s="4">
        <v>2</v>
      </c>
      <c r="H116" s="5">
        <v>1</v>
      </c>
      <c r="I116" s="4">
        <v>0</v>
      </c>
      <c r="J116" s="4">
        <v>0</v>
      </c>
      <c r="K116" s="6">
        <v>10814</v>
      </c>
      <c r="L116" s="4">
        <f>SUM(Table2[[#This Row],[Criterion 1 - Number of words or length of time]:[Criterion 3 - Did it include a photo?]])*Table2[[#This Row],[Tone - Postive / Neutral / Negative ]]</f>
        <v>2</v>
      </c>
      <c r="M116" s="4">
        <f>Table2[[#This Row],[Total Rating]]*Table2[[#This Row],[Reach or circulation figure]]</f>
        <v>21628</v>
      </c>
    </row>
    <row r="117" spans="1:13" x14ac:dyDescent="0.2">
      <c r="A117" s="3">
        <v>42599</v>
      </c>
      <c r="B117" s="4" t="s">
        <v>33</v>
      </c>
      <c r="C117" s="4" t="s">
        <v>2670</v>
      </c>
      <c r="D117" s="4" t="s">
        <v>11</v>
      </c>
      <c r="E117" s="4" t="s">
        <v>61</v>
      </c>
      <c r="F117" s="4" t="s">
        <v>2671</v>
      </c>
      <c r="G117" s="4">
        <v>2</v>
      </c>
      <c r="H117" s="5">
        <v>2</v>
      </c>
      <c r="I117" s="4">
        <v>0</v>
      </c>
      <c r="J117" s="4">
        <v>1</v>
      </c>
      <c r="K117" s="4">
        <v>10814</v>
      </c>
      <c r="L117" s="4">
        <f>SUM(Table2[[#This Row],[Criterion 1 - Number of words or length of time]:[Criterion 3 - Did it include a photo?]])*Table2[[#This Row],[Tone - Postive / Neutral / Negative ]]</f>
        <v>6</v>
      </c>
      <c r="M117" s="4">
        <f>Table2[[#This Row],[Total Rating]]*Table2[[#This Row],[Reach or circulation figure]]</f>
        <v>64884</v>
      </c>
    </row>
    <row r="118" spans="1:13" x14ac:dyDescent="0.2">
      <c r="A118" s="3">
        <v>42648</v>
      </c>
      <c r="B118" s="4" t="s">
        <v>33</v>
      </c>
      <c r="C118" s="4" t="s">
        <v>19076</v>
      </c>
      <c r="D118" s="4" t="s">
        <v>11</v>
      </c>
      <c r="E118" s="4" t="s">
        <v>61</v>
      </c>
      <c r="F118" s="4" t="s">
        <v>34</v>
      </c>
      <c r="G118" s="4">
        <v>1</v>
      </c>
      <c r="H118" s="5">
        <v>3</v>
      </c>
      <c r="I118" s="4">
        <v>0</v>
      </c>
      <c r="J118" s="4">
        <v>1</v>
      </c>
      <c r="K118" s="4">
        <v>10814</v>
      </c>
      <c r="L118" s="4">
        <f>SUM(Table2[[#This Row],[Criterion 1 - Number of words or length of time]:[Criterion 3 - Did it include a photo?]])*Table2[[#This Row],[Tone - Postive / Neutral / Negative ]]</f>
        <v>4</v>
      </c>
      <c r="M118" s="4">
        <f>Table2[[#This Row],[Total Rating]]*Table2[[#This Row],[Reach or circulation figure]]</f>
        <v>43256</v>
      </c>
    </row>
    <row r="119" spans="1:13" x14ac:dyDescent="0.2">
      <c r="A119" s="3">
        <v>42702</v>
      </c>
      <c r="B119" s="4" t="s">
        <v>33</v>
      </c>
      <c r="C119" s="4" t="s">
        <v>19082</v>
      </c>
      <c r="D119" s="4" t="s">
        <v>93</v>
      </c>
      <c r="E119" s="4" t="s">
        <v>61</v>
      </c>
      <c r="F119" s="4" t="s">
        <v>94</v>
      </c>
      <c r="G119" s="4">
        <v>1</v>
      </c>
      <c r="H119" s="5">
        <v>2</v>
      </c>
      <c r="I119" s="4">
        <v>0</v>
      </c>
      <c r="J119" s="4">
        <v>1</v>
      </c>
      <c r="K119" s="4">
        <v>10814</v>
      </c>
      <c r="L119" s="4">
        <f>SUM(Table2[[#This Row],[Criterion 1 - Number of words or length of time]:[Criterion 3 - Did it include a photo?]])*Table2[[#This Row],[Tone - Postive / Neutral / Negative ]]</f>
        <v>3</v>
      </c>
      <c r="M119" s="4">
        <f>Table2[[#This Row],[Total Rating]]*Table2[[#This Row],[Reach or circulation figure]]</f>
        <v>32442</v>
      </c>
    </row>
    <row r="120" spans="1:13" x14ac:dyDescent="0.2">
      <c r="A120" s="3">
        <v>42830</v>
      </c>
      <c r="B120" s="4" t="s">
        <v>33</v>
      </c>
      <c r="C120" s="4" t="s">
        <v>19186</v>
      </c>
      <c r="D120" s="4" t="s">
        <v>11</v>
      </c>
      <c r="E120" s="4" t="s">
        <v>31</v>
      </c>
      <c r="F120" s="4" t="s">
        <v>34</v>
      </c>
      <c r="G120" s="4">
        <v>1</v>
      </c>
      <c r="H120" s="42">
        <v>2</v>
      </c>
      <c r="I120" s="4">
        <v>0</v>
      </c>
      <c r="J120" s="4">
        <v>0</v>
      </c>
      <c r="K120" s="4">
        <v>10814</v>
      </c>
      <c r="L120" s="4">
        <f>SUM(Table2[[#This Row],[Criterion 1 - Number of words or length of time]:[Criterion 3 - Did it include a photo?]])*Table2[[#This Row],[Tone - Postive / Neutral / Negative ]]</f>
        <v>2</v>
      </c>
      <c r="M120" s="4">
        <f>Table2[[#This Row],[Total Rating]]*Table2[[#This Row],[Reach or circulation figure]]</f>
        <v>21628</v>
      </c>
    </row>
    <row r="121" spans="1:13" x14ac:dyDescent="0.2">
      <c r="A121" s="79">
        <v>42884</v>
      </c>
      <c r="B121" s="80" t="s">
        <v>19315</v>
      </c>
      <c r="C121" s="80" t="s">
        <v>19316</v>
      </c>
      <c r="D121" s="80" t="s">
        <v>14</v>
      </c>
      <c r="E121" s="80" t="s">
        <v>61</v>
      </c>
      <c r="F121" s="80" t="s">
        <v>19</v>
      </c>
      <c r="G121" s="80">
        <v>1</v>
      </c>
      <c r="H121" s="81">
        <v>3</v>
      </c>
      <c r="I121" s="80">
        <v>0</v>
      </c>
      <c r="J121" s="80">
        <v>1</v>
      </c>
      <c r="K121" s="80">
        <v>10814</v>
      </c>
      <c r="L121" s="82">
        <f>SUM(Table2[[#This Row],[Criterion 1 - Number of words or length of time]:[Criterion 3 - Did it include a photo?]])*Table2[[#This Row],[Tone - Postive / Neutral / Negative ]]</f>
        <v>4</v>
      </c>
      <c r="M121" s="82"/>
    </row>
    <row r="122" spans="1:13" x14ac:dyDescent="0.2">
      <c r="A122" s="79">
        <v>42884</v>
      </c>
      <c r="B122" s="80" t="s">
        <v>19315</v>
      </c>
      <c r="C122" s="80" t="s">
        <v>19314</v>
      </c>
      <c r="D122" s="80" t="s">
        <v>14</v>
      </c>
      <c r="E122" s="80" t="s">
        <v>61</v>
      </c>
      <c r="F122" s="80" t="s">
        <v>12</v>
      </c>
      <c r="G122" s="80">
        <v>1</v>
      </c>
      <c r="H122" s="81">
        <v>3</v>
      </c>
      <c r="I122" s="80">
        <v>0</v>
      </c>
      <c r="J122" s="80">
        <v>1</v>
      </c>
      <c r="K122" s="80">
        <v>10814</v>
      </c>
      <c r="L122" s="82">
        <f>SUM(Table2[[#This Row],[Criterion 1 - Number of words or length of time]:[Criterion 3 - Did it include a photo?]])*Table2[[#This Row],[Tone - Postive / Neutral / Negative ]]</f>
        <v>4</v>
      </c>
      <c r="M122" s="82"/>
    </row>
    <row r="123" spans="1:13" x14ac:dyDescent="0.2">
      <c r="A123" s="79">
        <v>42898</v>
      </c>
      <c r="B123" s="80" t="s">
        <v>19315</v>
      </c>
      <c r="C123" s="80" t="s">
        <v>19285</v>
      </c>
      <c r="D123" s="80" t="s">
        <v>19284</v>
      </c>
      <c r="E123" s="80" t="s">
        <v>61</v>
      </c>
      <c r="F123" s="80" t="s">
        <v>12</v>
      </c>
      <c r="G123" s="80">
        <v>2</v>
      </c>
      <c r="H123" s="81">
        <v>1</v>
      </c>
      <c r="I123" s="80">
        <v>0</v>
      </c>
      <c r="J123" s="80">
        <v>0</v>
      </c>
      <c r="K123" s="80">
        <v>10814</v>
      </c>
      <c r="L123" s="82">
        <f>SUM(Table2[[#This Row],[Criterion 1 - Number of words or length of time]:[Criterion 3 - Did it include a photo?]])*Table2[[#This Row],[Tone - Postive / Neutral / Negative ]]</f>
        <v>2</v>
      </c>
      <c r="M123" s="82"/>
    </row>
    <row r="124" spans="1:13" x14ac:dyDescent="0.2">
      <c r="A124" s="79">
        <v>42898</v>
      </c>
      <c r="B124" s="80" t="s">
        <v>19315</v>
      </c>
      <c r="C124" s="80" t="s">
        <v>19283</v>
      </c>
      <c r="D124" s="80" t="s">
        <v>11</v>
      </c>
      <c r="E124" s="80" t="s">
        <v>61</v>
      </c>
      <c r="F124" s="80" t="s">
        <v>19277</v>
      </c>
      <c r="G124" s="80">
        <v>1</v>
      </c>
      <c r="H124" s="81">
        <v>3</v>
      </c>
      <c r="I124" s="80">
        <v>0</v>
      </c>
      <c r="J124" s="80">
        <v>1</v>
      </c>
      <c r="K124" s="80">
        <v>10814</v>
      </c>
      <c r="L124" s="82">
        <f>SUM(Table2[[#This Row],[Criterion 1 - Number of words or length of time]:[Criterion 3 - Did it include a photo?]])*Table2[[#This Row],[Tone - Postive / Neutral / Negative ]]</f>
        <v>4</v>
      </c>
      <c r="M124" s="82"/>
    </row>
    <row r="125" spans="1:13" x14ac:dyDescent="0.2">
      <c r="A125" s="3">
        <v>42703</v>
      </c>
      <c r="B125" s="4" t="s">
        <v>154</v>
      </c>
      <c r="C125" s="4" t="s">
        <v>573</v>
      </c>
      <c r="D125" s="4" t="s">
        <v>85</v>
      </c>
      <c r="E125" s="4" t="s">
        <v>31</v>
      </c>
      <c r="F125" s="4" t="s">
        <v>16</v>
      </c>
      <c r="G125" s="4">
        <v>1</v>
      </c>
      <c r="H125" s="5">
        <v>3</v>
      </c>
      <c r="I125" s="4">
        <v>1</v>
      </c>
      <c r="J125" s="4">
        <v>1</v>
      </c>
      <c r="K125" s="4">
        <v>271125</v>
      </c>
      <c r="L125" s="4">
        <f>SUM(Table2[[#This Row],[Criterion 1 - Number of words or length of time]:[Criterion 3 - Did it include a photo?]])*Table2[[#This Row],[Tone - Postive / Neutral / Negative ]]</f>
        <v>5</v>
      </c>
      <c r="M125" s="4">
        <f>Table2[[#This Row],[Total Rating]]*Table2[[#This Row],[Reach or circulation figure]]</f>
        <v>1355625</v>
      </c>
    </row>
    <row r="126" spans="1:13" x14ac:dyDescent="0.2">
      <c r="A126" s="3">
        <v>42705</v>
      </c>
      <c r="B126" s="4" t="s">
        <v>154</v>
      </c>
      <c r="C126" s="4" t="s">
        <v>19197</v>
      </c>
      <c r="D126" s="4" t="s">
        <v>85</v>
      </c>
      <c r="E126" s="4" t="s">
        <v>31</v>
      </c>
      <c r="F126" s="4" t="s">
        <v>12</v>
      </c>
      <c r="G126" s="4">
        <v>1</v>
      </c>
      <c r="H126" s="5">
        <v>1</v>
      </c>
      <c r="I126" s="4">
        <v>0</v>
      </c>
      <c r="J126" s="4">
        <v>1</v>
      </c>
      <c r="K126" s="4">
        <v>271125</v>
      </c>
      <c r="L126" s="4">
        <f>SUM(Table2[[#This Row],[Criterion 1 - Number of words or length of time]:[Criterion 3 - Did it include a photo?]])*Table2[[#This Row],[Tone - Postive / Neutral / Negative ]]</f>
        <v>2</v>
      </c>
      <c r="M126" s="4">
        <f>Table2[[#This Row],[Total Rating]]*Table2[[#This Row],[Reach or circulation figure]]</f>
        <v>542250</v>
      </c>
    </row>
    <row r="127" spans="1:13" x14ac:dyDescent="0.2">
      <c r="A127" s="3">
        <v>42703</v>
      </c>
      <c r="B127" s="4" t="s">
        <v>151</v>
      </c>
      <c r="C127" s="4" t="s">
        <v>572</v>
      </c>
      <c r="D127" s="4" t="s">
        <v>85</v>
      </c>
      <c r="E127" s="4" t="s">
        <v>31</v>
      </c>
      <c r="F127" s="4" t="s">
        <v>16</v>
      </c>
      <c r="G127" s="4">
        <v>1</v>
      </c>
      <c r="H127" s="5">
        <v>2</v>
      </c>
      <c r="I127" s="4">
        <v>1</v>
      </c>
      <c r="J127" s="4">
        <v>0</v>
      </c>
      <c r="K127" s="4">
        <v>67779</v>
      </c>
      <c r="L127" s="4">
        <f>SUM(Table2[[#This Row],[Criterion 1 - Number of words or length of time]:[Criterion 3 - Did it include a photo?]])*Table2[[#This Row],[Tone - Postive / Neutral / Negative ]]</f>
        <v>3</v>
      </c>
      <c r="M127" s="4">
        <f>Table2[[#This Row],[Total Rating]]*Table2[[#This Row],[Reach or circulation figure]]</f>
        <v>203337</v>
      </c>
    </row>
    <row r="128" spans="1:13" x14ac:dyDescent="0.2">
      <c r="A128" s="11">
        <v>42703</v>
      </c>
      <c r="B128" s="4" t="s">
        <v>232</v>
      </c>
      <c r="C128" s="4" t="s">
        <v>572</v>
      </c>
      <c r="D128" s="4" t="s">
        <v>85</v>
      </c>
      <c r="E128" s="4" t="s">
        <v>31</v>
      </c>
      <c r="F128" s="4" t="s">
        <v>16</v>
      </c>
      <c r="G128" s="4">
        <v>1</v>
      </c>
      <c r="H128" s="5">
        <v>2</v>
      </c>
      <c r="I128" s="4">
        <v>1</v>
      </c>
      <c r="J128" s="4">
        <v>0</v>
      </c>
      <c r="K128" s="4">
        <v>273647</v>
      </c>
      <c r="L128" s="4">
        <f>SUM(Table2[[#This Row],[Criterion 1 - Number of words or length of time]:[Criterion 3 - Did it include a photo?]])*Table2[[#This Row],[Tone - Postive / Neutral / Negative ]]</f>
        <v>3</v>
      </c>
      <c r="M128" s="4">
        <f>Table2[[#This Row],[Total Rating]]*Table2[[#This Row],[Reach or circulation figure]]</f>
        <v>820941</v>
      </c>
    </row>
    <row r="129" spans="1:13" x14ac:dyDescent="0.2">
      <c r="A129" s="3">
        <v>42654</v>
      </c>
      <c r="B129" s="4" t="s">
        <v>44</v>
      </c>
      <c r="C129" s="4" t="s">
        <v>19074</v>
      </c>
      <c r="D129" s="4" t="s">
        <v>14</v>
      </c>
      <c r="E129" s="4" t="s">
        <v>61</v>
      </c>
      <c r="F129" s="4" t="s">
        <v>12</v>
      </c>
      <c r="G129" s="4">
        <v>1</v>
      </c>
      <c r="H129" s="5">
        <v>4</v>
      </c>
      <c r="I129" s="4">
        <v>0</v>
      </c>
      <c r="J129" s="4">
        <v>0</v>
      </c>
      <c r="K129" s="4">
        <v>96602</v>
      </c>
      <c r="L129" s="4">
        <f>SUM(Table2[[#This Row],[Criterion 1 - Number of words or length of time]:[Criterion 3 - Did it include a photo?]])*Table2[[#This Row],[Tone - Postive / Neutral / Negative ]]</f>
        <v>4</v>
      </c>
      <c r="M129" s="4">
        <f>Table2[[#This Row],[Total Rating]]*Table2[[#This Row],[Reach or circulation figure]]</f>
        <v>386408</v>
      </c>
    </row>
    <row r="130" spans="1:13" x14ac:dyDescent="0.2">
      <c r="A130" s="3">
        <v>42703</v>
      </c>
      <c r="B130" s="4" t="s">
        <v>44</v>
      </c>
      <c r="C130" s="4" t="s">
        <v>572</v>
      </c>
      <c r="D130" s="4" t="s">
        <v>85</v>
      </c>
      <c r="E130" s="4" t="s">
        <v>31</v>
      </c>
      <c r="F130" s="4" t="s">
        <v>16</v>
      </c>
      <c r="G130" s="4">
        <v>1</v>
      </c>
      <c r="H130" s="5">
        <v>2</v>
      </c>
      <c r="I130" s="4">
        <v>1</v>
      </c>
      <c r="J130" s="4">
        <v>0</v>
      </c>
      <c r="K130" s="4">
        <v>96602</v>
      </c>
      <c r="L130" s="4">
        <f>SUM(Table2[[#This Row],[Criterion 1 - Number of words or length of time]:[Criterion 3 - Did it include a photo?]])*Table2[[#This Row],[Tone - Postive / Neutral / Negative ]]</f>
        <v>3</v>
      </c>
      <c r="M130" s="4">
        <f>Table2[[#This Row],[Total Rating]]*Table2[[#This Row],[Reach or circulation figure]]</f>
        <v>289806</v>
      </c>
    </row>
    <row r="131" spans="1:13" x14ac:dyDescent="0.2">
      <c r="A131" s="3">
        <v>42703</v>
      </c>
      <c r="B131" s="4" t="s">
        <v>44</v>
      </c>
      <c r="C131" s="4" t="s">
        <v>572</v>
      </c>
      <c r="D131" s="4" t="s">
        <v>85</v>
      </c>
      <c r="E131" s="4" t="s">
        <v>31</v>
      </c>
      <c r="F131" s="4" t="s">
        <v>16</v>
      </c>
      <c r="G131" s="4">
        <v>1</v>
      </c>
      <c r="H131" s="5">
        <v>2</v>
      </c>
      <c r="I131" s="4">
        <v>1</v>
      </c>
      <c r="J131" s="4">
        <v>0</v>
      </c>
      <c r="K131" s="4">
        <v>96602</v>
      </c>
      <c r="L131" s="4">
        <f>SUM(Table2[[#This Row],[Criterion 1 - Number of words or length of time]:[Criterion 3 - Did it include a photo?]])*Table2[[#This Row],[Tone - Postive / Neutral / Negative ]]</f>
        <v>3</v>
      </c>
      <c r="M131" s="4">
        <f>Table2[[#This Row],[Total Rating]]*Table2[[#This Row],[Reach or circulation figure]]</f>
        <v>289806</v>
      </c>
    </row>
    <row r="132" spans="1:13" ht="75.75" customHeight="1" x14ac:dyDescent="0.2">
      <c r="A132" s="3">
        <v>42853</v>
      </c>
      <c r="B132" s="4" t="s">
        <v>44</v>
      </c>
      <c r="C132" s="4" t="s">
        <v>19181</v>
      </c>
      <c r="D132" s="4" t="s">
        <v>14</v>
      </c>
      <c r="E132" s="4" t="s">
        <v>31</v>
      </c>
      <c r="F132" s="4" t="s">
        <v>43</v>
      </c>
      <c r="G132" s="4">
        <v>1</v>
      </c>
      <c r="H132" s="42"/>
      <c r="I132" s="4">
        <v>1</v>
      </c>
      <c r="J132" s="4">
        <v>0</v>
      </c>
      <c r="K132" s="4">
        <v>96602</v>
      </c>
      <c r="L132" s="4">
        <f>SUM(Table2[[#This Row],[Criterion 1 - Number of words or length of time]:[Criterion 3 - Did it include a photo?]])*Table2[[#This Row],[Tone - Postive / Neutral / Negative ]]</f>
        <v>1</v>
      </c>
      <c r="M132" s="4">
        <f>Table2[[#This Row],[Total Rating]]*Table2[[#This Row],[Reach or circulation figure]]</f>
        <v>96602</v>
      </c>
    </row>
    <row r="133" spans="1:13" ht="79.5" customHeight="1" x14ac:dyDescent="0.2">
      <c r="A133" s="79">
        <v>42902</v>
      </c>
      <c r="B133" s="80" t="s">
        <v>44</v>
      </c>
      <c r="C133" s="80" t="s">
        <v>19320</v>
      </c>
      <c r="D133" s="80" t="s">
        <v>19274</v>
      </c>
      <c r="E133" s="80" t="s">
        <v>61</v>
      </c>
      <c r="F133" s="80" t="s">
        <v>12</v>
      </c>
      <c r="G133" s="80">
        <v>1</v>
      </c>
      <c r="H133" s="81">
        <v>6</v>
      </c>
      <c r="I133" s="80">
        <v>0</v>
      </c>
      <c r="J133" s="80">
        <v>1</v>
      </c>
      <c r="K133" s="80">
        <v>96602</v>
      </c>
      <c r="L133" s="82">
        <f>SUM(Table2[[#This Row],[Criterion 1 - Number of words or length of time]:[Criterion 3 - Did it include a photo?]])*Table2[[#This Row],[Tone - Postive / Neutral / Negative ]]</f>
        <v>7</v>
      </c>
      <c r="M133" s="82"/>
    </row>
    <row r="134" spans="1:13" x14ac:dyDescent="0.2">
      <c r="A134" s="79">
        <v>42902</v>
      </c>
      <c r="B134" s="80" t="s">
        <v>44</v>
      </c>
      <c r="C134" s="80" t="s">
        <v>19273</v>
      </c>
      <c r="D134" s="80" t="s">
        <v>19274</v>
      </c>
      <c r="E134" s="80" t="s">
        <v>61</v>
      </c>
      <c r="F134" s="80" t="s">
        <v>12</v>
      </c>
      <c r="G134" s="80">
        <v>1</v>
      </c>
      <c r="H134" s="81">
        <v>4</v>
      </c>
      <c r="I134" s="80">
        <v>0</v>
      </c>
      <c r="J134" s="80">
        <v>1</v>
      </c>
      <c r="K134" s="80">
        <v>96602</v>
      </c>
      <c r="L134" s="82">
        <f>SUM(Table2[[#This Row],[Criterion 1 - Number of words or length of time]:[Criterion 3 - Did it include a photo?]])*Table2[[#This Row],[Tone - Postive / Neutral / Negative ]]</f>
        <v>5</v>
      </c>
      <c r="M134" s="82"/>
    </row>
    <row r="135" spans="1:13" x14ac:dyDescent="0.2">
      <c r="A135" s="3">
        <v>42852</v>
      </c>
      <c r="B135" s="4" t="s">
        <v>30</v>
      </c>
      <c r="C135" s="4" t="s">
        <v>19182</v>
      </c>
      <c r="D135" s="4" t="s">
        <v>40</v>
      </c>
      <c r="E135" s="4" t="s">
        <v>31</v>
      </c>
      <c r="F135" s="4" t="s">
        <v>32</v>
      </c>
      <c r="G135" s="4">
        <v>1</v>
      </c>
      <c r="H135" s="42">
        <v>4</v>
      </c>
      <c r="I135" s="4">
        <v>0</v>
      </c>
      <c r="J135" s="4">
        <v>0</v>
      </c>
      <c r="K135" s="4">
        <v>50000</v>
      </c>
      <c r="L135" s="4">
        <f>SUM(Table2[[#This Row],[Criterion 1 - Number of words or length of time]:[Criterion 3 - Did it include a photo?]])*Table2[[#This Row],[Tone - Postive / Neutral / Negative ]]</f>
        <v>4</v>
      </c>
      <c r="M135" s="4">
        <f>Table2[[#This Row],[Total Rating]]*Table2[[#This Row],[Reach or circulation figure]]</f>
        <v>200000</v>
      </c>
    </row>
    <row r="136" spans="1:13" x14ac:dyDescent="0.2">
      <c r="A136" s="3">
        <v>42545</v>
      </c>
      <c r="B136" s="4" t="s">
        <v>2651</v>
      </c>
      <c r="C136" s="4" t="s">
        <v>2643</v>
      </c>
      <c r="D136" s="4" t="s">
        <v>11</v>
      </c>
      <c r="E136" s="4" t="s">
        <v>31</v>
      </c>
      <c r="F136" s="4" t="s">
        <v>2644</v>
      </c>
      <c r="G136" s="4">
        <v>1</v>
      </c>
      <c r="H136" s="5">
        <v>2</v>
      </c>
      <c r="I136" s="4">
        <v>1</v>
      </c>
      <c r="J136" s="4">
        <v>1</v>
      </c>
      <c r="K136" s="6">
        <v>8407</v>
      </c>
      <c r="L136" s="4">
        <f>SUM(Table2[[#This Row],[Criterion 1 - Number of words or length of time]:[Criterion 3 - Did it include a photo?]])*Table2[[#This Row],[Tone - Postive / Neutral / Negative ]]</f>
        <v>4</v>
      </c>
      <c r="M136" s="4">
        <f>Table2[[#This Row],[Total Rating]]*Table2[[#This Row],[Reach or circulation figure]]</f>
        <v>33628</v>
      </c>
    </row>
    <row r="137" spans="1:13" x14ac:dyDescent="0.2">
      <c r="A137" s="3">
        <v>42703</v>
      </c>
      <c r="B137" s="4" t="s">
        <v>231</v>
      </c>
      <c r="C137" s="4" t="s">
        <v>572</v>
      </c>
      <c r="D137" s="4" t="s">
        <v>85</v>
      </c>
      <c r="E137" s="4" t="s">
        <v>31</v>
      </c>
      <c r="F137" s="4" t="s">
        <v>16</v>
      </c>
      <c r="G137" s="4">
        <v>1</v>
      </c>
      <c r="H137" s="5">
        <v>2</v>
      </c>
      <c r="I137" s="4">
        <v>1</v>
      </c>
      <c r="J137" s="4">
        <v>0</v>
      </c>
      <c r="K137" s="4">
        <v>16302</v>
      </c>
      <c r="L137" s="4">
        <f>SUM(Table2[[#This Row],[Criterion 1 - Number of words or length of time]:[Criterion 3 - Did it include a photo?]])*Table2[[#This Row],[Tone - Postive / Neutral / Negative ]]</f>
        <v>3</v>
      </c>
      <c r="M137" s="4">
        <f>Table2[[#This Row],[Total Rating]]*Table2[[#This Row],[Reach or circulation figure]]</f>
        <v>48906</v>
      </c>
    </row>
    <row r="138" spans="1:13" x14ac:dyDescent="0.2">
      <c r="A138" s="3">
        <v>42703</v>
      </c>
      <c r="B138" s="4" t="s">
        <v>149</v>
      </c>
      <c r="C138" s="4" t="s">
        <v>573</v>
      </c>
      <c r="D138" s="4" t="s">
        <v>85</v>
      </c>
      <c r="E138" s="4" t="s">
        <v>31</v>
      </c>
      <c r="F138" s="4" t="s">
        <v>16</v>
      </c>
      <c r="G138" s="4">
        <v>1</v>
      </c>
      <c r="H138" s="5">
        <v>3</v>
      </c>
      <c r="I138" s="4">
        <v>1</v>
      </c>
      <c r="J138" s="4">
        <v>1</v>
      </c>
      <c r="K138" s="4">
        <v>1260</v>
      </c>
      <c r="L138" s="4">
        <f>SUM(Table2[[#This Row],[Criterion 1 - Number of words or length of time]:[Criterion 3 - Did it include a photo?]])*Table2[[#This Row],[Tone - Postive / Neutral / Negative ]]</f>
        <v>5</v>
      </c>
      <c r="M138" s="4">
        <f>Table2[[#This Row],[Total Rating]]*Table2[[#This Row],[Reach or circulation figure]]</f>
        <v>6300</v>
      </c>
    </row>
    <row r="139" spans="1:13" x14ac:dyDescent="0.2">
      <c r="A139" s="3">
        <v>42740</v>
      </c>
      <c r="B139" s="4" t="s">
        <v>149</v>
      </c>
      <c r="C139" s="4" t="s">
        <v>19173</v>
      </c>
      <c r="D139" s="4" t="s">
        <v>84</v>
      </c>
      <c r="E139" s="4" t="s">
        <v>31</v>
      </c>
      <c r="F139" s="4" t="s">
        <v>16</v>
      </c>
      <c r="G139" s="4">
        <v>1</v>
      </c>
      <c r="H139" s="5">
        <v>4</v>
      </c>
      <c r="I139" s="4">
        <v>1</v>
      </c>
      <c r="J139" s="4">
        <v>1</v>
      </c>
      <c r="K139" s="4">
        <v>1260</v>
      </c>
      <c r="L139" s="4">
        <f>SUM(Table2[[#This Row],[Criterion 1 - Number of words or length of time]:[Criterion 3 - Did it include a photo?]])*Table2[[#This Row],[Tone - Postive / Neutral / Negative ]]</f>
        <v>6</v>
      </c>
      <c r="M139" s="4">
        <f>Table2[[#This Row],[Total Rating]]*Table2[[#This Row],[Reach or circulation figure]]</f>
        <v>7560</v>
      </c>
    </row>
    <row r="140" spans="1:13" x14ac:dyDescent="0.2">
      <c r="A140" s="3">
        <v>42703</v>
      </c>
      <c r="B140" s="4" t="s">
        <v>236</v>
      </c>
      <c r="C140" s="4" t="s">
        <v>19199</v>
      </c>
      <c r="D140" s="4" t="s">
        <v>85</v>
      </c>
      <c r="E140" s="4" t="s">
        <v>31</v>
      </c>
      <c r="F140" s="4" t="s">
        <v>12</v>
      </c>
      <c r="G140" s="4">
        <v>1</v>
      </c>
      <c r="H140" s="5">
        <v>2</v>
      </c>
      <c r="I140" s="4">
        <v>0</v>
      </c>
      <c r="J140" s="4">
        <v>1</v>
      </c>
      <c r="K140" s="4">
        <v>8509</v>
      </c>
      <c r="L140" s="4">
        <f>SUM(Table2[[#This Row],[Criterion 1 - Number of words or length of time]:[Criterion 3 - Did it include a photo?]])*Table2[[#This Row],[Tone - Postive / Neutral / Negative ]]</f>
        <v>3</v>
      </c>
      <c r="M140" s="4">
        <f>Table2[[#This Row],[Total Rating]]*Table2[[#This Row],[Reach or circulation figure]]</f>
        <v>25527</v>
      </c>
    </row>
    <row r="141" spans="1:13" x14ac:dyDescent="0.2">
      <c r="A141" s="11">
        <v>42584</v>
      </c>
      <c r="B141" s="4" t="s">
        <v>90</v>
      </c>
      <c r="C141" s="4" t="s">
        <v>2667</v>
      </c>
      <c r="D141" s="4" t="s">
        <v>88</v>
      </c>
      <c r="E141" s="4" t="s">
        <v>31</v>
      </c>
      <c r="F141" s="4" t="s">
        <v>16</v>
      </c>
      <c r="G141" s="4">
        <v>1</v>
      </c>
      <c r="H141" s="5">
        <v>4</v>
      </c>
      <c r="I141" s="4">
        <v>1</v>
      </c>
      <c r="J141" s="4">
        <v>0</v>
      </c>
      <c r="K141" s="6">
        <v>271125</v>
      </c>
      <c r="L141" s="4">
        <f>SUM(Table2[[#This Row],[Criterion 1 - Number of words or length of time]:[Criterion 3 - Did it include a photo?]])*Table2[[#This Row],[Tone - Postive / Neutral / Negative ]]</f>
        <v>5</v>
      </c>
      <c r="M141" s="4">
        <f>Table2[[#This Row],[Total Rating]]*Table2[[#This Row],[Reach or circulation figure]]</f>
        <v>1355625</v>
      </c>
    </row>
    <row r="142" spans="1:13" x14ac:dyDescent="0.2">
      <c r="A142" s="3">
        <v>42703</v>
      </c>
      <c r="B142" s="4" t="s">
        <v>239</v>
      </c>
      <c r="C142" s="4" t="s">
        <v>572</v>
      </c>
      <c r="D142" s="4" t="s">
        <v>85</v>
      </c>
      <c r="E142" s="4" t="s">
        <v>31</v>
      </c>
      <c r="F142" s="4" t="s">
        <v>16</v>
      </c>
      <c r="G142" s="4">
        <v>1</v>
      </c>
      <c r="H142" s="5">
        <v>2</v>
      </c>
      <c r="I142" s="4">
        <v>1</v>
      </c>
      <c r="J142" s="4">
        <v>0</v>
      </c>
      <c r="K142" s="4">
        <v>469856</v>
      </c>
      <c r="L142" s="4">
        <f>SUM(Table2[[#This Row],[Criterion 1 - Number of words or length of time]:[Criterion 3 - Did it include a photo?]])*Table2[[#This Row],[Tone - Postive / Neutral / Negative ]]</f>
        <v>3</v>
      </c>
      <c r="M142" s="4">
        <f>Table2[[#This Row],[Total Rating]]*Table2[[#This Row],[Reach or circulation figure]]</f>
        <v>1409568</v>
      </c>
    </row>
    <row r="143" spans="1:13" x14ac:dyDescent="0.2">
      <c r="A143" s="3">
        <v>42618</v>
      </c>
      <c r="B143" s="4" t="s">
        <v>99</v>
      </c>
      <c r="C143" s="4" t="s">
        <v>19057</v>
      </c>
      <c r="D143" s="4" t="s">
        <v>100</v>
      </c>
      <c r="E143" s="4" t="s">
        <v>61</v>
      </c>
      <c r="F143" s="4" t="s">
        <v>101</v>
      </c>
      <c r="G143" s="4">
        <v>1</v>
      </c>
      <c r="H143" s="5">
        <v>3</v>
      </c>
      <c r="I143" s="4">
        <v>0</v>
      </c>
      <c r="J143" s="4">
        <v>1</v>
      </c>
      <c r="K143" s="4">
        <v>2900</v>
      </c>
      <c r="L143" s="4">
        <f>SUM(Table2[[#This Row],[Criterion 1 - Number of words or length of time]:[Criterion 3 - Did it include a photo?]])*Table2[[#This Row],[Tone - Postive / Neutral / Negative ]]</f>
        <v>4</v>
      </c>
      <c r="M143" s="4">
        <f>Table2[[#This Row],[Total Rating]]*Table2[[#This Row],[Reach or circulation figure]]</f>
        <v>11600</v>
      </c>
    </row>
    <row r="144" spans="1:13" x14ac:dyDescent="0.2">
      <c r="A144" s="3">
        <v>42704</v>
      </c>
      <c r="B144" s="4" t="s">
        <v>233</v>
      </c>
      <c r="C144" s="4" t="s">
        <v>19198</v>
      </c>
      <c r="D144" s="4" t="s">
        <v>85</v>
      </c>
      <c r="E144" s="4" t="s">
        <v>31</v>
      </c>
      <c r="F144" s="4" t="s">
        <v>16</v>
      </c>
      <c r="G144" s="4">
        <v>1</v>
      </c>
      <c r="H144" s="5">
        <v>2</v>
      </c>
      <c r="I144" s="4">
        <v>1</v>
      </c>
      <c r="J144" s="4">
        <v>1</v>
      </c>
      <c r="K144" s="6">
        <v>10000</v>
      </c>
      <c r="L144" s="4">
        <f>SUM(Table2[[#This Row],[Criterion 1 - Number of words or length of time]:[Criterion 3 - Did it include a photo?]])*Table2[[#This Row],[Tone - Postive / Neutral / Negative ]]</f>
        <v>4</v>
      </c>
      <c r="M144" s="4">
        <f>Table2[[#This Row],[Total Rating]]*Table2[[#This Row],[Reach or circulation figure]]</f>
        <v>40000</v>
      </c>
    </row>
    <row r="145" spans="1:13" x14ac:dyDescent="0.2">
      <c r="A145" s="3">
        <v>42537</v>
      </c>
      <c r="B145" s="4" t="s">
        <v>120</v>
      </c>
      <c r="C145" s="4" t="s">
        <v>2663</v>
      </c>
      <c r="D145" s="4" t="s">
        <v>11</v>
      </c>
      <c r="E145" s="4" t="s">
        <v>61</v>
      </c>
      <c r="F145" s="4" t="s">
        <v>2664</v>
      </c>
      <c r="G145" s="4">
        <v>1</v>
      </c>
      <c r="H145" s="5">
        <v>2</v>
      </c>
      <c r="I145" s="4">
        <v>0</v>
      </c>
      <c r="J145" s="4">
        <v>0</v>
      </c>
      <c r="K145" s="6">
        <v>41673</v>
      </c>
      <c r="L145" s="4">
        <f>SUM(Table2[[#This Row],[Criterion 1 - Number of words or length of time]:[Criterion 3 - Did it include a photo?]])*Table2[[#This Row],[Tone - Postive / Neutral / Negative ]]</f>
        <v>2</v>
      </c>
      <c r="M145" s="4">
        <f>Table2[[#This Row],[Total Rating]]*Table2[[#This Row],[Reach or circulation figure]]</f>
        <v>83346</v>
      </c>
    </row>
    <row r="146" spans="1:13" x14ac:dyDescent="0.2">
      <c r="A146" s="3">
        <v>42630</v>
      </c>
      <c r="B146" s="4" t="s">
        <v>120</v>
      </c>
      <c r="C146" s="4" t="s">
        <v>19068</v>
      </c>
      <c r="D146" s="4" t="s">
        <v>11</v>
      </c>
      <c r="E146" s="4" t="s">
        <v>61</v>
      </c>
      <c r="F146" s="4" t="s">
        <v>121</v>
      </c>
      <c r="G146" s="4">
        <v>2</v>
      </c>
      <c r="H146" s="5">
        <v>3</v>
      </c>
      <c r="I146" s="4">
        <v>0</v>
      </c>
      <c r="J146" s="4">
        <v>1</v>
      </c>
      <c r="K146" s="4">
        <v>41673</v>
      </c>
      <c r="L146" s="4">
        <f>SUM(Table2[[#This Row],[Criterion 1 - Number of words or length of time]:[Criterion 3 - Did it include a photo?]])*Table2[[#This Row],[Tone - Postive / Neutral / Negative ]]</f>
        <v>8</v>
      </c>
      <c r="M146" s="4">
        <f>Table2[[#This Row],[Total Rating]]*Table2[[#This Row],[Reach or circulation figure]]</f>
        <v>333384</v>
      </c>
    </row>
    <row r="147" spans="1:13" x14ac:dyDescent="0.2">
      <c r="A147" s="3">
        <v>42636</v>
      </c>
      <c r="B147" s="4" t="s">
        <v>120</v>
      </c>
      <c r="C147" s="4" t="s">
        <v>19068</v>
      </c>
      <c r="D147" s="4" t="s">
        <v>11</v>
      </c>
      <c r="E147" s="4" t="s">
        <v>61</v>
      </c>
      <c r="F147" s="4" t="s">
        <v>12</v>
      </c>
      <c r="G147" s="4">
        <v>1</v>
      </c>
      <c r="H147" s="5">
        <v>2</v>
      </c>
      <c r="I147" s="4">
        <v>0</v>
      </c>
      <c r="J147" s="4">
        <v>0</v>
      </c>
      <c r="K147" s="4">
        <v>41673</v>
      </c>
      <c r="L147" s="4">
        <f>SUM(Table2[[#This Row],[Criterion 1 - Number of words or length of time]:[Criterion 3 - Did it include a photo?]])*Table2[[#This Row],[Tone - Postive / Neutral / Negative ]]</f>
        <v>2</v>
      </c>
      <c r="M147" s="4">
        <f>Table2[[#This Row],[Total Rating]]*Table2[[#This Row],[Reach or circulation figure]]</f>
        <v>83346</v>
      </c>
    </row>
    <row r="148" spans="1:13" x14ac:dyDescent="0.2">
      <c r="A148" s="3">
        <v>42703</v>
      </c>
      <c r="B148" s="4" t="s">
        <v>120</v>
      </c>
      <c r="C148" s="4" t="s">
        <v>572</v>
      </c>
      <c r="D148" s="4" t="s">
        <v>85</v>
      </c>
      <c r="E148" s="4" t="s">
        <v>31</v>
      </c>
      <c r="F148" s="4" t="s">
        <v>16</v>
      </c>
      <c r="G148" s="4">
        <v>1</v>
      </c>
      <c r="H148" s="5">
        <v>2</v>
      </c>
      <c r="I148" s="4">
        <v>1</v>
      </c>
      <c r="J148" s="4">
        <v>0</v>
      </c>
      <c r="K148" s="4">
        <v>41673</v>
      </c>
      <c r="L148" s="4">
        <f>SUM(Table2[[#This Row],[Criterion 1 - Number of words or length of time]:[Criterion 3 - Did it include a photo?]])*Table2[[#This Row],[Tone - Postive / Neutral / Negative ]]</f>
        <v>3</v>
      </c>
      <c r="M148" s="4">
        <f>Table2[[#This Row],[Total Rating]]*Table2[[#This Row],[Reach or circulation figure]]</f>
        <v>125019</v>
      </c>
    </row>
    <row r="149" spans="1:13" x14ac:dyDescent="0.2">
      <c r="A149" s="79">
        <v>42891</v>
      </c>
      <c r="B149" s="80" t="s">
        <v>120</v>
      </c>
      <c r="C149" s="80" t="s">
        <v>19311</v>
      </c>
      <c r="D149" s="80" t="s">
        <v>9</v>
      </c>
      <c r="E149" s="80" t="s">
        <v>61</v>
      </c>
      <c r="F149" s="80" t="s">
        <v>12</v>
      </c>
      <c r="G149" s="80">
        <v>1</v>
      </c>
      <c r="H149" s="83">
        <v>1</v>
      </c>
      <c r="I149" s="80">
        <v>0</v>
      </c>
      <c r="J149" s="80">
        <v>0</v>
      </c>
      <c r="K149" s="80">
        <v>41673</v>
      </c>
      <c r="L149" s="82">
        <f>SUM(Table2[[#This Row],[Criterion 1 - Number of words or length of time]:[Criterion 3 - Did it include a photo?]])*Table2[[#This Row],[Tone - Postive / Neutral / Negative ]]</f>
        <v>1</v>
      </c>
      <c r="M149" s="82"/>
    </row>
    <row r="150" spans="1:13" x14ac:dyDescent="0.2">
      <c r="A150" s="79">
        <v>42893</v>
      </c>
      <c r="B150" s="80" t="s">
        <v>120</v>
      </c>
      <c r="C150" s="80" t="s">
        <v>19305</v>
      </c>
      <c r="D150" s="80" t="s">
        <v>19306</v>
      </c>
      <c r="E150" s="80" t="s">
        <v>61</v>
      </c>
      <c r="F150" s="80" t="s">
        <v>12</v>
      </c>
      <c r="G150" s="80">
        <v>1</v>
      </c>
      <c r="H150" s="83">
        <v>3</v>
      </c>
      <c r="I150" s="80">
        <v>0</v>
      </c>
      <c r="J150" s="80">
        <v>1</v>
      </c>
      <c r="K150" s="80">
        <v>41673</v>
      </c>
      <c r="L150" s="82">
        <f>SUM(Table2[[#This Row],[Criterion 1 - Number of words or length of time]:[Criterion 3 - Did it include a photo?]])*Table2[[#This Row],[Tone - Postive / Neutral / Negative ]]</f>
        <v>4</v>
      </c>
      <c r="M150" s="82"/>
    </row>
    <row r="151" spans="1:13" x14ac:dyDescent="0.2">
      <c r="A151" s="79">
        <v>42896</v>
      </c>
      <c r="B151" s="80" t="s">
        <v>120</v>
      </c>
      <c r="C151" s="80" t="s">
        <v>19290</v>
      </c>
      <c r="D151" s="80" t="s">
        <v>14</v>
      </c>
      <c r="E151" s="80" t="s">
        <v>61</v>
      </c>
      <c r="F151" s="80" t="s">
        <v>19277</v>
      </c>
      <c r="G151" s="80">
        <v>1</v>
      </c>
      <c r="H151" s="83">
        <v>2</v>
      </c>
      <c r="I151" s="80">
        <v>0</v>
      </c>
      <c r="J151" s="80">
        <v>1</v>
      </c>
      <c r="K151" s="80">
        <v>41673</v>
      </c>
      <c r="L151" s="82">
        <f>SUM(Table2[[#This Row],[Criterion 1 - Number of words or length of time]:[Criterion 3 - Did it include a photo?]])*Table2[[#This Row],[Tone - Postive / Neutral / Negative ]]</f>
        <v>3</v>
      </c>
      <c r="M151" s="82"/>
    </row>
    <row r="152" spans="1:13" x14ac:dyDescent="0.2">
      <c r="A152" s="79">
        <v>42899</v>
      </c>
      <c r="B152" s="80" t="s">
        <v>120</v>
      </c>
      <c r="C152" s="80" t="s">
        <v>19280</v>
      </c>
      <c r="D152" s="80" t="s">
        <v>9</v>
      </c>
      <c r="E152" s="80" t="s">
        <v>61</v>
      </c>
      <c r="F152" s="80" t="s">
        <v>12</v>
      </c>
      <c r="G152" s="80">
        <v>2</v>
      </c>
      <c r="H152" s="83">
        <v>2</v>
      </c>
      <c r="I152" s="80">
        <v>0</v>
      </c>
      <c r="J152" s="80">
        <v>1</v>
      </c>
      <c r="K152" s="80">
        <v>41673</v>
      </c>
      <c r="L152" s="82">
        <f>SUM(Table2[[#This Row],[Criterion 1 - Number of words or length of time]:[Criterion 3 - Did it include a photo?]])*Table2[[#This Row],[Tone - Postive / Neutral / Negative ]]</f>
        <v>6</v>
      </c>
      <c r="M152" s="82"/>
    </row>
    <row r="153" spans="1:13" x14ac:dyDescent="0.2">
      <c r="A153" s="79">
        <v>42906</v>
      </c>
      <c r="B153" s="80" t="s">
        <v>120</v>
      </c>
      <c r="C153" s="80" t="s">
        <v>19317</v>
      </c>
      <c r="D153" s="80" t="s">
        <v>93</v>
      </c>
      <c r="E153" s="80" t="s">
        <v>61</v>
      </c>
      <c r="F153" s="80" t="s">
        <v>2652</v>
      </c>
      <c r="G153" s="80">
        <v>0</v>
      </c>
      <c r="H153" s="83">
        <v>3</v>
      </c>
      <c r="I153" s="80">
        <v>0</v>
      </c>
      <c r="J153" s="80">
        <v>0</v>
      </c>
      <c r="K153" s="80">
        <v>41673</v>
      </c>
      <c r="L153" s="82">
        <f>SUM(Table2[[#This Row],[Criterion 1 - Number of words or length of time]:[Criterion 3 - Did it include a photo?]])*Table2[[#This Row],[Tone - Postive / Neutral / Negative ]]</f>
        <v>0</v>
      </c>
      <c r="M153" s="82"/>
    </row>
    <row r="154" spans="1:13" x14ac:dyDescent="0.2">
      <c r="A154" s="3">
        <v>42703</v>
      </c>
      <c r="B154" s="4" t="s">
        <v>234</v>
      </c>
      <c r="C154" s="4" t="s">
        <v>572</v>
      </c>
      <c r="D154" s="4" t="s">
        <v>85</v>
      </c>
      <c r="E154" s="4" t="s">
        <v>31</v>
      </c>
      <c r="F154" s="4" t="s">
        <v>16</v>
      </c>
      <c r="G154" s="4">
        <v>1</v>
      </c>
      <c r="H154" s="5">
        <v>2</v>
      </c>
      <c r="I154" s="4">
        <v>1</v>
      </c>
      <c r="J154" s="4">
        <v>0</v>
      </c>
      <c r="K154" s="4">
        <v>41673</v>
      </c>
      <c r="L154" s="4">
        <f>SUM(Table2[[#This Row],[Criterion 1 - Number of words or length of time]:[Criterion 3 - Did it include a photo?]])*Table2[[#This Row],[Tone - Postive / Neutral / Negative ]]</f>
        <v>3</v>
      </c>
      <c r="M154" s="4">
        <f>Table2[[#This Row],[Total Rating]]*Table2[[#This Row],[Reach or circulation figure]]</f>
        <v>125019</v>
      </c>
    </row>
    <row r="155" spans="1:13" x14ac:dyDescent="0.2">
      <c r="A155" s="79">
        <v>42893</v>
      </c>
      <c r="B155" s="80" t="s">
        <v>19275</v>
      </c>
      <c r="C155" s="80" t="s">
        <v>19307</v>
      </c>
      <c r="D155" s="80" t="s">
        <v>19308</v>
      </c>
      <c r="E155" s="80" t="s">
        <v>61</v>
      </c>
      <c r="F155" s="80" t="s">
        <v>19309</v>
      </c>
      <c r="G155" s="80">
        <v>2</v>
      </c>
      <c r="H155" s="83">
        <v>3</v>
      </c>
      <c r="I155" s="80">
        <v>0</v>
      </c>
      <c r="J155" s="80">
        <v>1</v>
      </c>
      <c r="K155" s="4">
        <v>144750</v>
      </c>
      <c r="L155" s="82">
        <f>SUM(Table2[[#This Row],[Criterion 1 - Number of words or length of time]:[Criterion 3 - Did it include a photo?]])*Table2[[#This Row],[Tone - Postive / Neutral / Negative ]]</f>
        <v>8</v>
      </c>
      <c r="M155" s="82"/>
    </row>
    <row r="156" spans="1:13" x14ac:dyDescent="0.2">
      <c r="A156" s="79">
        <v>42900</v>
      </c>
      <c r="B156" s="80" t="s">
        <v>19275</v>
      </c>
      <c r="C156" s="80" t="s">
        <v>19278</v>
      </c>
      <c r="D156" s="80" t="s">
        <v>9</v>
      </c>
      <c r="E156" s="80" t="s">
        <v>61</v>
      </c>
      <c r="F156" s="80" t="s">
        <v>12</v>
      </c>
      <c r="G156" s="80">
        <v>2</v>
      </c>
      <c r="H156" s="83">
        <v>2</v>
      </c>
      <c r="I156" s="80">
        <v>0</v>
      </c>
      <c r="J156" s="80">
        <v>1</v>
      </c>
      <c r="K156" s="4">
        <v>144750</v>
      </c>
      <c r="L156" s="82">
        <f>SUM(Table2[[#This Row],[Criterion 1 - Number of words or length of time]:[Criterion 3 - Did it include a photo?]])*Table2[[#This Row],[Tone - Postive / Neutral / Negative ]]</f>
        <v>6</v>
      </c>
      <c r="M156" s="82"/>
    </row>
    <row r="157" spans="1:13" x14ac:dyDescent="0.2">
      <c r="A157" s="79">
        <v>42900</v>
      </c>
      <c r="B157" s="80" t="s">
        <v>19275</v>
      </c>
      <c r="C157" s="80" t="s">
        <v>19276</v>
      </c>
      <c r="D157" s="80" t="s">
        <v>2650</v>
      </c>
      <c r="E157" s="80" t="s">
        <v>61</v>
      </c>
      <c r="F157" s="80" t="s">
        <v>19277</v>
      </c>
      <c r="G157" s="80">
        <v>1</v>
      </c>
      <c r="H157" s="83">
        <v>4</v>
      </c>
      <c r="I157" s="80">
        <v>0</v>
      </c>
      <c r="J157" s="80">
        <v>1</v>
      </c>
      <c r="K157" s="4">
        <v>144750</v>
      </c>
      <c r="L157" s="82">
        <f>SUM(Table2[[#This Row],[Criterion 1 - Number of words or length of time]:[Criterion 3 - Did it include a photo?]])*Table2[[#This Row],[Tone - Postive / Neutral / Negative ]]</f>
        <v>5</v>
      </c>
      <c r="M157" s="82"/>
    </row>
    <row r="158" spans="1:13" x14ac:dyDescent="0.2">
      <c r="A158" s="79">
        <v>42906</v>
      </c>
      <c r="B158" s="80" t="s">
        <v>19275</v>
      </c>
      <c r="C158" s="80" t="s">
        <v>19318</v>
      </c>
      <c r="D158" s="80" t="s">
        <v>11</v>
      </c>
      <c r="E158" s="80" t="s">
        <v>61</v>
      </c>
      <c r="F158" s="80" t="s">
        <v>12</v>
      </c>
      <c r="G158" s="80">
        <v>2</v>
      </c>
      <c r="H158" s="83">
        <v>1</v>
      </c>
      <c r="I158" s="80">
        <v>0</v>
      </c>
      <c r="J158" s="80">
        <v>0</v>
      </c>
      <c r="K158" s="4">
        <v>144750</v>
      </c>
      <c r="L158" s="82">
        <f>SUM(Table2[[#This Row],[Criterion 1 - Number of words or length of time]:[Criterion 3 - Did it include a photo?]])*Table2[[#This Row],[Tone - Postive / Neutral / Negative ]]</f>
        <v>2</v>
      </c>
      <c r="M158" s="82"/>
    </row>
    <row r="159" spans="1:13" x14ac:dyDescent="0.2">
      <c r="A159" s="3">
        <v>42584</v>
      </c>
      <c r="B159" s="4" t="s">
        <v>89</v>
      </c>
      <c r="C159" s="4" t="s">
        <v>2667</v>
      </c>
      <c r="D159" s="4" t="s">
        <v>88</v>
      </c>
      <c r="E159" s="4" t="s">
        <v>31</v>
      </c>
      <c r="F159" s="4" t="s">
        <v>16</v>
      </c>
      <c r="G159" s="4">
        <v>1</v>
      </c>
      <c r="H159" s="5">
        <v>4</v>
      </c>
      <c r="I159" s="4">
        <v>1</v>
      </c>
      <c r="J159" s="4">
        <v>0</v>
      </c>
      <c r="K159" s="6">
        <v>144750</v>
      </c>
      <c r="L159" s="4">
        <f>SUM(Table2[[#This Row],[Criterion 1 - Number of words or length of time]:[Criterion 3 - Did it include a photo?]])*Table2[[#This Row],[Tone - Postive / Neutral / Negative ]]</f>
        <v>5</v>
      </c>
      <c r="M159" s="4">
        <f>Table2[[#This Row],[Total Rating]]*Table2[[#This Row],[Reach or circulation figure]]</f>
        <v>723750</v>
      </c>
    </row>
    <row r="160" spans="1:13" x14ac:dyDescent="0.2">
      <c r="A160" s="11">
        <v>42703</v>
      </c>
      <c r="B160" s="4" t="s">
        <v>89</v>
      </c>
      <c r="C160" s="4" t="s">
        <v>573</v>
      </c>
      <c r="D160" s="4" t="s">
        <v>85</v>
      </c>
      <c r="E160" s="4" t="s">
        <v>31</v>
      </c>
      <c r="F160" s="4" t="s">
        <v>16</v>
      </c>
      <c r="G160" s="4">
        <v>1</v>
      </c>
      <c r="H160" s="5">
        <v>3</v>
      </c>
      <c r="I160" s="4">
        <v>1</v>
      </c>
      <c r="J160" s="4">
        <v>1</v>
      </c>
      <c r="K160" s="4">
        <v>144750</v>
      </c>
      <c r="L160" s="4">
        <f>SUM(Table2[[#This Row],[Criterion 1 - Number of words or length of time]:[Criterion 3 - Did it include a photo?]])*Table2[[#This Row],[Tone - Postive / Neutral / Negative ]]</f>
        <v>5</v>
      </c>
      <c r="M160" s="4">
        <f>Table2[[#This Row],[Total Rating]]*Table2[[#This Row],[Reach or circulation figure]]</f>
        <v>723750</v>
      </c>
    </row>
    <row r="161" spans="1:13" x14ac:dyDescent="0.2">
      <c r="A161" s="11">
        <v>42856</v>
      </c>
      <c r="B161" s="4" t="s">
        <v>89</v>
      </c>
      <c r="C161" s="4" t="s">
        <v>19173</v>
      </c>
      <c r="D161" s="4" t="s">
        <v>84</v>
      </c>
      <c r="E161" s="4" t="s">
        <v>31</v>
      </c>
      <c r="F161" s="4" t="s">
        <v>16</v>
      </c>
      <c r="G161" s="4">
        <v>1</v>
      </c>
      <c r="H161" s="5">
        <v>4</v>
      </c>
      <c r="I161" s="4">
        <v>1</v>
      </c>
      <c r="J161" s="4">
        <v>1</v>
      </c>
      <c r="K161" s="4">
        <v>144750</v>
      </c>
      <c r="L161" s="4">
        <f>SUM(Table2[[#This Row],[Criterion 1 - Number of words or length of time]:[Criterion 3 - Did it include a photo?]])*Table2[[#This Row],[Tone - Postive / Neutral / Negative ]]</f>
        <v>6</v>
      </c>
      <c r="M161" s="4">
        <f>Table2[[#This Row],[Total Rating]]*Table2[[#This Row],[Reach or circulation figure]]</f>
        <v>868500</v>
      </c>
    </row>
    <row r="162" spans="1:13" x14ac:dyDescent="0.2">
      <c r="A162" s="11">
        <v>42703</v>
      </c>
      <c r="B162" s="4" t="s">
        <v>235</v>
      </c>
      <c r="C162" s="4" t="s">
        <v>572</v>
      </c>
      <c r="D162" s="4" t="s">
        <v>85</v>
      </c>
      <c r="E162" s="4" t="s">
        <v>31</v>
      </c>
      <c r="F162" s="4" t="s">
        <v>16</v>
      </c>
      <c r="G162" s="4">
        <v>1</v>
      </c>
      <c r="H162" s="5">
        <v>2</v>
      </c>
      <c r="I162" s="4">
        <v>1</v>
      </c>
      <c r="J162" s="4">
        <v>0</v>
      </c>
      <c r="K162" s="6">
        <v>182000</v>
      </c>
      <c r="L162" s="4">
        <f>SUM(Table2[[#This Row],[Criterion 1 - Number of words or length of time]:[Criterion 3 - Did it include a photo?]])*Table2[[#This Row],[Tone - Postive / Neutral / Negative ]]</f>
        <v>3</v>
      </c>
      <c r="M162" s="4">
        <f>Table2[[#This Row],[Total Rating]]*Table2[[#This Row],[Reach or circulation figure]]</f>
        <v>546000</v>
      </c>
    </row>
    <row r="163" spans="1:13" x14ac:dyDescent="0.2">
      <c r="A163" s="11"/>
      <c r="B163" s="106" t="s">
        <v>19222</v>
      </c>
      <c r="C163" s="61"/>
      <c r="D163" s="61"/>
      <c r="E163" s="61"/>
      <c r="F163" s="61"/>
      <c r="G163" s="106">
        <f>AVERAGE(G5:G162)</f>
        <v>1.1464968152866242</v>
      </c>
      <c r="H163" s="106">
        <f>AVERAGE(H5:H162)</f>
        <v>2.4649681528662422</v>
      </c>
      <c r="I163" s="106">
        <f>AVERAGE(I5:I162)</f>
        <v>0.34810126582278483</v>
      </c>
      <c r="J163" s="106">
        <f>AVERAGE(J5:J162)</f>
        <v>0.38607594936708861</v>
      </c>
      <c r="K163" s="106">
        <f>AVERAGE(Table2[Reach or circulation figure])</f>
        <v>103466.10126582278</v>
      </c>
      <c r="L163" s="106">
        <f>AVERAGE(Table2[Total Rating])</f>
        <v>3.4873417721518987</v>
      </c>
      <c r="M163" s="107">
        <f>AVERAGE(Table2[Final Value])</f>
        <v>390400.29411764705</v>
      </c>
    </row>
    <row r="164" spans="1:13" ht="15" x14ac:dyDescent="0.25">
      <c r="B164" s="57" t="s">
        <v>19225</v>
      </c>
      <c r="C164" s="61"/>
      <c r="D164" s="61"/>
      <c r="E164" s="61"/>
      <c r="F164" s="61"/>
      <c r="G164" s="61"/>
      <c r="H164" s="61"/>
      <c r="I164" s="61"/>
      <c r="J164" s="61"/>
      <c r="K164" s="57">
        <f>SUM(K2:K162)</f>
        <v>16347644</v>
      </c>
      <c r="L164" s="61"/>
      <c r="M164" s="61"/>
    </row>
    <row r="165" spans="1:13" ht="15" x14ac:dyDescent="0.25">
      <c r="A165" s="11"/>
      <c r="B165" s="12"/>
    </row>
    <row r="166" spans="1:13" ht="15" x14ac:dyDescent="0.25">
      <c r="A166" s="11"/>
      <c r="B166" s="56" t="s">
        <v>260</v>
      </c>
      <c r="C166" s="57">
        <f>SUM(K4:K162)</f>
        <v>16347644</v>
      </c>
      <c r="D166" s="10"/>
      <c r="E166" s="10"/>
      <c r="F166" s="10"/>
      <c r="G166" s="10"/>
      <c r="H166" s="13"/>
      <c r="I166" s="10"/>
      <c r="J166" s="10"/>
      <c r="K166" s="10"/>
    </row>
    <row r="167" spans="1:13" ht="15" x14ac:dyDescent="0.25">
      <c r="A167" s="11"/>
      <c r="B167" s="56" t="s">
        <v>261</v>
      </c>
      <c r="C167" s="57">
        <v>123</v>
      </c>
      <c r="D167" s="10"/>
      <c r="E167" s="10"/>
      <c r="F167" s="10"/>
      <c r="G167" s="10"/>
      <c r="H167" s="13"/>
      <c r="I167" s="10"/>
      <c r="J167" s="10"/>
      <c r="K167" s="10"/>
    </row>
    <row r="168" spans="1:13" ht="15" x14ac:dyDescent="0.25">
      <c r="A168" s="11"/>
      <c r="B168" s="56" t="s">
        <v>19226</v>
      </c>
      <c r="C168" s="58" t="s">
        <v>19227</v>
      </c>
      <c r="D168" s="10"/>
      <c r="E168" s="10"/>
      <c r="F168" s="10"/>
      <c r="G168" s="10"/>
      <c r="H168" s="13"/>
      <c r="I168" s="10"/>
      <c r="J168" s="10"/>
      <c r="K168" s="10"/>
    </row>
    <row r="169" spans="1:13" ht="15.75" thickBot="1" x14ac:dyDescent="0.3">
      <c r="A169" s="11"/>
      <c r="B169" s="56" t="s">
        <v>263</v>
      </c>
      <c r="C169" s="57">
        <f>99473/14072616</f>
        <v>7.0685507229075245E-3</v>
      </c>
      <c r="D169" s="10"/>
      <c r="E169" s="10"/>
      <c r="F169" s="10"/>
      <c r="G169" s="10"/>
      <c r="H169" s="13"/>
      <c r="I169" s="10"/>
      <c r="J169" s="10"/>
      <c r="K169" s="10"/>
    </row>
    <row r="170" spans="1:13" ht="16.5" thickTop="1" thickBot="1" x14ac:dyDescent="0.3">
      <c r="A170" s="11"/>
      <c r="B170" s="10"/>
      <c r="C170" s="10"/>
      <c r="D170" s="10"/>
      <c r="E170" s="10"/>
      <c r="F170" s="10"/>
      <c r="G170" s="10"/>
      <c r="H170" s="13"/>
      <c r="I170" s="10"/>
      <c r="J170" s="10"/>
      <c r="K170" s="41"/>
    </row>
    <row r="171" spans="1:13" ht="15" thickTop="1" x14ac:dyDescent="0.2"/>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2" sqref="A2"/>
    </sheetView>
  </sheetViews>
  <sheetFormatPr defaultRowHeight="15" x14ac:dyDescent="0.25"/>
  <cols>
    <col min="1" max="1" width="12.5703125" customWidth="1"/>
    <col min="2" max="2" width="29.140625" customWidth="1"/>
    <col min="3" max="3" width="41.28515625" customWidth="1"/>
  </cols>
  <sheetData>
    <row r="1" spans="1:3" s="105" customFormat="1" x14ac:dyDescent="0.25">
      <c r="A1" s="105" t="s">
        <v>195</v>
      </c>
      <c r="B1" s="105" t="s">
        <v>19330</v>
      </c>
      <c r="C1" s="105" t="s">
        <v>19331</v>
      </c>
    </row>
    <row r="2" spans="1:3" x14ac:dyDescent="0.25">
      <c r="A2" s="104">
        <v>42905</v>
      </c>
      <c r="B2" t="s">
        <v>19332</v>
      </c>
      <c r="C2" t="s">
        <v>19333</v>
      </c>
    </row>
    <row r="3" spans="1:3" x14ac:dyDescent="0.25">
      <c r="A3" s="104">
        <v>42837</v>
      </c>
      <c r="B3" t="s">
        <v>19334</v>
      </c>
      <c r="C3" t="s">
        <v>19335</v>
      </c>
    </row>
    <row r="4" spans="1:3" x14ac:dyDescent="0.25">
      <c r="A4" s="104">
        <v>42810</v>
      </c>
      <c r="B4" t="s">
        <v>19336</v>
      </c>
      <c r="C4" t="s">
        <v>19337</v>
      </c>
    </row>
    <row r="5" spans="1:3" x14ac:dyDescent="0.25">
      <c r="A5" s="104">
        <v>42767</v>
      </c>
      <c r="B5" t="s">
        <v>19338</v>
      </c>
      <c r="C5" t="s">
        <v>19339</v>
      </c>
    </row>
    <row r="6" spans="1:3" x14ac:dyDescent="0.25">
      <c r="A6" t="s">
        <v>19340</v>
      </c>
      <c r="B6" t="s">
        <v>19341</v>
      </c>
      <c r="C6" t="s">
        <v>19342</v>
      </c>
    </row>
    <row r="7" spans="1:3" x14ac:dyDescent="0.25">
      <c r="A7" s="104">
        <v>42689</v>
      </c>
      <c r="B7" t="s">
        <v>19329</v>
      </c>
      <c r="C7" t="s">
        <v>19343</v>
      </c>
    </row>
    <row r="8" spans="1:3" x14ac:dyDescent="0.25">
      <c r="A8" s="104">
        <v>42688</v>
      </c>
      <c r="B8" t="s">
        <v>19344</v>
      </c>
      <c r="C8" t="s">
        <v>36</v>
      </c>
    </row>
    <row r="9" spans="1:3" x14ac:dyDescent="0.25">
      <c r="A9" s="104">
        <v>42686</v>
      </c>
      <c r="B9" t="s">
        <v>19345</v>
      </c>
      <c r="C9" t="s">
        <v>19346</v>
      </c>
    </row>
    <row r="10" spans="1:3" x14ac:dyDescent="0.25">
      <c r="A10" s="104">
        <v>42683</v>
      </c>
      <c r="B10" t="s">
        <v>19347</v>
      </c>
      <c r="C10" t="s">
        <v>19348</v>
      </c>
    </row>
    <row r="11" spans="1:3" x14ac:dyDescent="0.25">
      <c r="A11" s="104">
        <v>42991</v>
      </c>
      <c r="B11" t="s">
        <v>19349</v>
      </c>
      <c r="C11" t="s">
        <v>45</v>
      </c>
    </row>
    <row r="12" spans="1:3" x14ac:dyDescent="0.25">
      <c r="A12" s="104">
        <v>42979</v>
      </c>
      <c r="B12" t="s">
        <v>19350</v>
      </c>
      <c r="C12" t="s">
        <v>19351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R88"/>
  <sheetViews>
    <sheetView topLeftCell="A73" workbookViewId="0">
      <selection activeCell="J90" sqref="J90"/>
    </sheetView>
  </sheetViews>
  <sheetFormatPr defaultColWidth="16.7109375" defaultRowHeight="15" x14ac:dyDescent="0.25"/>
  <cols>
    <col min="1" max="8" width="16.7109375" style="15"/>
    <col min="9" max="9" width="16.7109375" style="1"/>
    <col min="10" max="16384" width="16.7109375" style="15"/>
  </cols>
  <sheetData>
    <row r="1" spans="1:16138" ht="14.25" x14ac:dyDescent="0.25">
      <c r="A1" s="100">
        <v>42654</v>
      </c>
      <c r="B1" s="100" t="s">
        <v>2600</v>
      </c>
      <c r="C1" s="100" t="s">
        <v>2552</v>
      </c>
      <c r="D1" s="100" t="s">
        <v>2601</v>
      </c>
      <c r="E1" s="100" t="s">
        <v>2602</v>
      </c>
      <c r="F1" s="100"/>
      <c r="G1" s="100" t="s">
        <v>2593</v>
      </c>
      <c r="H1" s="100"/>
      <c r="I1" s="101">
        <v>1</v>
      </c>
      <c r="J1" s="101">
        <v>0</v>
      </c>
      <c r="K1" s="100"/>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row>
    <row r="2" spans="1:16138" s="14" customFormat="1" ht="57" x14ac:dyDescent="0.25">
      <c r="A2" s="100">
        <v>42779</v>
      </c>
      <c r="B2" s="100" t="s">
        <v>2523</v>
      </c>
      <c r="C2" s="100" t="s">
        <v>2541</v>
      </c>
      <c r="D2" s="100" t="s">
        <v>2542</v>
      </c>
      <c r="E2" s="100" t="s">
        <v>2543</v>
      </c>
      <c r="F2" s="100"/>
      <c r="G2" s="100" t="s">
        <v>2544</v>
      </c>
      <c r="H2" s="100" t="s">
        <v>2545</v>
      </c>
      <c r="I2" s="89">
        <v>1</v>
      </c>
      <c r="J2" s="101">
        <v>0</v>
      </c>
      <c r="K2" s="100"/>
    </row>
    <row r="3" spans="1:16138" s="14" customFormat="1" ht="114" x14ac:dyDescent="0.25">
      <c r="A3" s="100">
        <v>42779</v>
      </c>
      <c r="B3" s="100" t="s">
        <v>2523</v>
      </c>
      <c r="C3" s="100" t="s">
        <v>2552</v>
      </c>
      <c r="D3" s="100" t="s">
        <v>2553</v>
      </c>
      <c r="E3" s="100" t="s">
        <v>2554</v>
      </c>
      <c r="F3" s="100"/>
      <c r="G3" s="100" t="s">
        <v>2544</v>
      </c>
      <c r="H3" s="100" t="s">
        <v>2555</v>
      </c>
      <c r="I3" s="89">
        <v>1</v>
      </c>
      <c r="J3" s="101">
        <v>0</v>
      </c>
      <c r="K3" s="100"/>
    </row>
    <row r="4" spans="1:16138" s="14" customFormat="1" ht="71.25" x14ac:dyDescent="0.25">
      <c r="A4" s="100">
        <v>43047</v>
      </c>
      <c r="B4" s="102" t="s">
        <v>2523</v>
      </c>
      <c r="C4" s="100" t="s">
        <v>19092</v>
      </c>
      <c r="D4" s="102" t="s">
        <v>19162</v>
      </c>
      <c r="E4" s="102" t="s">
        <v>2616</v>
      </c>
      <c r="F4" s="100"/>
      <c r="G4" s="100"/>
      <c r="H4" s="102" t="s">
        <v>2617</v>
      </c>
      <c r="I4" s="101">
        <v>1</v>
      </c>
      <c r="J4" s="101">
        <v>0</v>
      </c>
      <c r="K4" s="100"/>
    </row>
    <row r="5" spans="1:16138" s="14" customFormat="1" ht="14.25" x14ac:dyDescent="0.25">
      <c r="A5" s="100">
        <v>42654</v>
      </c>
      <c r="B5" s="100" t="s">
        <v>2523</v>
      </c>
      <c r="C5" s="100" t="s">
        <v>2603</v>
      </c>
      <c r="D5" s="100" t="s">
        <v>2606</v>
      </c>
      <c r="E5" s="100" t="s">
        <v>2607</v>
      </c>
      <c r="F5" s="100"/>
      <c r="G5" s="100" t="s">
        <v>2593</v>
      </c>
      <c r="H5" s="100"/>
      <c r="I5" s="101">
        <v>1</v>
      </c>
      <c r="J5" s="101">
        <v>0</v>
      </c>
      <c r="K5" s="100"/>
    </row>
    <row r="6" spans="1:16138" s="14" customFormat="1" ht="99.75" x14ac:dyDescent="0.25">
      <c r="A6" s="100">
        <v>42682</v>
      </c>
      <c r="B6" s="100" t="s">
        <v>19099</v>
      </c>
      <c r="C6" s="102" t="s">
        <v>19100</v>
      </c>
      <c r="D6" s="102" t="s">
        <v>19102</v>
      </c>
      <c r="E6" s="102" t="s">
        <v>2628</v>
      </c>
      <c r="F6" s="100"/>
      <c r="G6" s="100"/>
      <c r="H6" s="100" t="s">
        <v>2629</v>
      </c>
      <c r="I6" s="101">
        <v>1</v>
      </c>
      <c r="J6" s="101">
        <v>0</v>
      </c>
      <c r="K6" s="100"/>
    </row>
    <row r="7" spans="1:16138" s="14" customFormat="1" ht="85.5" x14ac:dyDescent="0.25">
      <c r="A7" s="100">
        <v>42682</v>
      </c>
      <c r="B7" s="100" t="s">
        <v>2523</v>
      </c>
      <c r="C7" s="100" t="s">
        <v>19096</v>
      </c>
      <c r="D7" s="102" t="s">
        <v>19098</v>
      </c>
      <c r="E7" s="102" t="s">
        <v>2625</v>
      </c>
      <c r="F7" s="100"/>
      <c r="G7" s="100"/>
      <c r="H7" s="100" t="s">
        <v>2626</v>
      </c>
      <c r="I7" s="101">
        <v>1</v>
      </c>
      <c r="J7" s="101">
        <v>0</v>
      </c>
      <c r="K7" s="100"/>
    </row>
    <row r="8" spans="1:16138" s="14" customFormat="1" ht="14.25" x14ac:dyDescent="0.25">
      <c r="A8" s="100">
        <v>42683</v>
      </c>
      <c r="B8" s="100" t="s">
        <v>2523</v>
      </c>
      <c r="C8" s="100" t="s">
        <v>19132</v>
      </c>
      <c r="D8" s="100" t="s">
        <v>19133</v>
      </c>
      <c r="E8" s="100"/>
      <c r="F8" s="100"/>
      <c r="G8" s="100"/>
      <c r="H8" s="100"/>
      <c r="I8" s="101">
        <v>1</v>
      </c>
      <c r="J8" s="101">
        <v>0</v>
      </c>
      <c r="K8" s="100"/>
    </row>
    <row r="9" spans="1:16138" s="14" customFormat="1" x14ac:dyDescent="0.25">
      <c r="A9" s="100">
        <v>42852</v>
      </c>
      <c r="B9" s="100" t="s">
        <v>2518</v>
      </c>
      <c r="C9" s="100" t="s">
        <v>19159</v>
      </c>
      <c r="D9" s="100" t="s">
        <v>19160</v>
      </c>
      <c r="E9" s="100" t="s">
        <v>19161</v>
      </c>
      <c r="F9" s="100"/>
      <c r="G9" s="100"/>
      <c r="H9" s="100"/>
      <c r="I9" s="89">
        <v>1</v>
      </c>
      <c r="J9" s="101">
        <v>0</v>
      </c>
      <c r="K9" s="100"/>
    </row>
    <row r="10" spans="1:16138" s="14" customFormat="1" x14ac:dyDescent="0.25">
      <c r="A10" s="100">
        <v>42779</v>
      </c>
      <c r="B10" s="100" t="s">
        <v>2600</v>
      </c>
      <c r="C10" s="100" t="s">
        <v>2541</v>
      </c>
      <c r="D10" s="100" t="s">
        <v>2614</v>
      </c>
      <c r="E10" s="100"/>
      <c r="F10" s="100"/>
      <c r="G10" s="100" t="s">
        <v>2540</v>
      </c>
      <c r="H10" s="100"/>
      <c r="I10" s="89">
        <v>1</v>
      </c>
      <c r="J10" s="101">
        <v>0</v>
      </c>
      <c r="K10" s="100"/>
    </row>
    <row r="11" spans="1:16138" s="14" customFormat="1" ht="128.25" x14ac:dyDescent="0.25">
      <c r="A11" s="100">
        <v>42682</v>
      </c>
      <c r="B11" s="100" t="s">
        <v>2523</v>
      </c>
      <c r="C11" s="100" t="s">
        <v>19113</v>
      </c>
      <c r="D11" s="102" t="s">
        <v>19114</v>
      </c>
      <c r="E11" s="102" t="s">
        <v>2639</v>
      </c>
      <c r="F11" s="100"/>
      <c r="G11" s="100"/>
      <c r="H11" s="100" t="s">
        <v>2640</v>
      </c>
      <c r="I11" s="101">
        <v>-1</v>
      </c>
      <c r="J11" s="101">
        <v>0</v>
      </c>
      <c r="K11" s="100"/>
    </row>
    <row r="12" spans="1:16138" s="14" customFormat="1" ht="14.25" x14ac:dyDescent="0.25">
      <c r="A12" s="100">
        <v>42654</v>
      </c>
      <c r="B12" s="100" t="s">
        <v>2518</v>
      </c>
      <c r="C12" s="100" t="s">
        <v>2608</v>
      </c>
      <c r="D12" s="100" t="s">
        <v>2609</v>
      </c>
      <c r="E12" s="100" t="s">
        <v>2610</v>
      </c>
      <c r="F12" s="100"/>
      <c r="G12" s="100" t="s">
        <v>2593</v>
      </c>
      <c r="H12" s="100"/>
      <c r="I12" s="101">
        <v>1</v>
      </c>
      <c r="J12" s="101">
        <v>0</v>
      </c>
      <c r="K12" s="100"/>
    </row>
    <row r="13" spans="1:16138" s="14" customFormat="1" ht="14.25" x14ac:dyDescent="0.25">
      <c r="A13" s="100">
        <v>42654</v>
      </c>
      <c r="B13" s="100" t="s">
        <v>2523</v>
      </c>
      <c r="C13" s="100" t="s">
        <v>2611</v>
      </c>
      <c r="D13" s="100" t="s">
        <v>2612</v>
      </c>
      <c r="E13" s="100" t="s">
        <v>2613</v>
      </c>
      <c r="F13" s="100"/>
      <c r="G13" s="100" t="s">
        <v>2593</v>
      </c>
      <c r="H13" s="100"/>
      <c r="I13" s="101">
        <v>1</v>
      </c>
      <c r="J13" s="101">
        <v>0</v>
      </c>
      <c r="K13" s="100"/>
    </row>
    <row r="14" spans="1:16138" s="14" customFormat="1" ht="28.5" x14ac:dyDescent="0.25">
      <c r="A14" s="100">
        <v>42845</v>
      </c>
      <c r="B14" s="100" t="s">
        <v>19155</v>
      </c>
      <c r="C14" s="100" t="s">
        <v>19156</v>
      </c>
      <c r="D14" s="100" t="s">
        <v>19157</v>
      </c>
      <c r="E14" s="100" t="s">
        <v>19158</v>
      </c>
      <c r="F14" s="100"/>
      <c r="G14" s="100"/>
      <c r="H14" s="100"/>
      <c r="I14" s="101">
        <v>1</v>
      </c>
      <c r="J14" s="101">
        <v>0</v>
      </c>
      <c r="K14" s="100"/>
    </row>
    <row r="15" spans="1:16138" s="14" customFormat="1" ht="28.5" x14ac:dyDescent="0.25">
      <c r="A15" s="100">
        <v>42809</v>
      </c>
      <c r="B15" s="100" t="s">
        <v>19127</v>
      </c>
      <c r="C15" s="100" t="s">
        <v>19150</v>
      </c>
      <c r="D15" s="100" t="s">
        <v>19151</v>
      </c>
      <c r="E15" s="100" t="s">
        <v>19128</v>
      </c>
      <c r="F15" s="100"/>
      <c r="G15" s="100"/>
      <c r="H15" s="100"/>
      <c r="I15" s="89">
        <v>1</v>
      </c>
      <c r="J15" s="101">
        <v>1</v>
      </c>
      <c r="K15" s="100" t="s">
        <v>19250</v>
      </c>
    </row>
    <row r="16" spans="1:16138" s="14" customFormat="1" ht="42.75" x14ac:dyDescent="0.25">
      <c r="A16" s="100">
        <v>42782</v>
      </c>
      <c r="B16" s="100" t="s">
        <v>2518</v>
      </c>
      <c r="C16" s="100" t="s">
        <v>2532</v>
      </c>
      <c r="D16" s="100" t="s">
        <v>2533</v>
      </c>
      <c r="E16" s="100" t="s">
        <v>2534</v>
      </c>
      <c r="F16" s="100"/>
      <c r="G16" s="100" t="s">
        <v>2522</v>
      </c>
      <c r="H16" s="100" t="s">
        <v>2535</v>
      </c>
      <c r="I16" s="89">
        <v>1</v>
      </c>
      <c r="J16" s="101">
        <v>1</v>
      </c>
      <c r="K16" s="100" t="s">
        <v>19250</v>
      </c>
    </row>
    <row r="17" spans="1:11" s="14" customFormat="1" ht="28.5" x14ac:dyDescent="0.25">
      <c r="A17" s="100">
        <v>42792</v>
      </c>
      <c r="B17" s="100" t="s">
        <v>2518</v>
      </c>
      <c r="C17" s="100" t="s">
        <v>19142</v>
      </c>
      <c r="D17" s="100" t="s">
        <v>19143</v>
      </c>
      <c r="E17" s="100" t="s">
        <v>19144</v>
      </c>
      <c r="F17" s="100"/>
      <c r="G17" s="100"/>
      <c r="H17" s="100"/>
      <c r="I17" s="101">
        <v>1</v>
      </c>
      <c r="J17" s="101">
        <v>1</v>
      </c>
      <c r="K17" s="100" t="s">
        <v>19250</v>
      </c>
    </row>
    <row r="18" spans="1:11" s="14" customFormat="1" ht="14.25" x14ac:dyDescent="0.25">
      <c r="A18" s="100">
        <v>42788</v>
      </c>
      <c r="B18" s="100" t="s">
        <v>2523</v>
      </c>
      <c r="C18" s="100" t="s">
        <v>2549</v>
      </c>
      <c r="D18" s="100" t="s">
        <v>2550</v>
      </c>
      <c r="E18" s="100" t="s">
        <v>2551</v>
      </c>
      <c r="F18" s="100"/>
      <c r="G18" s="100" t="s">
        <v>2522</v>
      </c>
      <c r="H18" s="100"/>
      <c r="I18" s="101">
        <v>1</v>
      </c>
      <c r="J18" s="101">
        <v>1</v>
      </c>
      <c r="K18" s="100" t="s">
        <v>19250</v>
      </c>
    </row>
    <row r="19" spans="1:11" s="14" customFormat="1" ht="42.75" x14ac:dyDescent="0.25">
      <c r="A19" s="100">
        <v>42821</v>
      </c>
      <c r="B19" s="100" t="s">
        <v>2518</v>
      </c>
      <c r="C19" s="100" t="s">
        <v>19152</v>
      </c>
      <c r="D19" s="100" t="s">
        <v>19153</v>
      </c>
      <c r="E19" s="100"/>
      <c r="F19" s="100"/>
      <c r="G19" s="100"/>
      <c r="H19" s="100"/>
      <c r="I19" s="101">
        <v>1</v>
      </c>
      <c r="J19" s="101">
        <v>1</v>
      </c>
      <c r="K19" s="100" t="s">
        <v>19256</v>
      </c>
    </row>
    <row r="20" spans="1:11" s="14" customFormat="1" ht="14.25" x14ac:dyDescent="0.25">
      <c r="A20" s="100">
        <v>42790</v>
      </c>
      <c r="B20" s="100" t="s">
        <v>2518</v>
      </c>
      <c r="C20" s="100" t="s">
        <v>2565</v>
      </c>
      <c r="D20" s="100" t="s">
        <v>2569</v>
      </c>
      <c r="E20" s="100" t="s">
        <v>2570</v>
      </c>
      <c r="F20" s="100"/>
      <c r="G20" s="100" t="s">
        <v>2522</v>
      </c>
      <c r="H20" s="100"/>
      <c r="I20" s="101">
        <v>2</v>
      </c>
      <c r="J20" s="101">
        <v>1</v>
      </c>
      <c r="K20" s="100" t="s">
        <v>19250</v>
      </c>
    </row>
    <row r="21" spans="1:11" s="14" customFormat="1" x14ac:dyDescent="0.25">
      <c r="A21" s="100">
        <v>42807</v>
      </c>
      <c r="B21" s="100" t="s">
        <v>2523</v>
      </c>
      <c r="C21" s="100" t="s">
        <v>19148</v>
      </c>
      <c r="D21" s="100" t="s">
        <v>19149</v>
      </c>
      <c r="E21" s="100"/>
      <c r="F21" s="100"/>
      <c r="G21" s="100"/>
      <c r="H21" s="100"/>
      <c r="I21" s="89">
        <v>2</v>
      </c>
      <c r="J21" s="101">
        <v>1</v>
      </c>
      <c r="K21" s="100"/>
    </row>
    <row r="22" spans="1:11" s="14" customFormat="1" x14ac:dyDescent="0.25">
      <c r="A22" s="100">
        <v>42782</v>
      </c>
      <c r="B22" s="100" t="s">
        <v>2523</v>
      </c>
      <c r="C22" s="100" t="s">
        <v>19140</v>
      </c>
      <c r="D22" s="100" t="s">
        <v>19141</v>
      </c>
      <c r="E22" s="100" t="s">
        <v>59</v>
      </c>
      <c r="F22" s="100"/>
      <c r="G22" s="100"/>
      <c r="H22" s="100"/>
      <c r="I22" s="89">
        <v>1</v>
      </c>
      <c r="J22" s="101">
        <v>1</v>
      </c>
      <c r="K22" s="100" t="s">
        <v>19250</v>
      </c>
    </row>
    <row r="23" spans="1:11" s="14" customFormat="1" ht="42.75" x14ac:dyDescent="0.25">
      <c r="A23" s="100">
        <v>42682</v>
      </c>
      <c r="B23" s="100" t="s">
        <v>2523</v>
      </c>
      <c r="C23" s="102" t="s">
        <v>19093</v>
      </c>
      <c r="D23" s="102" t="s">
        <v>19087</v>
      </c>
      <c r="E23" s="102" t="s">
        <v>2618</v>
      </c>
      <c r="F23" s="100"/>
      <c r="G23" s="100"/>
      <c r="H23" s="100" t="s">
        <v>2619</v>
      </c>
      <c r="I23" s="101">
        <v>1</v>
      </c>
      <c r="J23" s="101">
        <v>1</v>
      </c>
      <c r="K23" s="100" t="s">
        <v>19239</v>
      </c>
    </row>
    <row r="24" spans="1:11" s="14" customFormat="1" ht="99.75" x14ac:dyDescent="0.25">
      <c r="A24" s="100">
        <v>42682</v>
      </c>
      <c r="B24" s="100" t="s">
        <v>2523</v>
      </c>
      <c r="C24" s="100" t="s">
        <v>2648</v>
      </c>
      <c r="D24" s="100" t="s">
        <v>19107</v>
      </c>
      <c r="E24" s="100"/>
      <c r="F24" s="100"/>
      <c r="G24" s="100"/>
      <c r="H24" s="100" t="s">
        <v>2632</v>
      </c>
      <c r="I24" s="101">
        <v>1</v>
      </c>
      <c r="J24" s="101">
        <v>1</v>
      </c>
      <c r="K24" s="100" t="s">
        <v>19240</v>
      </c>
    </row>
    <row r="25" spans="1:11" s="14" customFormat="1" ht="28.5" x14ac:dyDescent="0.25">
      <c r="A25" s="100">
        <v>42683</v>
      </c>
      <c r="B25" s="100" t="s">
        <v>2523</v>
      </c>
      <c r="C25" s="100" t="s">
        <v>2648</v>
      </c>
      <c r="D25" s="100" t="s">
        <v>19107</v>
      </c>
      <c r="E25" s="100"/>
      <c r="F25" s="100"/>
      <c r="G25" s="100"/>
      <c r="H25" s="100" t="s">
        <v>19131</v>
      </c>
      <c r="I25" s="101">
        <v>1</v>
      </c>
      <c r="J25" s="101">
        <v>1</v>
      </c>
      <c r="K25" s="100"/>
    </row>
    <row r="26" spans="1:11" s="14" customFormat="1" ht="28.5" x14ac:dyDescent="0.25">
      <c r="A26" s="100">
        <v>42844</v>
      </c>
      <c r="B26" s="100" t="s">
        <v>2523</v>
      </c>
      <c r="C26" s="100" t="s">
        <v>2648</v>
      </c>
      <c r="D26" s="100" t="s">
        <v>19107</v>
      </c>
      <c r="E26" s="100"/>
      <c r="F26" s="100"/>
      <c r="G26" s="100"/>
      <c r="H26" s="100" t="s">
        <v>19131</v>
      </c>
      <c r="I26" s="101">
        <v>1</v>
      </c>
      <c r="J26" s="101">
        <v>1</v>
      </c>
      <c r="K26" s="100"/>
    </row>
    <row r="27" spans="1:11" s="14" customFormat="1" ht="28.5" x14ac:dyDescent="0.25">
      <c r="A27" s="100">
        <v>42611</v>
      </c>
      <c r="B27" s="100" t="s">
        <v>2518</v>
      </c>
      <c r="C27" s="100" t="s">
        <v>2603</v>
      </c>
      <c r="D27" s="100" t="s">
        <v>19119</v>
      </c>
      <c r="E27" s="100" t="s">
        <v>19120</v>
      </c>
      <c r="F27" s="100"/>
      <c r="G27" s="100" t="s">
        <v>2522</v>
      </c>
      <c r="H27" s="100"/>
      <c r="I27" s="101">
        <v>1</v>
      </c>
      <c r="J27" s="101">
        <v>2</v>
      </c>
      <c r="K27" s="100"/>
    </row>
    <row r="28" spans="1:11" s="14" customFormat="1" ht="42.75" x14ac:dyDescent="0.25">
      <c r="A28" s="100">
        <v>42829</v>
      </c>
      <c r="B28" s="100" t="s">
        <v>2523</v>
      </c>
      <c r="C28" s="100" t="s">
        <v>2552</v>
      </c>
      <c r="D28" s="100" t="s">
        <v>2598</v>
      </c>
      <c r="E28" s="100"/>
      <c r="F28" s="100"/>
      <c r="G28" s="100" t="s">
        <v>2599</v>
      </c>
      <c r="H28" s="100"/>
      <c r="I28" s="89">
        <v>2</v>
      </c>
      <c r="J28" s="101">
        <v>2</v>
      </c>
      <c r="K28" s="100" t="s">
        <v>19257</v>
      </c>
    </row>
    <row r="29" spans="1:11" s="14" customFormat="1" x14ac:dyDescent="0.25">
      <c r="A29" s="100">
        <v>42779</v>
      </c>
      <c r="B29" s="100" t="s">
        <v>2518</v>
      </c>
      <c r="C29" s="100" t="s">
        <v>19138</v>
      </c>
      <c r="D29" s="100" t="s">
        <v>19139</v>
      </c>
      <c r="E29" s="100"/>
      <c r="F29" s="100"/>
      <c r="G29" s="100"/>
      <c r="H29" s="100"/>
      <c r="I29" s="89">
        <v>2</v>
      </c>
      <c r="J29" s="101">
        <v>2</v>
      </c>
      <c r="K29" s="100"/>
    </row>
    <row r="30" spans="1:11" s="14" customFormat="1" ht="28.5" x14ac:dyDescent="0.25">
      <c r="A30" s="100">
        <v>42807</v>
      </c>
      <c r="B30" s="100" t="s">
        <v>2518</v>
      </c>
      <c r="C30" s="100" t="s">
        <v>19145</v>
      </c>
      <c r="D30" s="100" t="s">
        <v>19146</v>
      </c>
      <c r="E30" s="100" t="s">
        <v>19147</v>
      </c>
      <c r="F30" s="100"/>
      <c r="G30" s="100"/>
      <c r="H30" s="100"/>
      <c r="I30" s="89">
        <v>2</v>
      </c>
      <c r="J30" s="101">
        <v>2</v>
      </c>
      <c r="K30" s="100" t="s">
        <v>19255</v>
      </c>
    </row>
    <row r="31" spans="1:11" s="14" customFormat="1" ht="42.75" x14ac:dyDescent="0.25">
      <c r="A31" s="100">
        <v>42773</v>
      </c>
      <c r="B31" s="100" t="s">
        <v>2523</v>
      </c>
      <c r="C31" s="100" t="s">
        <v>2565</v>
      </c>
      <c r="D31" s="100" t="s">
        <v>2566</v>
      </c>
      <c r="E31" s="100" t="s">
        <v>2567</v>
      </c>
      <c r="F31" s="100"/>
      <c r="G31" s="100" t="s">
        <v>2522</v>
      </c>
      <c r="H31" s="100" t="s">
        <v>2568</v>
      </c>
      <c r="I31" s="89">
        <v>2</v>
      </c>
      <c r="J31" s="101">
        <v>2</v>
      </c>
      <c r="K31" s="100"/>
    </row>
    <row r="32" spans="1:11" s="14" customFormat="1" ht="199.5" x14ac:dyDescent="0.25">
      <c r="A32" s="100">
        <v>42682</v>
      </c>
      <c r="B32" s="100" t="s">
        <v>19127</v>
      </c>
      <c r="C32" s="102" t="s">
        <v>19085</v>
      </c>
      <c r="D32" s="102" t="s">
        <v>19090</v>
      </c>
      <c r="E32" s="102" t="s">
        <v>19128</v>
      </c>
      <c r="F32" s="100"/>
      <c r="G32" s="100"/>
      <c r="H32" s="100" t="s">
        <v>2627</v>
      </c>
      <c r="I32" s="101">
        <v>1</v>
      </c>
      <c r="J32" s="101">
        <v>2</v>
      </c>
      <c r="K32" s="100" t="s">
        <v>19238</v>
      </c>
    </row>
    <row r="33" spans="1:16138" s="14" customFormat="1" ht="28.5" x14ac:dyDescent="0.25">
      <c r="A33" s="100">
        <v>42794</v>
      </c>
      <c r="B33" s="100" t="s">
        <v>2523</v>
      </c>
      <c r="C33" s="100" t="s">
        <v>2561</v>
      </c>
      <c r="D33" s="100" t="s">
        <v>2592</v>
      </c>
      <c r="E33" s="100"/>
      <c r="F33" s="100"/>
      <c r="G33" s="100" t="s">
        <v>2593</v>
      </c>
      <c r="H33" s="100"/>
      <c r="I33" s="101">
        <v>2</v>
      </c>
      <c r="J33" s="101">
        <v>2</v>
      </c>
      <c r="K33" s="100" t="s">
        <v>19251</v>
      </c>
    </row>
    <row r="34" spans="1:16138" s="14" customFormat="1" x14ac:dyDescent="0.25">
      <c r="A34" s="55" t="s">
        <v>19224</v>
      </c>
      <c r="B34" s="75"/>
      <c r="C34" s="75"/>
      <c r="D34" s="75"/>
      <c r="E34" s="75"/>
      <c r="F34" s="75"/>
      <c r="G34" s="75"/>
      <c r="H34" s="75"/>
      <c r="I34" s="53">
        <f>AVERAGE(I1:I33)</f>
        <v>1.1515151515151516</v>
      </c>
      <c r="J34" s="54">
        <f>AVERAGE(J1:J33)</f>
        <v>0.78787878787878785</v>
      </c>
      <c r="K34" s="7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c r="OD34" s="15"/>
      <c r="OE34" s="15"/>
      <c r="OF34" s="15"/>
      <c r="OG34" s="15"/>
      <c r="OH34" s="15"/>
      <c r="OI34" s="15"/>
      <c r="OJ34" s="15"/>
      <c r="OK34" s="15"/>
      <c r="OL34" s="15"/>
      <c r="OM34" s="15"/>
      <c r="ON34" s="15"/>
      <c r="OO34" s="15"/>
      <c r="OP34" s="15"/>
      <c r="OQ34" s="15"/>
      <c r="OR34" s="15"/>
      <c r="OS34" s="15"/>
      <c r="OT34" s="15"/>
      <c r="OU34" s="15"/>
      <c r="OV34" s="15"/>
      <c r="OW34" s="15"/>
      <c r="OX34" s="15"/>
      <c r="OY34" s="15"/>
      <c r="OZ34" s="15"/>
      <c r="PA34" s="15"/>
      <c r="PB34" s="15"/>
      <c r="PC34" s="15"/>
      <c r="PD34" s="15"/>
      <c r="PE34" s="15"/>
      <c r="PF34" s="15"/>
      <c r="PG34" s="15"/>
      <c r="PH34" s="15"/>
      <c r="PI34" s="15"/>
      <c r="PJ34" s="15"/>
      <c r="PK34" s="15"/>
      <c r="PL34" s="15"/>
      <c r="PM34" s="15"/>
      <c r="PN34" s="15"/>
      <c r="PO34" s="15"/>
      <c r="PP34" s="15"/>
      <c r="PQ34" s="15"/>
      <c r="PR34" s="15"/>
      <c r="PS34" s="15"/>
      <c r="PT34" s="15"/>
      <c r="PU34" s="15"/>
      <c r="PV34" s="15"/>
      <c r="PW34" s="15"/>
      <c r="PX34" s="15"/>
      <c r="PY34" s="15"/>
      <c r="PZ34" s="15"/>
      <c r="QA34" s="15"/>
      <c r="QB34" s="15"/>
      <c r="QC34" s="15"/>
      <c r="QD34" s="15"/>
      <c r="QE34" s="15"/>
      <c r="QF34" s="15"/>
      <c r="QG34" s="15"/>
      <c r="QH34" s="15"/>
      <c r="QI34" s="15"/>
      <c r="QJ34" s="15"/>
      <c r="QK34" s="15"/>
      <c r="QL34" s="15"/>
      <c r="QM34" s="15"/>
      <c r="QN34" s="15"/>
      <c r="QO34" s="15"/>
      <c r="QP34" s="15"/>
      <c r="QQ34" s="15"/>
      <c r="QR34" s="15"/>
      <c r="QS34" s="15"/>
      <c r="QT34" s="15"/>
      <c r="QU34" s="15"/>
      <c r="QV34" s="15"/>
      <c r="QW34" s="15"/>
      <c r="QX34" s="15"/>
      <c r="QY34" s="15"/>
      <c r="QZ34" s="15"/>
      <c r="RA34" s="15"/>
      <c r="RB34" s="15"/>
      <c r="RC34" s="15"/>
      <c r="RD34" s="15"/>
      <c r="RE34" s="15"/>
      <c r="RF34" s="15"/>
      <c r="RG34" s="15"/>
      <c r="RH34" s="15"/>
      <c r="RI34" s="15"/>
      <c r="RJ34" s="15"/>
      <c r="RK34" s="15"/>
      <c r="RL34" s="15"/>
      <c r="RM34" s="15"/>
      <c r="RN34" s="15"/>
      <c r="RO34" s="15"/>
      <c r="RP34" s="15"/>
      <c r="RQ34" s="15"/>
      <c r="RR34" s="15"/>
      <c r="RS34" s="15"/>
      <c r="RT34" s="15"/>
      <c r="RU34" s="15"/>
      <c r="RV34" s="15"/>
      <c r="RW34" s="15"/>
      <c r="RX34" s="15"/>
      <c r="RY34" s="15"/>
      <c r="RZ34" s="15"/>
      <c r="SA34" s="15"/>
      <c r="SB34" s="15"/>
      <c r="SC34" s="15"/>
      <c r="SD34" s="15"/>
      <c r="SE34" s="15"/>
      <c r="SF34" s="15"/>
      <c r="SG34" s="15"/>
      <c r="SH34" s="15"/>
      <c r="SI34" s="15"/>
      <c r="SJ34" s="15"/>
      <c r="SK34" s="15"/>
      <c r="SL34" s="15"/>
      <c r="SM34" s="15"/>
      <c r="SN34" s="15"/>
      <c r="SO34" s="15"/>
      <c r="SP34" s="15"/>
      <c r="SQ34" s="15"/>
      <c r="SR34" s="15"/>
      <c r="SS34" s="15"/>
      <c r="ST34" s="15"/>
      <c r="SU34" s="15"/>
      <c r="SV34" s="15"/>
      <c r="SW34" s="15"/>
      <c r="SX34" s="15"/>
      <c r="SY34" s="15"/>
      <c r="SZ34" s="15"/>
      <c r="TA34" s="15"/>
      <c r="TB34" s="15"/>
      <c r="TC34" s="15"/>
      <c r="TD34" s="15"/>
      <c r="TE34" s="15"/>
      <c r="TF34" s="15"/>
      <c r="TG34" s="15"/>
      <c r="TH34" s="15"/>
      <c r="TI34" s="15"/>
      <c r="TJ34" s="15"/>
      <c r="TK34" s="15"/>
      <c r="TL34" s="15"/>
      <c r="TM34" s="15"/>
      <c r="TN34" s="15"/>
      <c r="TO34" s="15"/>
      <c r="TP34" s="15"/>
      <c r="TQ34" s="15"/>
      <c r="TR34" s="15"/>
      <c r="TS34" s="15"/>
      <c r="TT34" s="15"/>
      <c r="TU34" s="15"/>
      <c r="TV34" s="15"/>
      <c r="TW34" s="15"/>
      <c r="TX34" s="15"/>
      <c r="TY34" s="15"/>
      <c r="TZ34" s="15"/>
      <c r="UA34" s="15"/>
      <c r="UB34" s="15"/>
      <c r="UC34" s="15"/>
      <c r="UD34" s="15"/>
      <c r="UE34" s="15"/>
      <c r="UF34" s="15"/>
      <c r="UG34" s="15"/>
      <c r="UH34" s="15"/>
      <c r="UI34" s="15"/>
      <c r="UJ34" s="15"/>
      <c r="UK34" s="15"/>
      <c r="UL34" s="15"/>
      <c r="UM34" s="15"/>
      <c r="UN34" s="15"/>
      <c r="UO34" s="15"/>
      <c r="UP34" s="15"/>
      <c r="UQ34" s="15"/>
      <c r="UR34" s="15"/>
      <c r="US34" s="15"/>
      <c r="UT34" s="15"/>
      <c r="UU34" s="15"/>
      <c r="UV34" s="15"/>
      <c r="UW34" s="15"/>
      <c r="UX34" s="15"/>
      <c r="UY34" s="15"/>
      <c r="UZ34" s="15"/>
      <c r="VA34" s="15"/>
      <c r="VB34" s="15"/>
      <c r="VC34" s="15"/>
      <c r="VD34" s="15"/>
      <c r="VE34" s="15"/>
      <c r="VF34" s="15"/>
      <c r="VG34" s="15"/>
      <c r="VH34" s="15"/>
      <c r="VI34" s="15"/>
      <c r="VJ34" s="15"/>
      <c r="VK34" s="15"/>
      <c r="VL34" s="15"/>
      <c r="VM34" s="15"/>
      <c r="VN34" s="15"/>
      <c r="VO34" s="15"/>
      <c r="VP34" s="15"/>
      <c r="VQ34" s="15"/>
      <c r="VR34" s="15"/>
      <c r="VS34" s="15"/>
      <c r="VT34" s="15"/>
      <c r="VU34" s="15"/>
      <c r="VV34" s="15"/>
      <c r="VW34" s="15"/>
      <c r="VX34" s="15"/>
      <c r="VY34" s="15"/>
      <c r="VZ34" s="15"/>
      <c r="WA34" s="15"/>
      <c r="WB34" s="15"/>
      <c r="WC34" s="15"/>
      <c r="WD34" s="15"/>
      <c r="WE34" s="15"/>
      <c r="WF34" s="15"/>
      <c r="WG34" s="15"/>
      <c r="WH34" s="15"/>
      <c r="WI34" s="15"/>
      <c r="WJ34" s="15"/>
      <c r="WK34" s="15"/>
      <c r="WL34" s="15"/>
      <c r="WM34" s="15"/>
      <c r="WN34" s="15"/>
      <c r="WO34" s="15"/>
      <c r="WP34" s="15"/>
      <c r="WQ34" s="15"/>
      <c r="WR34" s="15"/>
      <c r="WS34" s="15"/>
      <c r="WT34" s="15"/>
      <c r="WU34" s="15"/>
      <c r="WV34" s="15"/>
      <c r="WW34" s="15"/>
      <c r="WX34" s="15"/>
      <c r="WY34" s="15"/>
      <c r="WZ34" s="15"/>
      <c r="XA34" s="15"/>
      <c r="XB34" s="15"/>
      <c r="XC34" s="15"/>
      <c r="XD34" s="15"/>
      <c r="XE34" s="15"/>
      <c r="XF34" s="15"/>
      <c r="XG34" s="15"/>
      <c r="XH34" s="15"/>
      <c r="XI34" s="15"/>
      <c r="XJ34" s="15"/>
      <c r="XK34" s="15"/>
      <c r="XL34" s="15"/>
      <c r="XM34" s="15"/>
      <c r="XN34" s="15"/>
      <c r="XO34" s="15"/>
      <c r="XP34" s="15"/>
      <c r="XQ34" s="15"/>
      <c r="XR34" s="15"/>
      <c r="XS34" s="15"/>
      <c r="XT34" s="15"/>
      <c r="XU34" s="15"/>
      <c r="XV34" s="15"/>
      <c r="XW34" s="15"/>
      <c r="XX34" s="15"/>
      <c r="XY34" s="15"/>
      <c r="XZ34" s="15"/>
      <c r="YA34" s="15"/>
      <c r="YB34" s="15"/>
      <c r="YC34" s="15"/>
      <c r="YD34" s="15"/>
      <c r="YE34" s="15"/>
      <c r="YF34" s="15"/>
      <c r="YG34" s="15"/>
      <c r="YH34" s="15"/>
      <c r="YI34" s="15"/>
      <c r="YJ34" s="15"/>
      <c r="YK34" s="15"/>
      <c r="YL34" s="15"/>
      <c r="YM34" s="15"/>
      <c r="YN34" s="15"/>
      <c r="YO34" s="15"/>
      <c r="YP34" s="15"/>
      <c r="YQ34" s="15"/>
      <c r="YR34" s="15"/>
      <c r="YS34" s="15"/>
      <c r="YT34" s="15"/>
      <c r="YU34" s="15"/>
      <c r="YV34" s="15"/>
      <c r="YW34" s="15"/>
      <c r="YX34" s="15"/>
      <c r="YY34" s="15"/>
      <c r="YZ34" s="15"/>
      <c r="ZA34" s="15"/>
      <c r="ZB34" s="15"/>
      <c r="ZC34" s="15"/>
      <c r="ZD34" s="15"/>
      <c r="ZE34" s="15"/>
      <c r="ZF34" s="15"/>
      <c r="ZG34" s="15"/>
      <c r="ZH34" s="15"/>
      <c r="ZI34" s="15"/>
      <c r="ZJ34" s="15"/>
      <c r="ZK34" s="15"/>
      <c r="ZL34" s="15"/>
      <c r="ZM34" s="15"/>
      <c r="ZN34" s="15"/>
      <c r="ZO34" s="15"/>
      <c r="ZP34" s="15"/>
      <c r="ZQ34" s="15"/>
      <c r="ZR34" s="15"/>
      <c r="ZS34" s="15"/>
      <c r="ZT34" s="15"/>
      <c r="ZU34" s="15"/>
      <c r="ZV34" s="15"/>
      <c r="ZW34" s="15"/>
      <c r="ZX34" s="15"/>
      <c r="ZY34" s="15"/>
      <c r="ZZ34" s="15"/>
      <c r="AAA34" s="15"/>
      <c r="AAB34" s="15"/>
      <c r="AAC34" s="15"/>
      <c r="AAD34" s="15"/>
      <c r="AAE34" s="15"/>
      <c r="AAF34" s="15"/>
      <c r="AAG34" s="15"/>
      <c r="AAH34" s="15"/>
      <c r="AAI34" s="15"/>
      <c r="AAJ34" s="15"/>
      <c r="AAK34" s="15"/>
      <c r="AAL34" s="15"/>
      <c r="AAM34" s="15"/>
      <c r="AAN34" s="15"/>
      <c r="AAO34" s="15"/>
      <c r="AAP34" s="15"/>
      <c r="AAQ34" s="15"/>
      <c r="AAR34" s="15"/>
      <c r="AAS34" s="15"/>
      <c r="AAT34" s="15"/>
      <c r="AAU34" s="15"/>
      <c r="AAV34" s="15"/>
      <c r="AAW34" s="15"/>
      <c r="AAX34" s="15"/>
      <c r="AAY34" s="15"/>
      <c r="AAZ34" s="15"/>
      <c r="ABA34" s="15"/>
      <c r="ABB34" s="15"/>
      <c r="ABC34" s="15"/>
      <c r="ABD34" s="15"/>
      <c r="ABE34" s="15"/>
      <c r="ABF34" s="15"/>
      <c r="ABG34" s="15"/>
      <c r="ABH34" s="15"/>
      <c r="ABI34" s="15"/>
      <c r="ABJ34" s="15"/>
      <c r="ABK34" s="15"/>
      <c r="ABL34" s="15"/>
      <c r="ABM34" s="15"/>
      <c r="ABN34" s="15"/>
      <c r="ABO34" s="15"/>
      <c r="ABP34" s="15"/>
      <c r="ABQ34" s="15"/>
      <c r="ABR34" s="15"/>
      <c r="ABS34" s="15"/>
      <c r="ABT34" s="15"/>
      <c r="ABU34" s="15"/>
      <c r="ABV34" s="15"/>
      <c r="ABW34" s="15"/>
      <c r="ABX34" s="15"/>
      <c r="ABY34" s="15"/>
      <c r="ABZ34" s="15"/>
      <c r="ACA34" s="15"/>
      <c r="ACB34" s="15"/>
      <c r="ACC34" s="15"/>
      <c r="ACD34" s="15"/>
      <c r="ACE34" s="15"/>
      <c r="ACF34" s="15"/>
      <c r="ACG34" s="15"/>
      <c r="ACH34" s="15"/>
      <c r="ACI34" s="15"/>
      <c r="ACJ34" s="15"/>
      <c r="ACK34" s="15"/>
      <c r="ACL34" s="15"/>
      <c r="ACM34" s="15"/>
      <c r="ACN34" s="15"/>
      <c r="ACO34" s="15"/>
      <c r="ACP34" s="15"/>
      <c r="ACQ34" s="15"/>
      <c r="ACR34" s="15"/>
      <c r="ACS34" s="15"/>
      <c r="ACT34" s="15"/>
      <c r="ACU34" s="15"/>
      <c r="ACV34" s="15"/>
      <c r="ACW34" s="15"/>
      <c r="ACX34" s="15"/>
      <c r="ACY34" s="15"/>
      <c r="ACZ34" s="15"/>
      <c r="ADA34" s="15"/>
      <c r="ADB34" s="15"/>
      <c r="ADC34" s="15"/>
      <c r="ADD34" s="15"/>
      <c r="ADE34" s="15"/>
      <c r="ADF34" s="15"/>
      <c r="ADG34" s="15"/>
      <c r="ADH34" s="15"/>
      <c r="ADI34" s="15"/>
      <c r="ADJ34" s="15"/>
      <c r="ADK34" s="15"/>
      <c r="ADL34" s="15"/>
      <c r="ADM34" s="15"/>
      <c r="ADN34" s="15"/>
      <c r="ADO34" s="15"/>
      <c r="ADP34" s="15"/>
      <c r="ADQ34" s="15"/>
      <c r="ADR34" s="15"/>
      <c r="ADS34" s="15"/>
      <c r="ADT34" s="15"/>
      <c r="ADU34" s="15"/>
      <c r="ADV34" s="15"/>
      <c r="ADW34" s="15"/>
      <c r="ADX34" s="15"/>
      <c r="ADY34" s="15"/>
      <c r="ADZ34" s="15"/>
      <c r="AEA34" s="15"/>
      <c r="AEB34" s="15"/>
      <c r="AEC34" s="15"/>
      <c r="AED34" s="15"/>
      <c r="AEE34" s="15"/>
      <c r="AEF34" s="15"/>
      <c r="AEG34" s="15"/>
      <c r="AEH34" s="15"/>
      <c r="AEI34" s="15"/>
      <c r="AEJ34" s="15"/>
      <c r="AEK34" s="15"/>
      <c r="AEL34" s="15"/>
      <c r="AEM34" s="15"/>
      <c r="AEN34" s="15"/>
      <c r="AEO34" s="15"/>
      <c r="AEP34" s="15"/>
      <c r="AEQ34" s="15"/>
      <c r="AER34" s="15"/>
      <c r="AES34" s="15"/>
      <c r="AET34" s="15"/>
      <c r="AEU34" s="15"/>
      <c r="AEV34" s="15"/>
      <c r="AEW34" s="15"/>
      <c r="AEX34" s="15"/>
      <c r="AEY34" s="15"/>
      <c r="AEZ34" s="15"/>
      <c r="AFA34" s="15"/>
      <c r="AFB34" s="15"/>
      <c r="AFC34" s="15"/>
      <c r="AFD34" s="15"/>
      <c r="AFE34" s="15"/>
      <c r="AFF34" s="15"/>
      <c r="AFG34" s="15"/>
      <c r="AFH34" s="15"/>
      <c r="AFI34" s="15"/>
      <c r="AFJ34" s="15"/>
      <c r="AFK34" s="15"/>
      <c r="AFL34" s="15"/>
      <c r="AFM34" s="15"/>
      <c r="AFN34" s="15"/>
      <c r="AFO34" s="15"/>
      <c r="AFP34" s="15"/>
      <c r="AFQ34" s="15"/>
      <c r="AFR34" s="15"/>
      <c r="AFS34" s="15"/>
      <c r="AFT34" s="15"/>
      <c r="AFU34" s="15"/>
      <c r="AFV34" s="15"/>
      <c r="AFW34" s="15"/>
      <c r="AFX34" s="15"/>
      <c r="AFY34" s="15"/>
      <c r="AFZ34" s="15"/>
      <c r="AGA34" s="15"/>
      <c r="AGB34" s="15"/>
      <c r="AGC34" s="15"/>
      <c r="AGD34" s="15"/>
      <c r="AGE34" s="15"/>
      <c r="AGF34" s="15"/>
      <c r="AGG34" s="15"/>
      <c r="AGH34" s="15"/>
      <c r="AGI34" s="15"/>
      <c r="AGJ34" s="15"/>
      <c r="AGK34" s="15"/>
      <c r="AGL34" s="15"/>
      <c r="AGM34" s="15"/>
      <c r="AGN34" s="15"/>
      <c r="AGO34" s="15"/>
      <c r="AGP34" s="15"/>
      <c r="AGQ34" s="15"/>
      <c r="AGR34" s="15"/>
      <c r="AGS34" s="15"/>
      <c r="AGT34" s="15"/>
      <c r="AGU34" s="15"/>
      <c r="AGV34" s="15"/>
      <c r="AGW34" s="15"/>
      <c r="AGX34" s="15"/>
      <c r="AGY34" s="15"/>
      <c r="AGZ34" s="15"/>
      <c r="AHA34" s="15"/>
      <c r="AHB34" s="15"/>
      <c r="AHC34" s="15"/>
      <c r="AHD34" s="15"/>
      <c r="AHE34" s="15"/>
      <c r="AHF34" s="15"/>
      <c r="AHG34" s="15"/>
      <c r="AHH34" s="15"/>
      <c r="AHI34" s="15"/>
      <c r="AHJ34" s="15"/>
      <c r="AHK34" s="15"/>
      <c r="AHL34" s="15"/>
      <c r="AHM34" s="15"/>
      <c r="AHN34" s="15"/>
      <c r="AHO34" s="15"/>
      <c r="AHP34" s="15"/>
      <c r="AHQ34" s="15"/>
      <c r="AHR34" s="15"/>
      <c r="AHS34" s="15"/>
      <c r="AHT34" s="15"/>
      <c r="AHU34" s="15"/>
      <c r="AHV34" s="15"/>
      <c r="AHW34" s="15"/>
      <c r="AHX34" s="15"/>
      <c r="AHY34" s="15"/>
      <c r="AHZ34" s="15"/>
      <c r="AIA34" s="15"/>
      <c r="AIB34" s="15"/>
      <c r="AIC34" s="15"/>
      <c r="AID34" s="15"/>
      <c r="AIE34" s="15"/>
      <c r="AIF34" s="15"/>
      <c r="AIG34" s="15"/>
      <c r="AIH34" s="15"/>
      <c r="AII34" s="15"/>
      <c r="AIJ34" s="15"/>
      <c r="AIK34" s="15"/>
      <c r="AIL34" s="15"/>
      <c r="AIM34" s="15"/>
      <c r="AIN34" s="15"/>
      <c r="AIO34" s="15"/>
      <c r="AIP34" s="15"/>
      <c r="AIQ34" s="15"/>
      <c r="AIR34" s="15"/>
      <c r="AIS34" s="15"/>
      <c r="AIT34" s="15"/>
      <c r="AIU34" s="15"/>
      <c r="AIV34" s="15"/>
      <c r="AIW34" s="15"/>
      <c r="AIX34" s="15"/>
      <c r="AIY34" s="15"/>
      <c r="AIZ34" s="15"/>
      <c r="AJA34" s="15"/>
      <c r="AJB34" s="15"/>
      <c r="AJC34" s="15"/>
      <c r="AJD34" s="15"/>
      <c r="AJE34" s="15"/>
      <c r="AJF34" s="15"/>
      <c r="AJG34" s="15"/>
      <c r="AJH34" s="15"/>
      <c r="AJI34" s="15"/>
      <c r="AJJ34" s="15"/>
      <c r="AJK34" s="15"/>
      <c r="AJL34" s="15"/>
      <c r="AJM34" s="15"/>
      <c r="AJN34" s="15"/>
      <c r="AJO34" s="15"/>
      <c r="AJP34" s="15"/>
      <c r="AJQ34" s="15"/>
      <c r="AJR34" s="15"/>
      <c r="AJS34" s="15"/>
      <c r="AJT34" s="15"/>
      <c r="AJU34" s="15"/>
      <c r="AJV34" s="15"/>
      <c r="AJW34" s="15"/>
      <c r="AJX34" s="15"/>
      <c r="AJY34" s="15"/>
      <c r="AJZ34" s="15"/>
      <c r="AKA34" s="15"/>
      <c r="AKB34" s="15"/>
      <c r="AKC34" s="15"/>
      <c r="AKD34" s="15"/>
      <c r="AKE34" s="15"/>
      <c r="AKF34" s="15"/>
      <c r="AKG34" s="15"/>
      <c r="AKH34" s="15"/>
      <c r="AKI34" s="15"/>
      <c r="AKJ34" s="15"/>
      <c r="AKK34" s="15"/>
      <c r="AKL34" s="15"/>
      <c r="AKM34" s="15"/>
      <c r="AKN34" s="15"/>
      <c r="AKO34" s="15"/>
      <c r="AKP34" s="15"/>
      <c r="AKQ34" s="15"/>
      <c r="AKR34" s="15"/>
      <c r="AKS34" s="15"/>
      <c r="AKT34" s="15"/>
      <c r="AKU34" s="15"/>
      <c r="AKV34" s="15"/>
      <c r="AKW34" s="15"/>
      <c r="AKX34" s="15"/>
      <c r="AKY34" s="15"/>
      <c r="AKZ34" s="15"/>
      <c r="ALA34" s="15"/>
      <c r="ALB34" s="15"/>
      <c r="ALC34" s="15"/>
      <c r="ALD34" s="15"/>
      <c r="ALE34" s="15"/>
      <c r="ALF34" s="15"/>
      <c r="ALG34" s="15"/>
      <c r="ALH34" s="15"/>
      <c r="ALI34" s="15"/>
      <c r="ALJ34" s="15"/>
      <c r="ALK34" s="15"/>
      <c r="ALL34" s="15"/>
      <c r="ALM34" s="15"/>
      <c r="ALN34" s="15"/>
      <c r="ALO34" s="15"/>
      <c r="ALP34" s="15"/>
      <c r="ALQ34" s="15"/>
      <c r="ALR34" s="15"/>
      <c r="ALS34" s="15"/>
      <c r="ALT34" s="15"/>
      <c r="ALU34" s="15"/>
      <c r="ALV34" s="15"/>
      <c r="ALW34" s="15"/>
      <c r="ALX34" s="15"/>
      <c r="ALY34" s="15"/>
      <c r="ALZ34" s="15"/>
      <c r="AMA34" s="15"/>
      <c r="AMB34" s="15"/>
      <c r="AMC34" s="15"/>
      <c r="AMD34" s="15"/>
      <c r="AME34" s="15"/>
      <c r="AMF34" s="15"/>
      <c r="AMG34" s="15"/>
      <c r="AMH34" s="15"/>
      <c r="AMI34" s="15"/>
      <c r="AMJ34" s="15"/>
      <c r="AMK34" s="15"/>
      <c r="AML34" s="15"/>
      <c r="AMM34" s="15"/>
      <c r="AMN34" s="15"/>
      <c r="AMO34" s="15"/>
      <c r="AMP34" s="15"/>
      <c r="AMQ34" s="15"/>
      <c r="AMR34" s="15"/>
      <c r="AMS34" s="15"/>
      <c r="AMT34" s="15"/>
      <c r="AMU34" s="15"/>
      <c r="AMV34" s="15"/>
      <c r="AMW34" s="15"/>
      <c r="AMX34" s="15"/>
      <c r="AMY34" s="15"/>
      <c r="AMZ34" s="15"/>
      <c r="ANA34" s="15"/>
      <c r="ANB34" s="15"/>
      <c r="ANC34" s="15"/>
      <c r="AND34" s="15"/>
      <c r="ANE34" s="15"/>
      <c r="ANF34" s="15"/>
      <c r="ANG34" s="15"/>
      <c r="ANH34" s="15"/>
      <c r="ANI34" s="15"/>
      <c r="ANJ34" s="15"/>
      <c r="ANK34" s="15"/>
      <c r="ANL34" s="15"/>
      <c r="ANM34" s="15"/>
      <c r="ANN34" s="15"/>
      <c r="ANO34" s="15"/>
      <c r="ANP34" s="15"/>
      <c r="ANQ34" s="15"/>
      <c r="ANR34" s="15"/>
      <c r="ANS34" s="15"/>
      <c r="ANT34" s="15"/>
      <c r="ANU34" s="15"/>
      <c r="ANV34" s="15"/>
      <c r="ANW34" s="15"/>
      <c r="ANX34" s="15"/>
      <c r="ANY34" s="15"/>
      <c r="ANZ34" s="15"/>
      <c r="AOA34" s="15"/>
      <c r="AOB34" s="15"/>
      <c r="AOC34" s="15"/>
      <c r="AOD34" s="15"/>
      <c r="AOE34" s="15"/>
      <c r="AOF34" s="15"/>
      <c r="AOG34" s="15"/>
      <c r="AOH34" s="15"/>
      <c r="AOI34" s="15"/>
      <c r="AOJ34" s="15"/>
      <c r="AOK34" s="15"/>
      <c r="AOL34" s="15"/>
      <c r="AOM34" s="15"/>
      <c r="AON34" s="15"/>
      <c r="AOO34" s="15"/>
      <c r="AOP34" s="15"/>
      <c r="AOQ34" s="15"/>
      <c r="AOR34" s="15"/>
      <c r="AOS34" s="15"/>
      <c r="AOT34" s="15"/>
      <c r="AOU34" s="15"/>
      <c r="AOV34" s="15"/>
      <c r="AOW34" s="15"/>
      <c r="AOX34" s="15"/>
      <c r="AOY34" s="15"/>
      <c r="AOZ34" s="15"/>
      <c r="APA34" s="15"/>
      <c r="APB34" s="15"/>
      <c r="APC34" s="15"/>
      <c r="APD34" s="15"/>
      <c r="APE34" s="15"/>
      <c r="APF34" s="15"/>
      <c r="APG34" s="15"/>
      <c r="APH34" s="15"/>
      <c r="API34" s="15"/>
      <c r="APJ34" s="15"/>
      <c r="APK34" s="15"/>
      <c r="APL34" s="15"/>
      <c r="APM34" s="15"/>
      <c r="APN34" s="15"/>
      <c r="APO34" s="15"/>
      <c r="APP34" s="15"/>
      <c r="APQ34" s="15"/>
      <c r="APR34" s="15"/>
      <c r="APS34" s="15"/>
      <c r="APT34" s="15"/>
      <c r="APU34" s="15"/>
      <c r="APV34" s="15"/>
      <c r="APW34" s="15"/>
      <c r="APX34" s="15"/>
      <c r="APY34" s="15"/>
      <c r="APZ34" s="15"/>
      <c r="AQA34" s="15"/>
      <c r="AQB34" s="15"/>
      <c r="AQC34" s="15"/>
      <c r="AQD34" s="15"/>
      <c r="AQE34" s="15"/>
      <c r="AQF34" s="15"/>
      <c r="AQG34" s="15"/>
      <c r="AQH34" s="15"/>
      <c r="AQI34" s="15"/>
      <c r="AQJ34" s="15"/>
      <c r="AQK34" s="15"/>
      <c r="AQL34" s="15"/>
      <c r="AQM34" s="15"/>
      <c r="AQN34" s="15"/>
      <c r="AQO34" s="15"/>
      <c r="AQP34" s="15"/>
      <c r="AQQ34" s="15"/>
      <c r="AQR34" s="15"/>
      <c r="AQS34" s="15"/>
      <c r="AQT34" s="15"/>
      <c r="AQU34" s="15"/>
      <c r="AQV34" s="15"/>
      <c r="AQW34" s="15"/>
      <c r="AQX34" s="15"/>
      <c r="AQY34" s="15"/>
      <c r="AQZ34" s="15"/>
      <c r="ARA34" s="15"/>
      <c r="ARB34" s="15"/>
      <c r="ARC34" s="15"/>
      <c r="ARD34" s="15"/>
      <c r="ARE34" s="15"/>
      <c r="ARF34" s="15"/>
      <c r="ARG34" s="15"/>
      <c r="ARH34" s="15"/>
      <c r="ARI34" s="15"/>
      <c r="ARJ34" s="15"/>
      <c r="ARK34" s="15"/>
      <c r="ARL34" s="15"/>
      <c r="ARM34" s="15"/>
      <c r="ARN34" s="15"/>
      <c r="ARO34" s="15"/>
      <c r="ARP34" s="15"/>
      <c r="ARQ34" s="15"/>
      <c r="ARR34" s="15"/>
      <c r="ARS34" s="15"/>
      <c r="ART34" s="15"/>
      <c r="ARU34" s="15"/>
      <c r="ARV34" s="15"/>
      <c r="ARW34" s="15"/>
      <c r="ARX34" s="15"/>
      <c r="ARY34" s="15"/>
      <c r="ARZ34" s="15"/>
      <c r="ASA34" s="15"/>
      <c r="ASB34" s="15"/>
      <c r="ASC34" s="15"/>
      <c r="ASD34" s="15"/>
      <c r="ASE34" s="15"/>
      <c r="ASF34" s="15"/>
      <c r="ASG34" s="15"/>
      <c r="ASH34" s="15"/>
      <c r="ASI34" s="15"/>
      <c r="ASJ34" s="15"/>
      <c r="ASK34" s="15"/>
      <c r="ASL34" s="15"/>
      <c r="ASM34" s="15"/>
      <c r="ASN34" s="15"/>
      <c r="ASO34" s="15"/>
      <c r="ASP34" s="15"/>
      <c r="ASQ34" s="15"/>
      <c r="ASR34" s="15"/>
      <c r="ASS34" s="15"/>
      <c r="AST34" s="15"/>
      <c r="ASU34" s="15"/>
      <c r="ASV34" s="15"/>
      <c r="ASW34" s="15"/>
      <c r="ASX34" s="15"/>
      <c r="ASY34" s="15"/>
      <c r="ASZ34" s="15"/>
      <c r="ATA34" s="15"/>
      <c r="ATB34" s="15"/>
      <c r="ATC34" s="15"/>
      <c r="ATD34" s="15"/>
      <c r="ATE34" s="15"/>
      <c r="ATF34" s="15"/>
      <c r="ATG34" s="15"/>
      <c r="ATH34" s="15"/>
      <c r="ATI34" s="15"/>
      <c r="ATJ34" s="15"/>
      <c r="ATK34" s="15"/>
      <c r="ATL34" s="15"/>
      <c r="ATM34" s="15"/>
      <c r="ATN34" s="15"/>
      <c r="ATO34" s="15"/>
      <c r="ATP34" s="15"/>
      <c r="ATQ34" s="15"/>
      <c r="ATR34" s="15"/>
      <c r="ATS34" s="15"/>
      <c r="ATT34" s="15"/>
      <c r="ATU34" s="15"/>
      <c r="ATV34" s="15"/>
      <c r="ATW34" s="15"/>
      <c r="ATX34" s="15"/>
      <c r="ATY34" s="15"/>
      <c r="ATZ34" s="15"/>
      <c r="AUA34" s="15"/>
      <c r="AUB34" s="15"/>
      <c r="AUC34" s="15"/>
      <c r="AUD34" s="15"/>
      <c r="AUE34" s="15"/>
      <c r="AUF34" s="15"/>
      <c r="AUG34" s="15"/>
      <c r="AUH34" s="15"/>
      <c r="AUI34" s="15"/>
      <c r="AUJ34" s="15"/>
      <c r="AUK34" s="15"/>
      <c r="AUL34" s="15"/>
      <c r="AUM34" s="15"/>
      <c r="AUN34" s="15"/>
      <c r="AUO34" s="15"/>
      <c r="AUP34" s="15"/>
      <c r="AUQ34" s="15"/>
      <c r="AUR34" s="15"/>
      <c r="AUS34" s="15"/>
      <c r="AUT34" s="15"/>
      <c r="AUU34" s="15"/>
      <c r="AUV34" s="15"/>
      <c r="AUW34" s="15"/>
      <c r="AUX34" s="15"/>
      <c r="AUY34" s="15"/>
      <c r="AUZ34" s="15"/>
      <c r="AVA34" s="15"/>
      <c r="AVB34" s="15"/>
      <c r="AVC34" s="15"/>
      <c r="AVD34" s="15"/>
      <c r="AVE34" s="15"/>
      <c r="AVF34" s="15"/>
      <c r="AVG34" s="15"/>
      <c r="AVH34" s="15"/>
      <c r="AVI34" s="15"/>
      <c r="AVJ34" s="15"/>
      <c r="AVK34" s="15"/>
      <c r="AVL34" s="15"/>
      <c r="AVM34" s="15"/>
      <c r="AVN34" s="15"/>
      <c r="AVO34" s="15"/>
      <c r="AVP34" s="15"/>
      <c r="AVQ34" s="15"/>
      <c r="AVR34" s="15"/>
      <c r="AVS34" s="15"/>
      <c r="AVT34" s="15"/>
      <c r="AVU34" s="15"/>
      <c r="AVV34" s="15"/>
      <c r="AVW34" s="15"/>
      <c r="AVX34" s="15"/>
      <c r="AVY34" s="15"/>
      <c r="AVZ34" s="15"/>
      <c r="AWA34" s="15"/>
      <c r="AWB34" s="15"/>
      <c r="AWC34" s="15"/>
      <c r="AWD34" s="15"/>
      <c r="AWE34" s="15"/>
      <c r="AWF34" s="15"/>
      <c r="AWG34" s="15"/>
      <c r="AWH34" s="15"/>
      <c r="AWI34" s="15"/>
      <c r="AWJ34" s="15"/>
      <c r="AWK34" s="15"/>
      <c r="AWL34" s="15"/>
      <c r="AWM34" s="15"/>
      <c r="AWN34" s="15"/>
      <c r="AWO34" s="15"/>
      <c r="AWP34" s="15"/>
      <c r="AWQ34" s="15"/>
      <c r="AWR34" s="15"/>
      <c r="AWS34" s="15"/>
      <c r="AWT34" s="15"/>
      <c r="AWU34" s="15"/>
      <c r="AWV34" s="15"/>
      <c r="AWW34" s="15"/>
      <c r="AWX34" s="15"/>
      <c r="AWY34" s="15"/>
      <c r="AWZ34" s="15"/>
      <c r="AXA34" s="15"/>
      <c r="AXB34" s="15"/>
      <c r="AXC34" s="15"/>
      <c r="AXD34" s="15"/>
      <c r="AXE34" s="15"/>
      <c r="AXF34" s="15"/>
      <c r="AXG34" s="15"/>
      <c r="AXH34" s="15"/>
      <c r="AXI34" s="15"/>
      <c r="AXJ34" s="15"/>
      <c r="AXK34" s="15"/>
      <c r="AXL34" s="15"/>
      <c r="AXM34" s="15"/>
      <c r="AXN34" s="15"/>
      <c r="AXO34" s="15"/>
      <c r="AXP34" s="15"/>
      <c r="AXQ34" s="15"/>
      <c r="AXR34" s="15"/>
      <c r="AXS34" s="15"/>
      <c r="AXT34" s="15"/>
      <c r="AXU34" s="15"/>
      <c r="AXV34" s="15"/>
      <c r="AXW34" s="15"/>
      <c r="AXX34" s="15"/>
      <c r="AXY34" s="15"/>
      <c r="AXZ34" s="15"/>
      <c r="AYA34" s="15"/>
      <c r="AYB34" s="15"/>
      <c r="AYC34" s="15"/>
      <c r="AYD34" s="15"/>
      <c r="AYE34" s="15"/>
      <c r="AYF34" s="15"/>
      <c r="AYG34" s="15"/>
      <c r="AYH34" s="15"/>
      <c r="AYI34" s="15"/>
      <c r="AYJ34" s="15"/>
      <c r="AYK34" s="15"/>
      <c r="AYL34" s="15"/>
      <c r="AYM34" s="15"/>
      <c r="AYN34" s="15"/>
      <c r="AYO34" s="15"/>
      <c r="AYP34" s="15"/>
      <c r="AYQ34" s="15"/>
      <c r="AYR34" s="15"/>
      <c r="AYS34" s="15"/>
      <c r="AYT34" s="15"/>
      <c r="AYU34" s="15"/>
      <c r="AYV34" s="15"/>
      <c r="AYW34" s="15"/>
      <c r="AYX34" s="15"/>
      <c r="AYY34" s="15"/>
      <c r="AYZ34" s="15"/>
      <c r="AZA34" s="15"/>
      <c r="AZB34" s="15"/>
      <c r="AZC34" s="15"/>
      <c r="AZD34" s="15"/>
      <c r="AZE34" s="15"/>
      <c r="AZF34" s="15"/>
      <c r="AZG34" s="15"/>
      <c r="AZH34" s="15"/>
      <c r="AZI34" s="15"/>
      <c r="AZJ34" s="15"/>
      <c r="AZK34" s="15"/>
      <c r="AZL34" s="15"/>
      <c r="AZM34" s="15"/>
      <c r="AZN34" s="15"/>
      <c r="AZO34" s="15"/>
      <c r="AZP34" s="15"/>
      <c r="AZQ34" s="15"/>
      <c r="AZR34" s="15"/>
      <c r="AZS34" s="15"/>
      <c r="AZT34" s="15"/>
      <c r="AZU34" s="15"/>
      <c r="AZV34" s="15"/>
      <c r="AZW34" s="15"/>
      <c r="AZX34" s="15"/>
      <c r="AZY34" s="15"/>
      <c r="AZZ34" s="15"/>
      <c r="BAA34" s="15"/>
      <c r="BAB34" s="15"/>
      <c r="BAC34" s="15"/>
      <c r="BAD34" s="15"/>
      <c r="BAE34" s="15"/>
      <c r="BAF34" s="15"/>
      <c r="BAG34" s="15"/>
      <c r="BAH34" s="15"/>
      <c r="BAI34" s="15"/>
      <c r="BAJ34" s="15"/>
      <c r="BAK34" s="15"/>
      <c r="BAL34" s="15"/>
      <c r="BAM34" s="15"/>
      <c r="BAN34" s="15"/>
      <c r="BAO34" s="15"/>
      <c r="BAP34" s="15"/>
      <c r="BAQ34" s="15"/>
      <c r="BAR34" s="15"/>
      <c r="BAS34" s="15"/>
      <c r="BAT34" s="15"/>
      <c r="BAU34" s="15"/>
      <c r="BAV34" s="15"/>
      <c r="BAW34" s="15"/>
      <c r="BAX34" s="15"/>
      <c r="BAY34" s="15"/>
      <c r="BAZ34" s="15"/>
      <c r="BBA34" s="15"/>
      <c r="BBB34" s="15"/>
      <c r="BBC34" s="15"/>
      <c r="BBD34" s="15"/>
      <c r="BBE34" s="15"/>
      <c r="BBF34" s="15"/>
      <c r="BBG34" s="15"/>
      <c r="BBH34" s="15"/>
      <c r="BBI34" s="15"/>
      <c r="BBJ34" s="15"/>
      <c r="BBK34" s="15"/>
      <c r="BBL34" s="15"/>
      <c r="BBM34" s="15"/>
      <c r="BBN34" s="15"/>
      <c r="BBO34" s="15"/>
      <c r="BBP34" s="15"/>
      <c r="BBQ34" s="15"/>
      <c r="BBR34" s="15"/>
      <c r="BBS34" s="15"/>
      <c r="BBT34" s="15"/>
      <c r="BBU34" s="15"/>
      <c r="BBV34" s="15"/>
      <c r="BBW34" s="15"/>
      <c r="BBX34" s="15"/>
      <c r="BBY34" s="15"/>
      <c r="BBZ34" s="15"/>
      <c r="BCA34" s="15"/>
      <c r="BCB34" s="15"/>
      <c r="BCC34" s="15"/>
      <c r="BCD34" s="15"/>
      <c r="BCE34" s="15"/>
      <c r="BCF34" s="15"/>
      <c r="BCG34" s="15"/>
      <c r="BCH34" s="15"/>
      <c r="BCI34" s="15"/>
      <c r="BCJ34" s="15"/>
      <c r="BCK34" s="15"/>
      <c r="BCL34" s="15"/>
      <c r="BCM34" s="15"/>
      <c r="BCN34" s="15"/>
      <c r="BCO34" s="15"/>
      <c r="BCP34" s="15"/>
      <c r="BCQ34" s="15"/>
      <c r="BCR34" s="15"/>
      <c r="BCS34" s="15"/>
      <c r="BCT34" s="15"/>
      <c r="BCU34" s="15"/>
      <c r="BCV34" s="15"/>
      <c r="BCW34" s="15"/>
      <c r="BCX34" s="15"/>
      <c r="BCY34" s="15"/>
      <c r="BCZ34" s="15"/>
      <c r="BDA34" s="15"/>
      <c r="BDB34" s="15"/>
      <c r="BDC34" s="15"/>
      <c r="BDD34" s="15"/>
      <c r="BDE34" s="15"/>
      <c r="BDF34" s="15"/>
      <c r="BDG34" s="15"/>
      <c r="BDH34" s="15"/>
      <c r="BDI34" s="15"/>
      <c r="BDJ34" s="15"/>
      <c r="BDK34" s="15"/>
      <c r="BDL34" s="15"/>
      <c r="BDM34" s="15"/>
      <c r="BDN34" s="15"/>
      <c r="BDO34" s="15"/>
      <c r="BDP34" s="15"/>
      <c r="BDQ34" s="15"/>
      <c r="BDR34" s="15"/>
      <c r="BDS34" s="15"/>
      <c r="BDT34" s="15"/>
      <c r="BDU34" s="15"/>
      <c r="BDV34" s="15"/>
      <c r="BDW34" s="15"/>
      <c r="BDX34" s="15"/>
      <c r="BDY34" s="15"/>
      <c r="BDZ34" s="15"/>
      <c r="BEA34" s="15"/>
      <c r="BEB34" s="15"/>
      <c r="BEC34" s="15"/>
      <c r="BED34" s="15"/>
      <c r="BEE34" s="15"/>
      <c r="BEF34" s="15"/>
      <c r="BEG34" s="15"/>
      <c r="BEH34" s="15"/>
      <c r="BEI34" s="15"/>
      <c r="BEJ34" s="15"/>
      <c r="BEK34" s="15"/>
      <c r="BEL34" s="15"/>
      <c r="BEM34" s="15"/>
      <c r="BEN34" s="15"/>
      <c r="BEO34" s="15"/>
      <c r="BEP34" s="15"/>
      <c r="BEQ34" s="15"/>
      <c r="BER34" s="15"/>
      <c r="BES34" s="15"/>
      <c r="BET34" s="15"/>
      <c r="BEU34" s="15"/>
      <c r="BEV34" s="15"/>
      <c r="BEW34" s="15"/>
      <c r="BEX34" s="15"/>
      <c r="BEY34" s="15"/>
      <c r="BEZ34" s="15"/>
      <c r="BFA34" s="15"/>
      <c r="BFB34" s="15"/>
      <c r="BFC34" s="15"/>
      <c r="BFD34" s="15"/>
      <c r="BFE34" s="15"/>
      <c r="BFF34" s="15"/>
      <c r="BFG34" s="15"/>
      <c r="BFH34" s="15"/>
      <c r="BFI34" s="15"/>
      <c r="BFJ34" s="15"/>
      <c r="BFK34" s="15"/>
      <c r="BFL34" s="15"/>
      <c r="BFM34" s="15"/>
      <c r="BFN34" s="15"/>
      <c r="BFO34" s="15"/>
      <c r="BFP34" s="15"/>
      <c r="BFQ34" s="15"/>
      <c r="BFR34" s="15"/>
      <c r="BFS34" s="15"/>
      <c r="BFT34" s="15"/>
      <c r="BFU34" s="15"/>
      <c r="BFV34" s="15"/>
      <c r="BFW34" s="15"/>
      <c r="BFX34" s="15"/>
      <c r="BFY34" s="15"/>
      <c r="BFZ34" s="15"/>
      <c r="BGA34" s="15"/>
      <c r="BGB34" s="15"/>
      <c r="BGC34" s="15"/>
      <c r="BGD34" s="15"/>
      <c r="BGE34" s="15"/>
      <c r="BGF34" s="15"/>
      <c r="BGG34" s="15"/>
      <c r="BGH34" s="15"/>
      <c r="BGI34" s="15"/>
      <c r="BGJ34" s="15"/>
      <c r="BGK34" s="15"/>
      <c r="BGL34" s="15"/>
      <c r="BGM34" s="15"/>
      <c r="BGN34" s="15"/>
      <c r="BGO34" s="15"/>
      <c r="BGP34" s="15"/>
      <c r="BGQ34" s="15"/>
      <c r="BGR34" s="15"/>
      <c r="BGS34" s="15"/>
      <c r="BGT34" s="15"/>
      <c r="BGU34" s="15"/>
      <c r="BGV34" s="15"/>
      <c r="BGW34" s="15"/>
      <c r="BGX34" s="15"/>
      <c r="BGY34" s="15"/>
      <c r="BGZ34" s="15"/>
      <c r="BHA34" s="15"/>
      <c r="BHB34" s="15"/>
      <c r="BHC34" s="15"/>
      <c r="BHD34" s="15"/>
      <c r="BHE34" s="15"/>
      <c r="BHF34" s="15"/>
      <c r="BHG34" s="15"/>
      <c r="BHH34" s="15"/>
      <c r="BHI34" s="15"/>
      <c r="BHJ34" s="15"/>
      <c r="BHK34" s="15"/>
      <c r="BHL34" s="15"/>
      <c r="BHM34" s="15"/>
      <c r="BHN34" s="15"/>
      <c r="BHO34" s="15"/>
      <c r="BHP34" s="15"/>
      <c r="BHQ34" s="15"/>
      <c r="BHR34" s="15"/>
      <c r="BHS34" s="15"/>
      <c r="BHT34" s="15"/>
      <c r="BHU34" s="15"/>
      <c r="BHV34" s="15"/>
      <c r="BHW34" s="15"/>
      <c r="BHX34" s="15"/>
      <c r="BHY34" s="15"/>
      <c r="BHZ34" s="15"/>
      <c r="BIA34" s="15"/>
      <c r="BIB34" s="15"/>
      <c r="BIC34" s="15"/>
      <c r="BID34" s="15"/>
      <c r="BIE34" s="15"/>
      <c r="BIF34" s="15"/>
      <c r="BIG34" s="15"/>
      <c r="BIH34" s="15"/>
      <c r="BII34" s="15"/>
      <c r="BIJ34" s="15"/>
      <c r="BIK34" s="15"/>
      <c r="BIL34" s="15"/>
      <c r="BIM34" s="15"/>
      <c r="BIN34" s="15"/>
      <c r="BIO34" s="15"/>
      <c r="BIP34" s="15"/>
      <c r="BIQ34" s="15"/>
      <c r="BIR34" s="15"/>
      <c r="BIS34" s="15"/>
      <c r="BIT34" s="15"/>
      <c r="BIU34" s="15"/>
      <c r="BIV34" s="15"/>
      <c r="BIW34" s="15"/>
      <c r="BIX34" s="15"/>
      <c r="BIY34" s="15"/>
      <c r="BIZ34" s="15"/>
      <c r="BJA34" s="15"/>
      <c r="BJB34" s="15"/>
      <c r="BJC34" s="15"/>
      <c r="BJD34" s="15"/>
      <c r="BJE34" s="15"/>
      <c r="BJF34" s="15"/>
      <c r="BJG34" s="15"/>
      <c r="BJH34" s="15"/>
      <c r="BJI34" s="15"/>
      <c r="BJJ34" s="15"/>
      <c r="BJK34" s="15"/>
      <c r="BJL34" s="15"/>
      <c r="BJM34" s="15"/>
      <c r="BJN34" s="15"/>
      <c r="BJO34" s="15"/>
      <c r="BJP34" s="15"/>
      <c r="BJQ34" s="15"/>
      <c r="BJR34" s="15"/>
      <c r="BJS34" s="15"/>
      <c r="BJT34" s="15"/>
      <c r="BJU34" s="15"/>
      <c r="BJV34" s="15"/>
      <c r="BJW34" s="15"/>
      <c r="BJX34" s="15"/>
      <c r="BJY34" s="15"/>
      <c r="BJZ34" s="15"/>
      <c r="BKA34" s="15"/>
      <c r="BKB34" s="15"/>
      <c r="BKC34" s="15"/>
      <c r="BKD34" s="15"/>
      <c r="BKE34" s="15"/>
      <c r="BKF34" s="15"/>
      <c r="BKG34" s="15"/>
      <c r="BKH34" s="15"/>
      <c r="BKI34" s="15"/>
      <c r="BKJ34" s="15"/>
      <c r="BKK34" s="15"/>
      <c r="BKL34" s="15"/>
      <c r="BKM34" s="15"/>
      <c r="BKN34" s="15"/>
      <c r="BKO34" s="15"/>
      <c r="BKP34" s="15"/>
      <c r="BKQ34" s="15"/>
      <c r="BKR34" s="15"/>
      <c r="BKS34" s="15"/>
      <c r="BKT34" s="15"/>
      <c r="BKU34" s="15"/>
      <c r="BKV34" s="15"/>
      <c r="BKW34" s="15"/>
      <c r="BKX34" s="15"/>
      <c r="BKY34" s="15"/>
      <c r="BKZ34" s="15"/>
      <c r="BLA34" s="15"/>
      <c r="BLB34" s="15"/>
      <c r="BLC34" s="15"/>
      <c r="BLD34" s="15"/>
      <c r="BLE34" s="15"/>
      <c r="BLF34" s="15"/>
      <c r="BLG34" s="15"/>
      <c r="BLH34" s="15"/>
      <c r="BLI34" s="15"/>
      <c r="BLJ34" s="15"/>
      <c r="BLK34" s="15"/>
      <c r="BLL34" s="15"/>
      <c r="BLM34" s="15"/>
      <c r="BLN34" s="15"/>
      <c r="BLO34" s="15"/>
      <c r="BLP34" s="15"/>
      <c r="BLQ34" s="15"/>
      <c r="BLR34" s="15"/>
      <c r="BLS34" s="15"/>
      <c r="BLT34" s="15"/>
      <c r="BLU34" s="15"/>
      <c r="BLV34" s="15"/>
      <c r="BLW34" s="15"/>
      <c r="BLX34" s="15"/>
      <c r="BLY34" s="15"/>
      <c r="BLZ34" s="15"/>
      <c r="BMA34" s="15"/>
      <c r="BMB34" s="15"/>
      <c r="BMC34" s="15"/>
      <c r="BMD34" s="15"/>
      <c r="BME34" s="15"/>
      <c r="BMF34" s="15"/>
      <c r="BMG34" s="15"/>
      <c r="BMH34" s="15"/>
      <c r="BMI34" s="15"/>
      <c r="BMJ34" s="15"/>
      <c r="BMK34" s="15"/>
      <c r="BML34" s="15"/>
      <c r="BMM34" s="15"/>
      <c r="BMN34" s="15"/>
      <c r="BMO34" s="15"/>
      <c r="BMP34" s="15"/>
      <c r="BMQ34" s="15"/>
      <c r="BMR34" s="15"/>
      <c r="BMS34" s="15"/>
      <c r="BMT34" s="15"/>
      <c r="BMU34" s="15"/>
      <c r="BMV34" s="15"/>
      <c r="BMW34" s="15"/>
      <c r="BMX34" s="15"/>
      <c r="BMY34" s="15"/>
      <c r="BMZ34" s="15"/>
      <c r="BNA34" s="15"/>
      <c r="BNB34" s="15"/>
      <c r="BNC34" s="15"/>
      <c r="BND34" s="15"/>
      <c r="BNE34" s="15"/>
      <c r="BNF34" s="15"/>
      <c r="BNG34" s="15"/>
      <c r="BNH34" s="15"/>
      <c r="BNI34" s="15"/>
      <c r="BNJ34" s="15"/>
      <c r="BNK34" s="15"/>
      <c r="BNL34" s="15"/>
      <c r="BNM34" s="15"/>
      <c r="BNN34" s="15"/>
      <c r="BNO34" s="15"/>
      <c r="BNP34" s="15"/>
      <c r="BNQ34" s="15"/>
      <c r="BNR34" s="15"/>
      <c r="BNS34" s="15"/>
      <c r="BNT34" s="15"/>
      <c r="BNU34" s="15"/>
      <c r="BNV34" s="15"/>
      <c r="BNW34" s="15"/>
      <c r="BNX34" s="15"/>
      <c r="BNY34" s="15"/>
      <c r="BNZ34" s="15"/>
      <c r="BOA34" s="15"/>
      <c r="BOB34" s="15"/>
      <c r="BOC34" s="15"/>
      <c r="BOD34" s="15"/>
      <c r="BOE34" s="15"/>
      <c r="BOF34" s="15"/>
      <c r="BOG34" s="15"/>
      <c r="BOH34" s="15"/>
      <c r="BOI34" s="15"/>
      <c r="BOJ34" s="15"/>
      <c r="BOK34" s="15"/>
      <c r="BOL34" s="15"/>
      <c r="BOM34" s="15"/>
      <c r="BON34" s="15"/>
      <c r="BOO34" s="15"/>
      <c r="BOP34" s="15"/>
      <c r="BOQ34" s="15"/>
      <c r="BOR34" s="15"/>
      <c r="BOS34" s="15"/>
      <c r="BOT34" s="15"/>
      <c r="BOU34" s="15"/>
      <c r="BOV34" s="15"/>
      <c r="BOW34" s="15"/>
      <c r="BOX34" s="15"/>
      <c r="BOY34" s="15"/>
      <c r="BOZ34" s="15"/>
      <c r="BPA34" s="15"/>
      <c r="BPB34" s="15"/>
      <c r="BPC34" s="15"/>
      <c r="BPD34" s="15"/>
      <c r="BPE34" s="15"/>
      <c r="BPF34" s="15"/>
      <c r="BPG34" s="15"/>
      <c r="BPH34" s="15"/>
      <c r="BPI34" s="15"/>
      <c r="BPJ34" s="15"/>
      <c r="BPK34" s="15"/>
      <c r="BPL34" s="15"/>
      <c r="BPM34" s="15"/>
      <c r="BPN34" s="15"/>
      <c r="BPO34" s="15"/>
      <c r="BPP34" s="15"/>
      <c r="BPQ34" s="15"/>
      <c r="BPR34" s="15"/>
      <c r="BPS34" s="15"/>
      <c r="BPT34" s="15"/>
      <c r="BPU34" s="15"/>
      <c r="BPV34" s="15"/>
      <c r="BPW34" s="15"/>
      <c r="BPX34" s="15"/>
      <c r="BPY34" s="15"/>
      <c r="BPZ34" s="15"/>
      <c r="BQA34" s="15"/>
      <c r="BQB34" s="15"/>
      <c r="BQC34" s="15"/>
      <c r="BQD34" s="15"/>
      <c r="BQE34" s="15"/>
      <c r="BQF34" s="15"/>
      <c r="BQG34" s="15"/>
      <c r="BQH34" s="15"/>
      <c r="BQI34" s="15"/>
      <c r="BQJ34" s="15"/>
      <c r="BQK34" s="15"/>
      <c r="BQL34" s="15"/>
      <c r="BQM34" s="15"/>
      <c r="BQN34" s="15"/>
      <c r="BQO34" s="15"/>
      <c r="BQP34" s="15"/>
      <c r="BQQ34" s="15"/>
      <c r="BQR34" s="15"/>
      <c r="BQS34" s="15"/>
      <c r="BQT34" s="15"/>
      <c r="BQU34" s="15"/>
      <c r="BQV34" s="15"/>
      <c r="BQW34" s="15"/>
      <c r="BQX34" s="15"/>
      <c r="BQY34" s="15"/>
      <c r="BQZ34" s="15"/>
      <c r="BRA34" s="15"/>
      <c r="BRB34" s="15"/>
      <c r="BRC34" s="15"/>
      <c r="BRD34" s="15"/>
      <c r="BRE34" s="15"/>
      <c r="BRF34" s="15"/>
      <c r="BRG34" s="15"/>
      <c r="BRH34" s="15"/>
      <c r="BRI34" s="15"/>
      <c r="BRJ34" s="15"/>
      <c r="BRK34" s="15"/>
      <c r="BRL34" s="15"/>
      <c r="BRM34" s="15"/>
      <c r="BRN34" s="15"/>
      <c r="BRO34" s="15"/>
      <c r="BRP34" s="15"/>
      <c r="BRQ34" s="15"/>
      <c r="BRR34" s="15"/>
      <c r="BRS34" s="15"/>
      <c r="BRT34" s="15"/>
      <c r="BRU34" s="15"/>
      <c r="BRV34" s="15"/>
      <c r="BRW34" s="15"/>
      <c r="BRX34" s="15"/>
      <c r="BRY34" s="15"/>
      <c r="BRZ34" s="15"/>
      <c r="BSA34" s="15"/>
      <c r="BSB34" s="15"/>
      <c r="BSC34" s="15"/>
      <c r="BSD34" s="15"/>
      <c r="BSE34" s="15"/>
      <c r="BSF34" s="15"/>
      <c r="BSG34" s="15"/>
      <c r="BSH34" s="15"/>
      <c r="BSI34" s="15"/>
      <c r="BSJ34" s="15"/>
      <c r="BSK34" s="15"/>
      <c r="BSL34" s="15"/>
      <c r="BSM34" s="15"/>
      <c r="BSN34" s="15"/>
      <c r="BSO34" s="15"/>
      <c r="BSP34" s="15"/>
      <c r="BSQ34" s="15"/>
      <c r="BSR34" s="15"/>
      <c r="BSS34" s="15"/>
      <c r="BST34" s="15"/>
      <c r="BSU34" s="15"/>
      <c r="BSV34" s="15"/>
      <c r="BSW34" s="15"/>
      <c r="BSX34" s="15"/>
      <c r="BSY34" s="15"/>
      <c r="BSZ34" s="15"/>
      <c r="BTA34" s="15"/>
      <c r="BTB34" s="15"/>
      <c r="BTC34" s="15"/>
      <c r="BTD34" s="15"/>
      <c r="BTE34" s="15"/>
      <c r="BTF34" s="15"/>
      <c r="BTG34" s="15"/>
      <c r="BTH34" s="15"/>
      <c r="BTI34" s="15"/>
      <c r="BTJ34" s="15"/>
      <c r="BTK34" s="15"/>
      <c r="BTL34" s="15"/>
      <c r="BTM34" s="15"/>
      <c r="BTN34" s="15"/>
      <c r="BTO34" s="15"/>
      <c r="BTP34" s="15"/>
      <c r="BTQ34" s="15"/>
      <c r="BTR34" s="15"/>
      <c r="BTS34" s="15"/>
      <c r="BTT34" s="15"/>
      <c r="BTU34" s="15"/>
      <c r="BTV34" s="15"/>
      <c r="BTW34" s="15"/>
      <c r="BTX34" s="15"/>
      <c r="BTY34" s="15"/>
      <c r="BTZ34" s="15"/>
      <c r="BUA34" s="15"/>
      <c r="BUB34" s="15"/>
      <c r="BUC34" s="15"/>
      <c r="BUD34" s="15"/>
      <c r="BUE34" s="15"/>
      <c r="BUF34" s="15"/>
      <c r="BUG34" s="15"/>
      <c r="BUH34" s="15"/>
      <c r="BUI34" s="15"/>
      <c r="BUJ34" s="15"/>
      <c r="BUK34" s="15"/>
      <c r="BUL34" s="15"/>
      <c r="BUM34" s="15"/>
      <c r="BUN34" s="15"/>
      <c r="BUO34" s="15"/>
      <c r="BUP34" s="15"/>
      <c r="BUQ34" s="15"/>
      <c r="BUR34" s="15"/>
      <c r="BUS34" s="15"/>
      <c r="BUT34" s="15"/>
      <c r="BUU34" s="15"/>
      <c r="BUV34" s="15"/>
      <c r="BUW34" s="15"/>
      <c r="BUX34" s="15"/>
      <c r="BUY34" s="15"/>
      <c r="BUZ34" s="15"/>
      <c r="BVA34" s="15"/>
      <c r="BVB34" s="15"/>
      <c r="BVC34" s="15"/>
      <c r="BVD34" s="15"/>
      <c r="BVE34" s="15"/>
      <c r="BVF34" s="15"/>
      <c r="BVG34" s="15"/>
      <c r="BVH34" s="15"/>
      <c r="BVI34" s="15"/>
      <c r="BVJ34" s="15"/>
      <c r="BVK34" s="15"/>
      <c r="BVL34" s="15"/>
      <c r="BVM34" s="15"/>
      <c r="BVN34" s="15"/>
      <c r="BVO34" s="15"/>
      <c r="BVP34" s="15"/>
      <c r="BVQ34" s="15"/>
      <c r="BVR34" s="15"/>
      <c r="BVS34" s="15"/>
      <c r="BVT34" s="15"/>
      <c r="BVU34" s="15"/>
      <c r="BVV34" s="15"/>
      <c r="BVW34" s="15"/>
      <c r="BVX34" s="15"/>
      <c r="BVY34" s="15"/>
      <c r="BVZ34" s="15"/>
      <c r="BWA34" s="15"/>
      <c r="BWB34" s="15"/>
      <c r="BWC34" s="15"/>
      <c r="BWD34" s="15"/>
      <c r="BWE34" s="15"/>
      <c r="BWF34" s="15"/>
      <c r="BWG34" s="15"/>
      <c r="BWH34" s="15"/>
      <c r="BWI34" s="15"/>
      <c r="BWJ34" s="15"/>
      <c r="BWK34" s="15"/>
      <c r="BWL34" s="15"/>
      <c r="BWM34" s="15"/>
      <c r="BWN34" s="15"/>
      <c r="BWO34" s="15"/>
      <c r="BWP34" s="15"/>
      <c r="BWQ34" s="15"/>
      <c r="BWR34" s="15"/>
      <c r="BWS34" s="15"/>
      <c r="BWT34" s="15"/>
      <c r="BWU34" s="15"/>
      <c r="BWV34" s="15"/>
      <c r="BWW34" s="15"/>
      <c r="BWX34" s="15"/>
      <c r="BWY34" s="15"/>
      <c r="BWZ34" s="15"/>
      <c r="BXA34" s="15"/>
      <c r="BXB34" s="15"/>
      <c r="BXC34" s="15"/>
      <c r="BXD34" s="15"/>
      <c r="BXE34" s="15"/>
      <c r="BXF34" s="15"/>
      <c r="BXG34" s="15"/>
      <c r="BXH34" s="15"/>
      <c r="BXI34" s="15"/>
      <c r="BXJ34" s="15"/>
      <c r="BXK34" s="15"/>
      <c r="BXL34" s="15"/>
      <c r="BXM34" s="15"/>
      <c r="BXN34" s="15"/>
      <c r="BXO34" s="15"/>
      <c r="BXP34" s="15"/>
      <c r="BXQ34" s="15"/>
      <c r="BXR34" s="15"/>
      <c r="BXS34" s="15"/>
      <c r="BXT34" s="15"/>
      <c r="BXU34" s="15"/>
      <c r="BXV34" s="15"/>
      <c r="BXW34" s="15"/>
      <c r="BXX34" s="15"/>
      <c r="BXY34" s="15"/>
      <c r="BXZ34" s="15"/>
      <c r="BYA34" s="15"/>
      <c r="BYB34" s="15"/>
      <c r="BYC34" s="15"/>
      <c r="BYD34" s="15"/>
      <c r="BYE34" s="15"/>
      <c r="BYF34" s="15"/>
      <c r="BYG34" s="15"/>
      <c r="BYH34" s="15"/>
      <c r="BYI34" s="15"/>
      <c r="BYJ34" s="15"/>
      <c r="BYK34" s="15"/>
      <c r="BYL34" s="15"/>
      <c r="BYM34" s="15"/>
      <c r="BYN34" s="15"/>
      <c r="BYO34" s="15"/>
      <c r="BYP34" s="15"/>
      <c r="BYQ34" s="15"/>
      <c r="BYR34" s="15"/>
      <c r="BYS34" s="15"/>
      <c r="BYT34" s="15"/>
      <c r="BYU34" s="15"/>
      <c r="BYV34" s="15"/>
      <c r="BYW34" s="15"/>
      <c r="BYX34" s="15"/>
      <c r="BYY34" s="15"/>
      <c r="BYZ34" s="15"/>
      <c r="BZA34" s="15"/>
      <c r="BZB34" s="15"/>
      <c r="BZC34" s="15"/>
      <c r="BZD34" s="15"/>
      <c r="BZE34" s="15"/>
      <c r="BZF34" s="15"/>
      <c r="BZG34" s="15"/>
      <c r="BZH34" s="15"/>
      <c r="BZI34" s="15"/>
      <c r="BZJ34" s="15"/>
      <c r="BZK34" s="15"/>
      <c r="BZL34" s="15"/>
      <c r="BZM34" s="15"/>
      <c r="BZN34" s="15"/>
      <c r="BZO34" s="15"/>
      <c r="BZP34" s="15"/>
      <c r="BZQ34" s="15"/>
      <c r="BZR34" s="15"/>
      <c r="BZS34" s="15"/>
      <c r="BZT34" s="15"/>
      <c r="BZU34" s="15"/>
      <c r="BZV34" s="15"/>
      <c r="BZW34" s="15"/>
      <c r="BZX34" s="15"/>
      <c r="BZY34" s="15"/>
      <c r="BZZ34" s="15"/>
      <c r="CAA34" s="15"/>
      <c r="CAB34" s="15"/>
      <c r="CAC34" s="15"/>
      <c r="CAD34" s="15"/>
      <c r="CAE34" s="15"/>
      <c r="CAF34" s="15"/>
      <c r="CAG34" s="15"/>
      <c r="CAH34" s="15"/>
      <c r="CAI34" s="15"/>
      <c r="CAJ34" s="15"/>
      <c r="CAK34" s="15"/>
      <c r="CAL34" s="15"/>
      <c r="CAM34" s="15"/>
      <c r="CAN34" s="15"/>
      <c r="CAO34" s="15"/>
      <c r="CAP34" s="15"/>
      <c r="CAQ34" s="15"/>
      <c r="CAR34" s="15"/>
      <c r="CAS34" s="15"/>
      <c r="CAT34" s="15"/>
      <c r="CAU34" s="15"/>
      <c r="CAV34" s="15"/>
      <c r="CAW34" s="15"/>
      <c r="CAX34" s="15"/>
      <c r="CAY34" s="15"/>
      <c r="CAZ34" s="15"/>
      <c r="CBA34" s="15"/>
      <c r="CBB34" s="15"/>
      <c r="CBC34" s="15"/>
      <c r="CBD34" s="15"/>
      <c r="CBE34" s="15"/>
      <c r="CBF34" s="15"/>
      <c r="CBG34" s="15"/>
      <c r="CBH34" s="15"/>
      <c r="CBI34" s="15"/>
      <c r="CBJ34" s="15"/>
      <c r="CBK34" s="15"/>
      <c r="CBL34" s="15"/>
      <c r="CBM34" s="15"/>
      <c r="CBN34" s="15"/>
      <c r="CBO34" s="15"/>
      <c r="CBP34" s="15"/>
      <c r="CBQ34" s="15"/>
      <c r="CBR34" s="15"/>
      <c r="CBS34" s="15"/>
      <c r="CBT34" s="15"/>
      <c r="CBU34" s="15"/>
      <c r="CBV34" s="15"/>
      <c r="CBW34" s="15"/>
      <c r="CBX34" s="15"/>
      <c r="CBY34" s="15"/>
      <c r="CBZ34" s="15"/>
      <c r="CCA34" s="15"/>
      <c r="CCB34" s="15"/>
      <c r="CCC34" s="15"/>
      <c r="CCD34" s="15"/>
      <c r="CCE34" s="15"/>
      <c r="CCF34" s="15"/>
      <c r="CCG34" s="15"/>
      <c r="CCH34" s="15"/>
      <c r="CCI34" s="15"/>
      <c r="CCJ34" s="15"/>
      <c r="CCK34" s="15"/>
      <c r="CCL34" s="15"/>
      <c r="CCM34" s="15"/>
      <c r="CCN34" s="15"/>
      <c r="CCO34" s="15"/>
      <c r="CCP34" s="15"/>
      <c r="CCQ34" s="15"/>
      <c r="CCR34" s="15"/>
      <c r="CCS34" s="15"/>
      <c r="CCT34" s="15"/>
      <c r="CCU34" s="15"/>
      <c r="CCV34" s="15"/>
      <c r="CCW34" s="15"/>
      <c r="CCX34" s="15"/>
      <c r="CCY34" s="15"/>
      <c r="CCZ34" s="15"/>
      <c r="CDA34" s="15"/>
      <c r="CDB34" s="15"/>
      <c r="CDC34" s="15"/>
      <c r="CDD34" s="15"/>
      <c r="CDE34" s="15"/>
      <c r="CDF34" s="15"/>
      <c r="CDG34" s="15"/>
      <c r="CDH34" s="15"/>
      <c r="CDI34" s="15"/>
      <c r="CDJ34" s="15"/>
      <c r="CDK34" s="15"/>
      <c r="CDL34" s="15"/>
      <c r="CDM34" s="15"/>
      <c r="CDN34" s="15"/>
      <c r="CDO34" s="15"/>
      <c r="CDP34" s="15"/>
      <c r="CDQ34" s="15"/>
      <c r="CDR34" s="15"/>
      <c r="CDS34" s="15"/>
      <c r="CDT34" s="15"/>
      <c r="CDU34" s="15"/>
      <c r="CDV34" s="15"/>
      <c r="CDW34" s="15"/>
      <c r="CDX34" s="15"/>
      <c r="CDY34" s="15"/>
      <c r="CDZ34" s="15"/>
      <c r="CEA34" s="15"/>
      <c r="CEB34" s="15"/>
      <c r="CEC34" s="15"/>
      <c r="CED34" s="15"/>
      <c r="CEE34" s="15"/>
      <c r="CEF34" s="15"/>
      <c r="CEG34" s="15"/>
      <c r="CEH34" s="15"/>
      <c r="CEI34" s="15"/>
      <c r="CEJ34" s="15"/>
      <c r="CEK34" s="15"/>
      <c r="CEL34" s="15"/>
      <c r="CEM34" s="15"/>
      <c r="CEN34" s="15"/>
      <c r="CEO34" s="15"/>
      <c r="CEP34" s="15"/>
      <c r="CEQ34" s="15"/>
      <c r="CER34" s="15"/>
      <c r="CES34" s="15"/>
      <c r="CET34" s="15"/>
      <c r="CEU34" s="15"/>
      <c r="CEV34" s="15"/>
      <c r="CEW34" s="15"/>
      <c r="CEX34" s="15"/>
      <c r="CEY34" s="15"/>
      <c r="CEZ34" s="15"/>
      <c r="CFA34" s="15"/>
      <c r="CFB34" s="15"/>
      <c r="CFC34" s="15"/>
      <c r="CFD34" s="15"/>
      <c r="CFE34" s="15"/>
      <c r="CFF34" s="15"/>
      <c r="CFG34" s="15"/>
      <c r="CFH34" s="15"/>
      <c r="CFI34" s="15"/>
      <c r="CFJ34" s="15"/>
      <c r="CFK34" s="15"/>
      <c r="CFL34" s="15"/>
      <c r="CFM34" s="15"/>
      <c r="CFN34" s="15"/>
      <c r="CFO34" s="15"/>
      <c r="CFP34" s="15"/>
      <c r="CFQ34" s="15"/>
      <c r="CFR34" s="15"/>
      <c r="CFS34" s="15"/>
      <c r="CFT34" s="15"/>
      <c r="CFU34" s="15"/>
      <c r="CFV34" s="15"/>
      <c r="CFW34" s="15"/>
      <c r="CFX34" s="15"/>
      <c r="CFY34" s="15"/>
      <c r="CFZ34" s="15"/>
      <c r="CGA34" s="15"/>
      <c r="CGB34" s="15"/>
      <c r="CGC34" s="15"/>
      <c r="CGD34" s="15"/>
      <c r="CGE34" s="15"/>
      <c r="CGF34" s="15"/>
      <c r="CGG34" s="15"/>
      <c r="CGH34" s="15"/>
      <c r="CGI34" s="15"/>
      <c r="CGJ34" s="15"/>
      <c r="CGK34" s="15"/>
      <c r="CGL34" s="15"/>
      <c r="CGM34" s="15"/>
      <c r="CGN34" s="15"/>
      <c r="CGO34" s="15"/>
      <c r="CGP34" s="15"/>
      <c r="CGQ34" s="15"/>
      <c r="CGR34" s="15"/>
      <c r="CGS34" s="15"/>
      <c r="CGT34" s="15"/>
      <c r="CGU34" s="15"/>
      <c r="CGV34" s="15"/>
      <c r="CGW34" s="15"/>
      <c r="CGX34" s="15"/>
      <c r="CGY34" s="15"/>
      <c r="CGZ34" s="15"/>
      <c r="CHA34" s="15"/>
      <c r="CHB34" s="15"/>
      <c r="CHC34" s="15"/>
      <c r="CHD34" s="15"/>
      <c r="CHE34" s="15"/>
      <c r="CHF34" s="15"/>
      <c r="CHG34" s="15"/>
      <c r="CHH34" s="15"/>
      <c r="CHI34" s="15"/>
      <c r="CHJ34" s="15"/>
      <c r="CHK34" s="15"/>
      <c r="CHL34" s="15"/>
      <c r="CHM34" s="15"/>
      <c r="CHN34" s="15"/>
      <c r="CHO34" s="15"/>
      <c r="CHP34" s="15"/>
      <c r="CHQ34" s="15"/>
      <c r="CHR34" s="15"/>
      <c r="CHS34" s="15"/>
      <c r="CHT34" s="15"/>
      <c r="CHU34" s="15"/>
      <c r="CHV34" s="15"/>
      <c r="CHW34" s="15"/>
      <c r="CHX34" s="15"/>
      <c r="CHY34" s="15"/>
      <c r="CHZ34" s="15"/>
      <c r="CIA34" s="15"/>
      <c r="CIB34" s="15"/>
      <c r="CIC34" s="15"/>
      <c r="CID34" s="15"/>
      <c r="CIE34" s="15"/>
      <c r="CIF34" s="15"/>
      <c r="CIG34" s="15"/>
      <c r="CIH34" s="15"/>
      <c r="CII34" s="15"/>
      <c r="CIJ34" s="15"/>
      <c r="CIK34" s="15"/>
      <c r="CIL34" s="15"/>
      <c r="CIM34" s="15"/>
      <c r="CIN34" s="15"/>
      <c r="CIO34" s="15"/>
      <c r="CIP34" s="15"/>
      <c r="CIQ34" s="15"/>
      <c r="CIR34" s="15"/>
      <c r="CIS34" s="15"/>
      <c r="CIT34" s="15"/>
      <c r="CIU34" s="15"/>
      <c r="CIV34" s="15"/>
      <c r="CIW34" s="15"/>
      <c r="CIX34" s="15"/>
      <c r="CIY34" s="15"/>
      <c r="CIZ34" s="15"/>
      <c r="CJA34" s="15"/>
      <c r="CJB34" s="15"/>
      <c r="CJC34" s="15"/>
      <c r="CJD34" s="15"/>
      <c r="CJE34" s="15"/>
      <c r="CJF34" s="15"/>
      <c r="CJG34" s="15"/>
      <c r="CJH34" s="15"/>
      <c r="CJI34" s="15"/>
      <c r="CJJ34" s="15"/>
      <c r="CJK34" s="15"/>
      <c r="CJL34" s="15"/>
      <c r="CJM34" s="15"/>
      <c r="CJN34" s="15"/>
      <c r="CJO34" s="15"/>
      <c r="CJP34" s="15"/>
      <c r="CJQ34" s="15"/>
      <c r="CJR34" s="15"/>
      <c r="CJS34" s="15"/>
      <c r="CJT34" s="15"/>
      <c r="CJU34" s="15"/>
      <c r="CJV34" s="15"/>
      <c r="CJW34" s="15"/>
      <c r="CJX34" s="15"/>
      <c r="CJY34" s="15"/>
      <c r="CJZ34" s="15"/>
      <c r="CKA34" s="15"/>
      <c r="CKB34" s="15"/>
      <c r="CKC34" s="15"/>
      <c r="CKD34" s="15"/>
      <c r="CKE34" s="15"/>
      <c r="CKF34" s="15"/>
      <c r="CKG34" s="15"/>
      <c r="CKH34" s="15"/>
      <c r="CKI34" s="15"/>
      <c r="CKJ34" s="15"/>
      <c r="CKK34" s="15"/>
      <c r="CKL34" s="15"/>
      <c r="CKM34" s="15"/>
      <c r="CKN34" s="15"/>
      <c r="CKO34" s="15"/>
      <c r="CKP34" s="15"/>
      <c r="CKQ34" s="15"/>
      <c r="CKR34" s="15"/>
      <c r="CKS34" s="15"/>
      <c r="CKT34" s="15"/>
      <c r="CKU34" s="15"/>
      <c r="CKV34" s="15"/>
      <c r="CKW34" s="15"/>
      <c r="CKX34" s="15"/>
      <c r="CKY34" s="15"/>
      <c r="CKZ34" s="15"/>
      <c r="CLA34" s="15"/>
      <c r="CLB34" s="15"/>
      <c r="CLC34" s="15"/>
      <c r="CLD34" s="15"/>
      <c r="CLE34" s="15"/>
      <c r="CLF34" s="15"/>
      <c r="CLG34" s="15"/>
      <c r="CLH34" s="15"/>
      <c r="CLI34" s="15"/>
      <c r="CLJ34" s="15"/>
      <c r="CLK34" s="15"/>
      <c r="CLL34" s="15"/>
      <c r="CLM34" s="15"/>
      <c r="CLN34" s="15"/>
      <c r="CLO34" s="15"/>
      <c r="CLP34" s="15"/>
      <c r="CLQ34" s="15"/>
      <c r="CLR34" s="15"/>
      <c r="CLS34" s="15"/>
      <c r="CLT34" s="15"/>
      <c r="CLU34" s="15"/>
      <c r="CLV34" s="15"/>
      <c r="CLW34" s="15"/>
      <c r="CLX34" s="15"/>
      <c r="CLY34" s="15"/>
      <c r="CLZ34" s="15"/>
      <c r="CMA34" s="15"/>
      <c r="CMB34" s="15"/>
      <c r="CMC34" s="15"/>
      <c r="CMD34" s="15"/>
      <c r="CME34" s="15"/>
      <c r="CMF34" s="15"/>
      <c r="CMG34" s="15"/>
      <c r="CMH34" s="15"/>
      <c r="CMI34" s="15"/>
      <c r="CMJ34" s="15"/>
      <c r="CMK34" s="15"/>
      <c r="CML34" s="15"/>
      <c r="CMM34" s="15"/>
      <c r="CMN34" s="15"/>
      <c r="CMO34" s="15"/>
      <c r="CMP34" s="15"/>
      <c r="CMQ34" s="15"/>
      <c r="CMR34" s="15"/>
      <c r="CMS34" s="15"/>
      <c r="CMT34" s="15"/>
      <c r="CMU34" s="15"/>
      <c r="CMV34" s="15"/>
      <c r="CMW34" s="15"/>
      <c r="CMX34" s="15"/>
      <c r="CMY34" s="15"/>
      <c r="CMZ34" s="15"/>
      <c r="CNA34" s="15"/>
      <c r="CNB34" s="15"/>
      <c r="CNC34" s="15"/>
      <c r="CND34" s="15"/>
      <c r="CNE34" s="15"/>
      <c r="CNF34" s="15"/>
      <c r="CNG34" s="15"/>
      <c r="CNH34" s="15"/>
      <c r="CNI34" s="15"/>
      <c r="CNJ34" s="15"/>
      <c r="CNK34" s="15"/>
      <c r="CNL34" s="15"/>
      <c r="CNM34" s="15"/>
      <c r="CNN34" s="15"/>
      <c r="CNO34" s="15"/>
      <c r="CNP34" s="15"/>
      <c r="CNQ34" s="15"/>
      <c r="CNR34" s="15"/>
      <c r="CNS34" s="15"/>
      <c r="CNT34" s="15"/>
      <c r="CNU34" s="15"/>
      <c r="CNV34" s="15"/>
      <c r="CNW34" s="15"/>
      <c r="CNX34" s="15"/>
      <c r="CNY34" s="15"/>
      <c r="CNZ34" s="15"/>
      <c r="COA34" s="15"/>
      <c r="COB34" s="15"/>
      <c r="COC34" s="15"/>
      <c r="COD34" s="15"/>
      <c r="COE34" s="15"/>
      <c r="COF34" s="15"/>
      <c r="COG34" s="15"/>
      <c r="COH34" s="15"/>
      <c r="COI34" s="15"/>
      <c r="COJ34" s="15"/>
      <c r="COK34" s="15"/>
      <c r="COL34" s="15"/>
      <c r="COM34" s="15"/>
      <c r="CON34" s="15"/>
      <c r="COO34" s="15"/>
      <c r="COP34" s="15"/>
      <c r="COQ34" s="15"/>
      <c r="COR34" s="15"/>
      <c r="COS34" s="15"/>
      <c r="COT34" s="15"/>
      <c r="COU34" s="15"/>
      <c r="COV34" s="15"/>
      <c r="COW34" s="15"/>
      <c r="COX34" s="15"/>
      <c r="COY34" s="15"/>
      <c r="COZ34" s="15"/>
      <c r="CPA34" s="15"/>
      <c r="CPB34" s="15"/>
      <c r="CPC34" s="15"/>
      <c r="CPD34" s="15"/>
      <c r="CPE34" s="15"/>
      <c r="CPF34" s="15"/>
      <c r="CPG34" s="15"/>
      <c r="CPH34" s="15"/>
      <c r="CPI34" s="15"/>
      <c r="CPJ34" s="15"/>
      <c r="CPK34" s="15"/>
      <c r="CPL34" s="15"/>
      <c r="CPM34" s="15"/>
      <c r="CPN34" s="15"/>
      <c r="CPO34" s="15"/>
      <c r="CPP34" s="15"/>
      <c r="CPQ34" s="15"/>
      <c r="CPR34" s="15"/>
      <c r="CPS34" s="15"/>
      <c r="CPT34" s="15"/>
      <c r="CPU34" s="15"/>
      <c r="CPV34" s="15"/>
      <c r="CPW34" s="15"/>
      <c r="CPX34" s="15"/>
      <c r="CPY34" s="15"/>
      <c r="CPZ34" s="15"/>
      <c r="CQA34" s="15"/>
      <c r="CQB34" s="15"/>
      <c r="CQC34" s="15"/>
      <c r="CQD34" s="15"/>
      <c r="CQE34" s="15"/>
      <c r="CQF34" s="15"/>
      <c r="CQG34" s="15"/>
      <c r="CQH34" s="15"/>
      <c r="CQI34" s="15"/>
      <c r="CQJ34" s="15"/>
      <c r="CQK34" s="15"/>
      <c r="CQL34" s="15"/>
      <c r="CQM34" s="15"/>
      <c r="CQN34" s="15"/>
      <c r="CQO34" s="15"/>
      <c r="CQP34" s="15"/>
      <c r="CQQ34" s="15"/>
      <c r="CQR34" s="15"/>
      <c r="CQS34" s="15"/>
      <c r="CQT34" s="15"/>
      <c r="CQU34" s="15"/>
      <c r="CQV34" s="15"/>
      <c r="CQW34" s="15"/>
      <c r="CQX34" s="15"/>
      <c r="CQY34" s="15"/>
      <c r="CQZ34" s="15"/>
      <c r="CRA34" s="15"/>
      <c r="CRB34" s="15"/>
      <c r="CRC34" s="15"/>
      <c r="CRD34" s="15"/>
      <c r="CRE34" s="15"/>
      <c r="CRF34" s="15"/>
      <c r="CRG34" s="15"/>
      <c r="CRH34" s="15"/>
      <c r="CRI34" s="15"/>
      <c r="CRJ34" s="15"/>
      <c r="CRK34" s="15"/>
      <c r="CRL34" s="15"/>
      <c r="CRM34" s="15"/>
      <c r="CRN34" s="15"/>
      <c r="CRO34" s="15"/>
      <c r="CRP34" s="15"/>
      <c r="CRQ34" s="15"/>
      <c r="CRR34" s="15"/>
      <c r="CRS34" s="15"/>
      <c r="CRT34" s="15"/>
      <c r="CRU34" s="15"/>
      <c r="CRV34" s="15"/>
      <c r="CRW34" s="15"/>
      <c r="CRX34" s="15"/>
      <c r="CRY34" s="15"/>
      <c r="CRZ34" s="15"/>
      <c r="CSA34" s="15"/>
      <c r="CSB34" s="15"/>
      <c r="CSC34" s="15"/>
      <c r="CSD34" s="15"/>
      <c r="CSE34" s="15"/>
      <c r="CSF34" s="15"/>
      <c r="CSG34" s="15"/>
      <c r="CSH34" s="15"/>
      <c r="CSI34" s="15"/>
      <c r="CSJ34" s="15"/>
      <c r="CSK34" s="15"/>
      <c r="CSL34" s="15"/>
      <c r="CSM34" s="15"/>
      <c r="CSN34" s="15"/>
      <c r="CSO34" s="15"/>
      <c r="CSP34" s="15"/>
      <c r="CSQ34" s="15"/>
      <c r="CSR34" s="15"/>
      <c r="CSS34" s="15"/>
      <c r="CST34" s="15"/>
      <c r="CSU34" s="15"/>
      <c r="CSV34" s="15"/>
      <c r="CSW34" s="15"/>
      <c r="CSX34" s="15"/>
      <c r="CSY34" s="15"/>
      <c r="CSZ34" s="15"/>
      <c r="CTA34" s="15"/>
      <c r="CTB34" s="15"/>
      <c r="CTC34" s="15"/>
      <c r="CTD34" s="15"/>
      <c r="CTE34" s="15"/>
      <c r="CTF34" s="15"/>
      <c r="CTG34" s="15"/>
      <c r="CTH34" s="15"/>
      <c r="CTI34" s="15"/>
      <c r="CTJ34" s="15"/>
      <c r="CTK34" s="15"/>
      <c r="CTL34" s="15"/>
      <c r="CTM34" s="15"/>
      <c r="CTN34" s="15"/>
      <c r="CTO34" s="15"/>
      <c r="CTP34" s="15"/>
      <c r="CTQ34" s="15"/>
      <c r="CTR34" s="15"/>
      <c r="CTS34" s="15"/>
      <c r="CTT34" s="15"/>
      <c r="CTU34" s="15"/>
      <c r="CTV34" s="15"/>
      <c r="CTW34" s="15"/>
      <c r="CTX34" s="15"/>
      <c r="CTY34" s="15"/>
      <c r="CTZ34" s="15"/>
      <c r="CUA34" s="15"/>
      <c r="CUB34" s="15"/>
      <c r="CUC34" s="15"/>
      <c r="CUD34" s="15"/>
      <c r="CUE34" s="15"/>
      <c r="CUF34" s="15"/>
      <c r="CUG34" s="15"/>
      <c r="CUH34" s="15"/>
      <c r="CUI34" s="15"/>
      <c r="CUJ34" s="15"/>
      <c r="CUK34" s="15"/>
      <c r="CUL34" s="15"/>
      <c r="CUM34" s="15"/>
      <c r="CUN34" s="15"/>
      <c r="CUO34" s="15"/>
      <c r="CUP34" s="15"/>
      <c r="CUQ34" s="15"/>
      <c r="CUR34" s="15"/>
      <c r="CUS34" s="15"/>
      <c r="CUT34" s="15"/>
      <c r="CUU34" s="15"/>
      <c r="CUV34" s="15"/>
      <c r="CUW34" s="15"/>
      <c r="CUX34" s="15"/>
      <c r="CUY34" s="15"/>
      <c r="CUZ34" s="15"/>
      <c r="CVA34" s="15"/>
      <c r="CVB34" s="15"/>
      <c r="CVC34" s="15"/>
      <c r="CVD34" s="15"/>
      <c r="CVE34" s="15"/>
      <c r="CVF34" s="15"/>
      <c r="CVG34" s="15"/>
      <c r="CVH34" s="15"/>
      <c r="CVI34" s="15"/>
      <c r="CVJ34" s="15"/>
      <c r="CVK34" s="15"/>
      <c r="CVL34" s="15"/>
      <c r="CVM34" s="15"/>
      <c r="CVN34" s="15"/>
      <c r="CVO34" s="15"/>
      <c r="CVP34" s="15"/>
      <c r="CVQ34" s="15"/>
      <c r="CVR34" s="15"/>
      <c r="CVS34" s="15"/>
      <c r="CVT34" s="15"/>
      <c r="CVU34" s="15"/>
      <c r="CVV34" s="15"/>
      <c r="CVW34" s="15"/>
      <c r="CVX34" s="15"/>
      <c r="CVY34" s="15"/>
      <c r="CVZ34" s="15"/>
      <c r="CWA34" s="15"/>
      <c r="CWB34" s="15"/>
      <c r="CWC34" s="15"/>
      <c r="CWD34" s="15"/>
      <c r="CWE34" s="15"/>
      <c r="CWF34" s="15"/>
      <c r="CWG34" s="15"/>
      <c r="CWH34" s="15"/>
      <c r="CWI34" s="15"/>
      <c r="CWJ34" s="15"/>
      <c r="CWK34" s="15"/>
      <c r="CWL34" s="15"/>
      <c r="CWM34" s="15"/>
      <c r="CWN34" s="15"/>
      <c r="CWO34" s="15"/>
      <c r="CWP34" s="15"/>
      <c r="CWQ34" s="15"/>
      <c r="CWR34" s="15"/>
      <c r="CWS34" s="15"/>
      <c r="CWT34" s="15"/>
      <c r="CWU34" s="15"/>
      <c r="CWV34" s="15"/>
      <c r="CWW34" s="15"/>
      <c r="CWX34" s="15"/>
      <c r="CWY34" s="15"/>
      <c r="CWZ34" s="15"/>
      <c r="CXA34" s="15"/>
      <c r="CXB34" s="15"/>
      <c r="CXC34" s="15"/>
      <c r="CXD34" s="15"/>
      <c r="CXE34" s="15"/>
      <c r="CXF34" s="15"/>
      <c r="CXG34" s="15"/>
      <c r="CXH34" s="15"/>
      <c r="CXI34" s="15"/>
      <c r="CXJ34" s="15"/>
      <c r="CXK34" s="15"/>
      <c r="CXL34" s="15"/>
      <c r="CXM34" s="15"/>
      <c r="CXN34" s="15"/>
      <c r="CXO34" s="15"/>
      <c r="CXP34" s="15"/>
      <c r="CXQ34" s="15"/>
      <c r="CXR34" s="15"/>
      <c r="CXS34" s="15"/>
      <c r="CXT34" s="15"/>
      <c r="CXU34" s="15"/>
      <c r="CXV34" s="15"/>
      <c r="CXW34" s="15"/>
      <c r="CXX34" s="15"/>
      <c r="CXY34" s="15"/>
      <c r="CXZ34" s="15"/>
      <c r="CYA34" s="15"/>
      <c r="CYB34" s="15"/>
      <c r="CYC34" s="15"/>
      <c r="CYD34" s="15"/>
      <c r="CYE34" s="15"/>
      <c r="CYF34" s="15"/>
      <c r="CYG34" s="15"/>
      <c r="CYH34" s="15"/>
      <c r="CYI34" s="15"/>
      <c r="CYJ34" s="15"/>
      <c r="CYK34" s="15"/>
      <c r="CYL34" s="15"/>
      <c r="CYM34" s="15"/>
      <c r="CYN34" s="15"/>
      <c r="CYO34" s="15"/>
      <c r="CYP34" s="15"/>
      <c r="CYQ34" s="15"/>
      <c r="CYR34" s="15"/>
      <c r="CYS34" s="15"/>
      <c r="CYT34" s="15"/>
      <c r="CYU34" s="15"/>
      <c r="CYV34" s="15"/>
      <c r="CYW34" s="15"/>
      <c r="CYX34" s="15"/>
      <c r="CYY34" s="15"/>
      <c r="CYZ34" s="15"/>
      <c r="CZA34" s="15"/>
      <c r="CZB34" s="15"/>
      <c r="CZC34" s="15"/>
      <c r="CZD34" s="15"/>
      <c r="CZE34" s="15"/>
      <c r="CZF34" s="15"/>
      <c r="CZG34" s="15"/>
      <c r="CZH34" s="15"/>
      <c r="CZI34" s="15"/>
      <c r="CZJ34" s="15"/>
      <c r="CZK34" s="15"/>
      <c r="CZL34" s="15"/>
      <c r="CZM34" s="15"/>
      <c r="CZN34" s="15"/>
      <c r="CZO34" s="15"/>
      <c r="CZP34" s="15"/>
      <c r="CZQ34" s="15"/>
      <c r="CZR34" s="15"/>
      <c r="CZS34" s="15"/>
      <c r="CZT34" s="15"/>
      <c r="CZU34" s="15"/>
      <c r="CZV34" s="15"/>
      <c r="CZW34" s="15"/>
      <c r="CZX34" s="15"/>
      <c r="CZY34" s="15"/>
      <c r="CZZ34" s="15"/>
      <c r="DAA34" s="15"/>
      <c r="DAB34" s="15"/>
      <c r="DAC34" s="15"/>
      <c r="DAD34" s="15"/>
      <c r="DAE34" s="15"/>
      <c r="DAF34" s="15"/>
      <c r="DAG34" s="15"/>
      <c r="DAH34" s="15"/>
      <c r="DAI34" s="15"/>
      <c r="DAJ34" s="15"/>
      <c r="DAK34" s="15"/>
      <c r="DAL34" s="15"/>
      <c r="DAM34" s="15"/>
      <c r="DAN34" s="15"/>
      <c r="DAO34" s="15"/>
      <c r="DAP34" s="15"/>
      <c r="DAQ34" s="15"/>
      <c r="DAR34" s="15"/>
      <c r="DAS34" s="15"/>
      <c r="DAT34" s="15"/>
      <c r="DAU34" s="15"/>
      <c r="DAV34" s="15"/>
      <c r="DAW34" s="15"/>
      <c r="DAX34" s="15"/>
      <c r="DAY34" s="15"/>
      <c r="DAZ34" s="15"/>
      <c r="DBA34" s="15"/>
      <c r="DBB34" s="15"/>
      <c r="DBC34" s="15"/>
      <c r="DBD34" s="15"/>
      <c r="DBE34" s="15"/>
      <c r="DBF34" s="15"/>
      <c r="DBG34" s="15"/>
      <c r="DBH34" s="15"/>
      <c r="DBI34" s="15"/>
      <c r="DBJ34" s="15"/>
      <c r="DBK34" s="15"/>
      <c r="DBL34" s="15"/>
      <c r="DBM34" s="15"/>
      <c r="DBN34" s="15"/>
      <c r="DBO34" s="15"/>
      <c r="DBP34" s="15"/>
      <c r="DBQ34" s="15"/>
      <c r="DBR34" s="15"/>
      <c r="DBS34" s="15"/>
      <c r="DBT34" s="15"/>
      <c r="DBU34" s="15"/>
      <c r="DBV34" s="15"/>
      <c r="DBW34" s="15"/>
      <c r="DBX34" s="15"/>
      <c r="DBY34" s="15"/>
      <c r="DBZ34" s="15"/>
      <c r="DCA34" s="15"/>
      <c r="DCB34" s="15"/>
      <c r="DCC34" s="15"/>
      <c r="DCD34" s="15"/>
      <c r="DCE34" s="15"/>
      <c r="DCF34" s="15"/>
      <c r="DCG34" s="15"/>
      <c r="DCH34" s="15"/>
      <c r="DCI34" s="15"/>
      <c r="DCJ34" s="15"/>
      <c r="DCK34" s="15"/>
      <c r="DCL34" s="15"/>
      <c r="DCM34" s="15"/>
      <c r="DCN34" s="15"/>
      <c r="DCO34" s="15"/>
      <c r="DCP34" s="15"/>
      <c r="DCQ34" s="15"/>
      <c r="DCR34" s="15"/>
      <c r="DCS34" s="15"/>
      <c r="DCT34" s="15"/>
      <c r="DCU34" s="15"/>
      <c r="DCV34" s="15"/>
      <c r="DCW34" s="15"/>
      <c r="DCX34" s="15"/>
      <c r="DCY34" s="15"/>
      <c r="DCZ34" s="15"/>
      <c r="DDA34" s="15"/>
      <c r="DDB34" s="15"/>
      <c r="DDC34" s="15"/>
      <c r="DDD34" s="15"/>
      <c r="DDE34" s="15"/>
      <c r="DDF34" s="15"/>
      <c r="DDG34" s="15"/>
      <c r="DDH34" s="15"/>
      <c r="DDI34" s="15"/>
      <c r="DDJ34" s="15"/>
      <c r="DDK34" s="15"/>
      <c r="DDL34" s="15"/>
      <c r="DDM34" s="15"/>
      <c r="DDN34" s="15"/>
      <c r="DDO34" s="15"/>
      <c r="DDP34" s="15"/>
      <c r="DDQ34" s="15"/>
      <c r="DDR34" s="15"/>
      <c r="DDS34" s="15"/>
      <c r="DDT34" s="15"/>
      <c r="DDU34" s="15"/>
      <c r="DDV34" s="15"/>
      <c r="DDW34" s="15"/>
      <c r="DDX34" s="15"/>
      <c r="DDY34" s="15"/>
      <c r="DDZ34" s="15"/>
      <c r="DEA34" s="15"/>
      <c r="DEB34" s="15"/>
      <c r="DEC34" s="15"/>
      <c r="DED34" s="15"/>
      <c r="DEE34" s="15"/>
      <c r="DEF34" s="15"/>
      <c r="DEG34" s="15"/>
      <c r="DEH34" s="15"/>
      <c r="DEI34" s="15"/>
      <c r="DEJ34" s="15"/>
      <c r="DEK34" s="15"/>
      <c r="DEL34" s="15"/>
      <c r="DEM34" s="15"/>
      <c r="DEN34" s="15"/>
      <c r="DEO34" s="15"/>
      <c r="DEP34" s="15"/>
      <c r="DEQ34" s="15"/>
      <c r="DER34" s="15"/>
      <c r="DES34" s="15"/>
      <c r="DET34" s="15"/>
      <c r="DEU34" s="15"/>
      <c r="DEV34" s="15"/>
      <c r="DEW34" s="15"/>
      <c r="DEX34" s="15"/>
      <c r="DEY34" s="15"/>
      <c r="DEZ34" s="15"/>
      <c r="DFA34" s="15"/>
      <c r="DFB34" s="15"/>
      <c r="DFC34" s="15"/>
      <c r="DFD34" s="15"/>
      <c r="DFE34" s="15"/>
      <c r="DFF34" s="15"/>
      <c r="DFG34" s="15"/>
      <c r="DFH34" s="15"/>
      <c r="DFI34" s="15"/>
      <c r="DFJ34" s="15"/>
      <c r="DFK34" s="15"/>
      <c r="DFL34" s="15"/>
      <c r="DFM34" s="15"/>
      <c r="DFN34" s="15"/>
      <c r="DFO34" s="15"/>
      <c r="DFP34" s="15"/>
      <c r="DFQ34" s="15"/>
      <c r="DFR34" s="15"/>
      <c r="DFS34" s="15"/>
      <c r="DFT34" s="15"/>
      <c r="DFU34" s="15"/>
      <c r="DFV34" s="15"/>
      <c r="DFW34" s="15"/>
      <c r="DFX34" s="15"/>
      <c r="DFY34" s="15"/>
      <c r="DFZ34" s="15"/>
      <c r="DGA34" s="15"/>
      <c r="DGB34" s="15"/>
      <c r="DGC34" s="15"/>
      <c r="DGD34" s="15"/>
      <c r="DGE34" s="15"/>
      <c r="DGF34" s="15"/>
      <c r="DGG34" s="15"/>
      <c r="DGH34" s="15"/>
      <c r="DGI34" s="15"/>
      <c r="DGJ34" s="15"/>
      <c r="DGK34" s="15"/>
      <c r="DGL34" s="15"/>
      <c r="DGM34" s="15"/>
      <c r="DGN34" s="15"/>
      <c r="DGO34" s="15"/>
      <c r="DGP34" s="15"/>
      <c r="DGQ34" s="15"/>
      <c r="DGR34" s="15"/>
      <c r="DGS34" s="15"/>
      <c r="DGT34" s="15"/>
      <c r="DGU34" s="15"/>
      <c r="DGV34" s="15"/>
      <c r="DGW34" s="15"/>
      <c r="DGX34" s="15"/>
      <c r="DGY34" s="15"/>
      <c r="DGZ34" s="15"/>
      <c r="DHA34" s="15"/>
      <c r="DHB34" s="15"/>
      <c r="DHC34" s="15"/>
      <c r="DHD34" s="15"/>
      <c r="DHE34" s="15"/>
      <c r="DHF34" s="15"/>
      <c r="DHG34" s="15"/>
      <c r="DHH34" s="15"/>
      <c r="DHI34" s="15"/>
      <c r="DHJ34" s="15"/>
      <c r="DHK34" s="15"/>
      <c r="DHL34" s="15"/>
      <c r="DHM34" s="15"/>
      <c r="DHN34" s="15"/>
      <c r="DHO34" s="15"/>
      <c r="DHP34" s="15"/>
      <c r="DHQ34" s="15"/>
      <c r="DHR34" s="15"/>
      <c r="DHS34" s="15"/>
      <c r="DHT34" s="15"/>
      <c r="DHU34" s="15"/>
      <c r="DHV34" s="15"/>
      <c r="DHW34" s="15"/>
      <c r="DHX34" s="15"/>
      <c r="DHY34" s="15"/>
      <c r="DHZ34" s="15"/>
      <c r="DIA34" s="15"/>
      <c r="DIB34" s="15"/>
      <c r="DIC34" s="15"/>
      <c r="DID34" s="15"/>
      <c r="DIE34" s="15"/>
      <c r="DIF34" s="15"/>
      <c r="DIG34" s="15"/>
      <c r="DIH34" s="15"/>
      <c r="DII34" s="15"/>
      <c r="DIJ34" s="15"/>
      <c r="DIK34" s="15"/>
      <c r="DIL34" s="15"/>
      <c r="DIM34" s="15"/>
      <c r="DIN34" s="15"/>
      <c r="DIO34" s="15"/>
      <c r="DIP34" s="15"/>
      <c r="DIQ34" s="15"/>
      <c r="DIR34" s="15"/>
      <c r="DIS34" s="15"/>
      <c r="DIT34" s="15"/>
      <c r="DIU34" s="15"/>
      <c r="DIV34" s="15"/>
      <c r="DIW34" s="15"/>
      <c r="DIX34" s="15"/>
      <c r="DIY34" s="15"/>
      <c r="DIZ34" s="15"/>
      <c r="DJA34" s="15"/>
      <c r="DJB34" s="15"/>
      <c r="DJC34" s="15"/>
      <c r="DJD34" s="15"/>
      <c r="DJE34" s="15"/>
      <c r="DJF34" s="15"/>
      <c r="DJG34" s="15"/>
      <c r="DJH34" s="15"/>
      <c r="DJI34" s="15"/>
      <c r="DJJ34" s="15"/>
      <c r="DJK34" s="15"/>
      <c r="DJL34" s="15"/>
      <c r="DJM34" s="15"/>
      <c r="DJN34" s="15"/>
      <c r="DJO34" s="15"/>
      <c r="DJP34" s="15"/>
      <c r="DJQ34" s="15"/>
      <c r="DJR34" s="15"/>
      <c r="DJS34" s="15"/>
      <c r="DJT34" s="15"/>
      <c r="DJU34" s="15"/>
      <c r="DJV34" s="15"/>
      <c r="DJW34" s="15"/>
      <c r="DJX34" s="15"/>
      <c r="DJY34" s="15"/>
      <c r="DJZ34" s="15"/>
      <c r="DKA34" s="15"/>
      <c r="DKB34" s="15"/>
      <c r="DKC34" s="15"/>
      <c r="DKD34" s="15"/>
      <c r="DKE34" s="15"/>
      <c r="DKF34" s="15"/>
      <c r="DKG34" s="15"/>
      <c r="DKH34" s="15"/>
      <c r="DKI34" s="15"/>
      <c r="DKJ34" s="15"/>
      <c r="DKK34" s="15"/>
      <c r="DKL34" s="15"/>
      <c r="DKM34" s="15"/>
      <c r="DKN34" s="15"/>
      <c r="DKO34" s="15"/>
      <c r="DKP34" s="15"/>
      <c r="DKQ34" s="15"/>
      <c r="DKR34" s="15"/>
      <c r="DKS34" s="15"/>
      <c r="DKT34" s="15"/>
      <c r="DKU34" s="15"/>
      <c r="DKV34" s="15"/>
      <c r="DKW34" s="15"/>
      <c r="DKX34" s="15"/>
      <c r="DKY34" s="15"/>
      <c r="DKZ34" s="15"/>
      <c r="DLA34" s="15"/>
      <c r="DLB34" s="15"/>
      <c r="DLC34" s="15"/>
      <c r="DLD34" s="15"/>
      <c r="DLE34" s="15"/>
      <c r="DLF34" s="15"/>
      <c r="DLG34" s="15"/>
      <c r="DLH34" s="15"/>
      <c r="DLI34" s="15"/>
      <c r="DLJ34" s="15"/>
      <c r="DLK34" s="15"/>
      <c r="DLL34" s="15"/>
      <c r="DLM34" s="15"/>
      <c r="DLN34" s="15"/>
      <c r="DLO34" s="15"/>
      <c r="DLP34" s="15"/>
      <c r="DLQ34" s="15"/>
      <c r="DLR34" s="15"/>
      <c r="DLS34" s="15"/>
      <c r="DLT34" s="15"/>
      <c r="DLU34" s="15"/>
      <c r="DLV34" s="15"/>
      <c r="DLW34" s="15"/>
      <c r="DLX34" s="15"/>
      <c r="DLY34" s="15"/>
      <c r="DLZ34" s="15"/>
      <c r="DMA34" s="15"/>
      <c r="DMB34" s="15"/>
      <c r="DMC34" s="15"/>
      <c r="DMD34" s="15"/>
      <c r="DME34" s="15"/>
      <c r="DMF34" s="15"/>
      <c r="DMG34" s="15"/>
      <c r="DMH34" s="15"/>
      <c r="DMI34" s="15"/>
      <c r="DMJ34" s="15"/>
      <c r="DMK34" s="15"/>
      <c r="DML34" s="15"/>
      <c r="DMM34" s="15"/>
      <c r="DMN34" s="15"/>
      <c r="DMO34" s="15"/>
      <c r="DMP34" s="15"/>
      <c r="DMQ34" s="15"/>
      <c r="DMR34" s="15"/>
      <c r="DMS34" s="15"/>
      <c r="DMT34" s="15"/>
      <c r="DMU34" s="15"/>
      <c r="DMV34" s="15"/>
      <c r="DMW34" s="15"/>
      <c r="DMX34" s="15"/>
      <c r="DMY34" s="15"/>
      <c r="DMZ34" s="15"/>
      <c r="DNA34" s="15"/>
      <c r="DNB34" s="15"/>
      <c r="DNC34" s="15"/>
      <c r="DND34" s="15"/>
      <c r="DNE34" s="15"/>
      <c r="DNF34" s="15"/>
      <c r="DNG34" s="15"/>
      <c r="DNH34" s="15"/>
      <c r="DNI34" s="15"/>
      <c r="DNJ34" s="15"/>
      <c r="DNK34" s="15"/>
      <c r="DNL34" s="15"/>
      <c r="DNM34" s="15"/>
      <c r="DNN34" s="15"/>
      <c r="DNO34" s="15"/>
      <c r="DNP34" s="15"/>
      <c r="DNQ34" s="15"/>
      <c r="DNR34" s="15"/>
      <c r="DNS34" s="15"/>
      <c r="DNT34" s="15"/>
      <c r="DNU34" s="15"/>
      <c r="DNV34" s="15"/>
      <c r="DNW34" s="15"/>
      <c r="DNX34" s="15"/>
      <c r="DNY34" s="15"/>
      <c r="DNZ34" s="15"/>
      <c r="DOA34" s="15"/>
      <c r="DOB34" s="15"/>
      <c r="DOC34" s="15"/>
      <c r="DOD34" s="15"/>
      <c r="DOE34" s="15"/>
      <c r="DOF34" s="15"/>
      <c r="DOG34" s="15"/>
      <c r="DOH34" s="15"/>
      <c r="DOI34" s="15"/>
      <c r="DOJ34" s="15"/>
      <c r="DOK34" s="15"/>
      <c r="DOL34" s="15"/>
      <c r="DOM34" s="15"/>
      <c r="DON34" s="15"/>
      <c r="DOO34" s="15"/>
      <c r="DOP34" s="15"/>
      <c r="DOQ34" s="15"/>
      <c r="DOR34" s="15"/>
      <c r="DOS34" s="15"/>
      <c r="DOT34" s="15"/>
      <c r="DOU34" s="15"/>
      <c r="DOV34" s="15"/>
      <c r="DOW34" s="15"/>
      <c r="DOX34" s="15"/>
      <c r="DOY34" s="15"/>
      <c r="DOZ34" s="15"/>
      <c r="DPA34" s="15"/>
      <c r="DPB34" s="15"/>
      <c r="DPC34" s="15"/>
      <c r="DPD34" s="15"/>
      <c r="DPE34" s="15"/>
      <c r="DPF34" s="15"/>
      <c r="DPG34" s="15"/>
      <c r="DPH34" s="15"/>
      <c r="DPI34" s="15"/>
      <c r="DPJ34" s="15"/>
      <c r="DPK34" s="15"/>
      <c r="DPL34" s="15"/>
      <c r="DPM34" s="15"/>
      <c r="DPN34" s="15"/>
      <c r="DPO34" s="15"/>
      <c r="DPP34" s="15"/>
      <c r="DPQ34" s="15"/>
      <c r="DPR34" s="15"/>
      <c r="DPS34" s="15"/>
      <c r="DPT34" s="15"/>
      <c r="DPU34" s="15"/>
      <c r="DPV34" s="15"/>
      <c r="DPW34" s="15"/>
      <c r="DPX34" s="15"/>
      <c r="DPY34" s="15"/>
      <c r="DPZ34" s="15"/>
      <c r="DQA34" s="15"/>
      <c r="DQB34" s="15"/>
      <c r="DQC34" s="15"/>
      <c r="DQD34" s="15"/>
      <c r="DQE34" s="15"/>
      <c r="DQF34" s="15"/>
      <c r="DQG34" s="15"/>
      <c r="DQH34" s="15"/>
      <c r="DQI34" s="15"/>
      <c r="DQJ34" s="15"/>
      <c r="DQK34" s="15"/>
      <c r="DQL34" s="15"/>
      <c r="DQM34" s="15"/>
      <c r="DQN34" s="15"/>
      <c r="DQO34" s="15"/>
      <c r="DQP34" s="15"/>
      <c r="DQQ34" s="15"/>
      <c r="DQR34" s="15"/>
      <c r="DQS34" s="15"/>
      <c r="DQT34" s="15"/>
      <c r="DQU34" s="15"/>
      <c r="DQV34" s="15"/>
      <c r="DQW34" s="15"/>
      <c r="DQX34" s="15"/>
      <c r="DQY34" s="15"/>
      <c r="DQZ34" s="15"/>
      <c r="DRA34" s="15"/>
      <c r="DRB34" s="15"/>
      <c r="DRC34" s="15"/>
      <c r="DRD34" s="15"/>
      <c r="DRE34" s="15"/>
      <c r="DRF34" s="15"/>
      <c r="DRG34" s="15"/>
      <c r="DRH34" s="15"/>
      <c r="DRI34" s="15"/>
      <c r="DRJ34" s="15"/>
      <c r="DRK34" s="15"/>
      <c r="DRL34" s="15"/>
      <c r="DRM34" s="15"/>
      <c r="DRN34" s="15"/>
      <c r="DRO34" s="15"/>
      <c r="DRP34" s="15"/>
      <c r="DRQ34" s="15"/>
      <c r="DRR34" s="15"/>
      <c r="DRS34" s="15"/>
      <c r="DRT34" s="15"/>
      <c r="DRU34" s="15"/>
      <c r="DRV34" s="15"/>
      <c r="DRW34" s="15"/>
      <c r="DRX34" s="15"/>
      <c r="DRY34" s="15"/>
      <c r="DRZ34" s="15"/>
      <c r="DSA34" s="15"/>
      <c r="DSB34" s="15"/>
      <c r="DSC34" s="15"/>
      <c r="DSD34" s="15"/>
      <c r="DSE34" s="15"/>
      <c r="DSF34" s="15"/>
      <c r="DSG34" s="15"/>
      <c r="DSH34" s="15"/>
      <c r="DSI34" s="15"/>
      <c r="DSJ34" s="15"/>
      <c r="DSK34" s="15"/>
      <c r="DSL34" s="15"/>
      <c r="DSM34" s="15"/>
      <c r="DSN34" s="15"/>
      <c r="DSO34" s="15"/>
      <c r="DSP34" s="15"/>
      <c r="DSQ34" s="15"/>
      <c r="DSR34" s="15"/>
      <c r="DSS34" s="15"/>
      <c r="DST34" s="15"/>
      <c r="DSU34" s="15"/>
      <c r="DSV34" s="15"/>
      <c r="DSW34" s="15"/>
      <c r="DSX34" s="15"/>
      <c r="DSY34" s="15"/>
      <c r="DSZ34" s="15"/>
      <c r="DTA34" s="15"/>
      <c r="DTB34" s="15"/>
      <c r="DTC34" s="15"/>
      <c r="DTD34" s="15"/>
      <c r="DTE34" s="15"/>
      <c r="DTF34" s="15"/>
      <c r="DTG34" s="15"/>
      <c r="DTH34" s="15"/>
      <c r="DTI34" s="15"/>
      <c r="DTJ34" s="15"/>
      <c r="DTK34" s="15"/>
      <c r="DTL34" s="15"/>
      <c r="DTM34" s="15"/>
      <c r="DTN34" s="15"/>
      <c r="DTO34" s="15"/>
      <c r="DTP34" s="15"/>
      <c r="DTQ34" s="15"/>
      <c r="DTR34" s="15"/>
      <c r="DTS34" s="15"/>
      <c r="DTT34" s="15"/>
      <c r="DTU34" s="15"/>
      <c r="DTV34" s="15"/>
      <c r="DTW34" s="15"/>
      <c r="DTX34" s="15"/>
      <c r="DTY34" s="15"/>
      <c r="DTZ34" s="15"/>
      <c r="DUA34" s="15"/>
      <c r="DUB34" s="15"/>
      <c r="DUC34" s="15"/>
      <c r="DUD34" s="15"/>
      <c r="DUE34" s="15"/>
      <c r="DUF34" s="15"/>
      <c r="DUG34" s="15"/>
      <c r="DUH34" s="15"/>
      <c r="DUI34" s="15"/>
      <c r="DUJ34" s="15"/>
      <c r="DUK34" s="15"/>
      <c r="DUL34" s="15"/>
      <c r="DUM34" s="15"/>
      <c r="DUN34" s="15"/>
      <c r="DUO34" s="15"/>
      <c r="DUP34" s="15"/>
      <c r="DUQ34" s="15"/>
      <c r="DUR34" s="15"/>
      <c r="DUS34" s="15"/>
      <c r="DUT34" s="15"/>
      <c r="DUU34" s="15"/>
      <c r="DUV34" s="15"/>
      <c r="DUW34" s="15"/>
      <c r="DUX34" s="15"/>
      <c r="DUY34" s="15"/>
      <c r="DUZ34" s="15"/>
      <c r="DVA34" s="15"/>
      <c r="DVB34" s="15"/>
      <c r="DVC34" s="15"/>
      <c r="DVD34" s="15"/>
      <c r="DVE34" s="15"/>
      <c r="DVF34" s="15"/>
      <c r="DVG34" s="15"/>
      <c r="DVH34" s="15"/>
      <c r="DVI34" s="15"/>
      <c r="DVJ34" s="15"/>
      <c r="DVK34" s="15"/>
      <c r="DVL34" s="15"/>
      <c r="DVM34" s="15"/>
      <c r="DVN34" s="15"/>
      <c r="DVO34" s="15"/>
      <c r="DVP34" s="15"/>
      <c r="DVQ34" s="15"/>
      <c r="DVR34" s="15"/>
      <c r="DVS34" s="15"/>
      <c r="DVT34" s="15"/>
      <c r="DVU34" s="15"/>
      <c r="DVV34" s="15"/>
      <c r="DVW34" s="15"/>
      <c r="DVX34" s="15"/>
      <c r="DVY34" s="15"/>
      <c r="DVZ34" s="15"/>
      <c r="DWA34" s="15"/>
      <c r="DWB34" s="15"/>
      <c r="DWC34" s="15"/>
      <c r="DWD34" s="15"/>
      <c r="DWE34" s="15"/>
      <c r="DWF34" s="15"/>
      <c r="DWG34" s="15"/>
      <c r="DWH34" s="15"/>
      <c r="DWI34" s="15"/>
      <c r="DWJ34" s="15"/>
      <c r="DWK34" s="15"/>
      <c r="DWL34" s="15"/>
      <c r="DWM34" s="15"/>
      <c r="DWN34" s="15"/>
      <c r="DWO34" s="15"/>
      <c r="DWP34" s="15"/>
      <c r="DWQ34" s="15"/>
      <c r="DWR34" s="15"/>
      <c r="DWS34" s="15"/>
      <c r="DWT34" s="15"/>
      <c r="DWU34" s="15"/>
      <c r="DWV34" s="15"/>
      <c r="DWW34" s="15"/>
      <c r="DWX34" s="15"/>
      <c r="DWY34" s="15"/>
      <c r="DWZ34" s="15"/>
      <c r="DXA34" s="15"/>
      <c r="DXB34" s="15"/>
      <c r="DXC34" s="15"/>
      <c r="DXD34" s="15"/>
      <c r="DXE34" s="15"/>
      <c r="DXF34" s="15"/>
      <c r="DXG34" s="15"/>
      <c r="DXH34" s="15"/>
      <c r="DXI34" s="15"/>
      <c r="DXJ34" s="15"/>
      <c r="DXK34" s="15"/>
      <c r="DXL34" s="15"/>
      <c r="DXM34" s="15"/>
      <c r="DXN34" s="15"/>
      <c r="DXO34" s="15"/>
      <c r="DXP34" s="15"/>
      <c r="DXQ34" s="15"/>
      <c r="DXR34" s="15"/>
      <c r="DXS34" s="15"/>
      <c r="DXT34" s="15"/>
      <c r="DXU34" s="15"/>
      <c r="DXV34" s="15"/>
      <c r="DXW34" s="15"/>
      <c r="DXX34" s="15"/>
      <c r="DXY34" s="15"/>
      <c r="DXZ34" s="15"/>
      <c r="DYA34" s="15"/>
      <c r="DYB34" s="15"/>
      <c r="DYC34" s="15"/>
      <c r="DYD34" s="15"/>
      <c r="DYE34" s="15"/>
      <c r="DYF34" s="15"/>
      <c r="DYG34" s="15"/>
      <c r="DYH34" s="15"/>
      <c r="DYI34" s="15"/>
      <c r="DYJ34" s="15"/>
      <c r="DYK34" s="15"/>
      <c r="DYL34" s="15"/>
      <c r="DYM34" s="15"/>
      <c r="DYN34" s="15"/>
      <c r="DYO34" s="15"/>
      <c r="DYP34" s="15"/>
      <c r="DYQ34" s="15"/>
      <c r="DYR34" s="15"/>
      <c r="DYS34" s="15"/>
      <c r="DYT34" s="15"/>
      <c r="DYU34" s="15"/>
      <c r="DYV34" s="15"/>
      <c r="DYW34" s="15"/>
      <c r="DYX34" s="15"/>
      <c r="DYY34" s="15"/>
      <c r="DYZ34" s="15"/>
      <c r="DZA34" s="15"/>
      <c r="DZB34" s="15"/>
      <c r="DZC34" s="15"/>
      <c r="DZD34" s="15"/>
      <c r="DZE34" s="15"/>
      <c r="DZF34" s="15"/>
      <c r="DZG34" s="15"/>
      <c r="DZH34" s="15"/>
      <c r="DZI34" s="15"/>
      <c r="DZJ34" s="15"/>
      <c r="DZK34" s="15"/>
      <c r="DZL34" s="15"/>
      <c r="DZM34" s="15"/>
      <c r="DZN34" s="15"/>
      <c r="DZO34" s="15"/>
      <c r="DZP34" s="15"/>
      <c r="DZQ34" s="15"/>
      <c r="DZR34" s="15"/>
      <c r="DZS34" s="15"/>
      <c r="DZT34" s="15"/>
      <c r="DZU34" s="15"/>
      <c r="DZV34" s="15"/>
      <c r="DZW34" s="15"/>
      <c r="DZX34" s="15"/>
      <c r="DZY34" s="15"/>
      <c r="DZZ34" s="15"/>
      <c r="EAA34" s="15"/>
      <c r="EAB34" s="15"/>
      <c r="EAC34" s="15"/>
      <c r="EAD34" s="15"/>
      <c r="EAE34" s="15"/>
      <c r="EAF34" s="15"/>
      <c r="EAG34" s="15"/>
      <c r="EAH34" s="15"/>
      <c r="EAI34" s="15"/>
      <c r="EAJ34" s="15"/>
      <c r="EAK34" s="15"/>
      <c r="EAL34" s="15"/>
      <c r="EAM34" s="15"/>
      <c r="EAN34" s="15"/>
      <c r="EAO34" s="15"/>
      <c r="EAP34" s="15"/>
      <c r="EAQ34" s="15"/>
      <c r="EAR34" s="15"/>
      <c r="EAS34" s="15"/>
      <c r="EAT34" s="15"/>
      <c r="EAU34" s="15"/>
      <c r="EAV34" s="15"/>
      <c r="EAW34" s="15"/>
      <c r="EAX34" s="15"/>
      <c r="EAY34" s="15"/>
      <c r="EAZ34" s="15"/>
      <c r="EBA34" s="15"/>
      <c r="EBB34" s="15"/>
      <c r="EBC34" s="15"/>
      <c r="EBD34" s="15"/>
      <c r="EBE34" s="15"/>
      <c r="EBF34" s="15"/>
      <c r="EBG34" s="15"/>
      <c r="EBH34" s="15"/>
      <c r="EBI34" s="15"/>
      <c r="EBJ34" s="15"/>
      <c r="EBK34" s="15"/>
      <c r="EBL34" s="15"/>
      <c r="EBM34" s="15"/>
      <c r="EBN34" s="15"/>
      <c r="EBO34" s="15"/>
      <c r="EBP34" s="15"/>
      <c r="EBQ34" s="15"/>
      <c r="EBR34" s="15"/>
      <c r="EBS34" s="15"/>
      <c r="EBT34" s="15"/>
      <c r="EBU34" s="15"/>
      <c r="EBV34" s="15"/>
      <c r="EBW34" s="15"/>
      <c r="EBX34" s="15"/>
      <c r="EBY34" s="15"/>
      <c r="EBZ34" s="15"/>
      <c r="ECA34" s="15"/>
      <c r="ECB34" s="15"/>
      <c r="ECC34" s="15"/>
      <c r="ECD34" s="15"/>
      <c r="ECE34" s="15"/>
      <c r="ECF34" s="15"/>
      <c r="ECG34" s="15"/>
      <c r="ECH34" s="15"/>
      <c r="ECI34" s="15"/>
      <c r="ECJ34" s="15"/>
      <c r="ECK34" s="15"/>
      <c r="ECL34" s="15"/>
      <c r="ECM34" s="15"/>
      <c r="ECN34" s="15"/>
      <c r="ECO34" s="15"/>
      <c r="ECP34" s="15"/>
      <c r="ECQ34" s="15"/>
      <c r="ECR34" s="15"/>
      <c r="ECS34" s="15"/>
      <c r="ECT34" s="15"/>
      <c r="ECU34" s="15"/>
      <c r="ECV34" s="15"/>
      <c r="ECW34" s="15"/>
      <c r="ECX34" s="15"/>
      <c r="ECY34" s="15"/>
      <c r="ECZ34" s="15"/>
      <c r="EDA34" s="15"/>
      <c r="EDB34" s="15"/>
      <c r="EDC34" s="15"/>
      <c r="EDD34" s="15"/>
      <c r="EDE34" s="15"/>
      <c r="EDF34" s="15"/>
      <c r="EDG34" s="15"/>
      <c r="EDH34" s="15"/>
      <c r="EDI34" s="15"/>
      <c r="EDJ34" s="15"/>
      <c r="EDK34" s="15"/>
      <c r="EDL34" s="15"/>
      <c r="EDM34" s="15"/>
      <c r="EDN34" s="15"/>
      <c r="EDO34" s="15"/>
      <c r="EDP34" s="15"/>
      <c r="EDQ34" s="15"/>
      <c r="EDR34" s="15"/>
      <c r="EDS34" s="15"/>
      <c r="EDT34" s="15"/>
      <c r="EDU34" s="15"/>
      <c r="EDV34" s="15"/>
      <c r="EDW34" s="15"/>
      <c r="EDX34" s="15"/>
      <c r="EDY34" s="15"/>
      <c r="EDZ34" s="15"/>
      <c r="EEA34" s="15"/>
      <c r="EEB34" s="15"/>
      <c r="EEC34" s="15"/>
      <c r="EED34" s="15"/>
      <c r="EEE34" s="15"/>
      <c r="EEF34" s="15"/>
      <c r="EEG34" s="15"/>
      <c r="EEH34" s="15"/>
      <c r="EEI34" s="15"/>
      <c r="EEJ34" s="15"/>
      <c r="EEK34" s="15"/>
      <c r="EEL34" s="15"/>
      <c r="EEM34" s="15"/>
      <c r="EEN34" s="15"/>
      <c r="EEO34" s="15"/>
      <c r="EEP34" s="15"/>
      <c r="EEQ34" s="15"/>
      <c r="EER34" s="15"/>
      <c r="EES34" s="15"/>
      <c r="EET34" s="15"/>
      <c r="EEU34" s="15"/>
      <c r="EEV34" s="15"/>
      <c r="EEW34" s="15"/>
      <c r="EEX34" s="15"/>
      <c r="EEY34" s="15"/>
      <c r="EEZ34" s="15"/>
      <c r="EFA34" s="15"/>
      <c r="EFB34" s="15"/>
      <c r="EFC34" s="15"/>
      <c r="EFD34" s="15"/>
      <c r="EFE34" s="15"/>
      <c r="EFF34" s="15"/>
      <c r="EFG34" s="15"/>
      <c r="EFH34" s="15"/>
      <c r="EFI34" s="15"/>
      <c r="EFJ34" s="15"/>
      <c r="EFK34" s="15"/>
      <c r="EFL34" s="15"/>
      <c r="EFM34" s="15"/>
      <c r="EFN34" s="15"/>
      <c r="EFO34" s="15"/>
      <c r="EFP34" s="15"/>
      <c r="EFQ34" s="15"/>
      <c r="EFR34" s="15"/>
      <c r="EFS34" s="15"/>
      <c r="EFT34" s="15"/>
      <c r="EFU34" s="15"/>
      <c r="EFV34" s="15"/>
      <c r="EFW34" s="15"/>
      <c r="EFX34" s="15"/>
      <c r="EFY34" s="15"/>
      <c r="EFZ34" s="15"/>
      <c r="EGA34" s="15"/>
      <c r="EGB34" s="15"/>
      <c r="EGC34" s="15"/>
      <c r="EGD34" s="15"/>
      <c r="EGE34" s="15"/>
      <c r="EGF34" s="15"/>
      <c r="EGG34" s="15"/>
      <c r="EGH34" s="15"/>
      <c r="EGI34" s="15"/>
      <c r="EGJ34" s="15"/>
      <c r="EGK34" s="15"/>
      <c r="EGL34" s="15"/>
      <c r="EGM34" s="15"/>
      <c r="EGN34" s="15"/>
      <c r="EGO34" s="15"/>
      <c r="EGP34" s="15"/>
      <c r="EGQ34" s="15"/>
      <c r="EGR34" s="15"/>
      <c r="EGS34" s="15"/>
      <c r="EGT34" s="15"/>
      <c r="EGU34" s="15"/>
      <c r="EGV34" s="15"/>
      <c r="EGW34" s="15"/>
      <c r="EGX34" s="15"/>
      <c r="EGY34" s="15"/>
      <c r="EGZ34" s="15"/>
      <c r="EHA34" s="15"/>
      <c r="EHB34" s="15"/>
      <c r="EHC34" s="15"/>
      <c r="EHD34" s="15"/>
      <c r="EHE34" s="15"/>
      <c r="EHF34" s="15"/>
      <c r="EHG34" s="15"/>
      <c r="EHH34" s="15"/>
      <c r="EHI34" s="15"/>
      <c r="EHJ34" s="15"/>
      <c r="EHK34" s="15"/>
      <c r="EHL34" s="15"/>
      <c r="EHM34" s="15"/>
      <c r="EHN34" s="15"/>
      <c r="EHO34" s="15"/>
      <c r="EHP34" s="15"/>
      <c r="EHQ34" s="15"/>
      <c r="EHR34" s="15"/>
      <c r="EHS34" s="15"/>
      <c r="EHT34" s="15"/>
      <c r="EHU34" s="15"/>
      <c r="EHV34" s="15"/>
      <c r="EHW34" s="15"/>
      <c r="EHX34" s="15"/>
      <c r="EHY34" s="15"/>
      <c r="EHZ34" s="15"/>
      <c r="EIA34" s="15"/>
      <c r="EIB34" s="15"/>
      <c r="EIC34" s="15"/>
      <c r="EID34" s="15"/>
      <c r="EIE34" s="15"/>
      <c r="EIF34" s="15"/>
      <c r="EIG34" s="15"/>
      <c r="EIH34" s="15"/>
      <c r="EII34" s="15"/>
      <c r="EIJ34" s="15"/>
      <c r="EIK34" s="15"/>
      <c r="EIL34" s="15"/>
      <c r="EIM34" s="15"/>
      <c r="EIN34" s="15"/>
      <c r="EIO34" s="15"/>
      <c r="EIP34" s="15"/>
      <c r="EIQ34" s="15"/>
      <c r="EIR34" s="15"/>
      <c r="EIS34" s="15"/>
      <c r="EIT34" s="15"/>
      <c r="EIU34" s="15"/>
      <c r="EIV34" s="15"/>
      <c r="EIW34" s="15"/>
      <c r="EIX34" s="15"/>
      <c r="EIY34" s="15"/>
      <c r="EIZ34" s="15"/>
      <c r="EJA34" s="15"/>
      <c r="EJB34" s="15"/>
      <c r="EJC34" s="15"/>
      <c r="EJD34" s="15"/>
      <c r="EJE34" s="15"/>
      <c r="EJF34" s="15"/>
      <c r="EJG34" s="15"/>
      <c r="EJH34" s="15"/>
      <c r="EJI34" s="15"/>
      <c r="EJJ34" s="15"/>
      <c r="EJK34" s="15"/>
      <c r="EJL34" s="15"/>
      <c r="EJM34" s="15"/>
      <c r="EJN34" s="15"/>
      <c r="EJO34" s="15"/>
      <c r="EJP34" s="15"/>
      <c r="EJQ34" s="15"/>
      <c r="EJR34" s="15"/>
      <c r="EJS34" s="15"/>
      <c r="EJT34" s="15"/>
      <c r="EJU34" s="15"/>
      <c r="EJV34" s="15"/>
      <c r="EJW34" s="15"/>
      <c r="EJX34" s="15"/>
      <c r="EJY34" s="15"/>
      <c r="EJZ34" s="15"/>
      <c r="EKA34" s="15"/>
      <c r="EKB34" s="15"/>
      <c r="EKC34" s="15"/>
      <c r="EKD34" s="15"/>
      <c r="EKE34" s="15"/>
      <c r="EKF34" s="15"/>
      <c r="EKG34" s="15"/>
      <c r="EKH34" s="15"/>
      <c r="EKI34" s="15"/>
      <c r="EKJ34" s="15"/>
      <c r="EKK34" s="15"/>
      <c r="EKL34" s="15"/>
      <c r="EKM34" s="15"/>
      <c r="EKN34" s="15"/>
      <c r="EKO34" s="15"/>
      <c r="EKP34" s="15"/>
      <c r="EKQ34" s="15"/>
      <c r="EKR34" s="15"/>
      <c r="EKS34" s="15"/>
      <c r="EKT34" s="15"/>
      <c r="EKU34" s="15"/>
      <c r="EKV34" s="15"/>
      <c r="EKW34" s="15"/>
      <c r="EKX34" s="15"/>
      <c r="EKY34" s="15"/>
      <c r="EKZ34" s="15"/>
      <c r="ELA34" s="15"/>
      <c r="ELB34" s="15"/>
      <c r="ELC34" s="15"/>
      <c r="ELD34" s="15"/>
      <c r="ELE34" s="15"/>
      <c r="ELF34" s="15"/>
      <c r="ELG34" s="15"/>
      <c r="ELH34" s="15"/>
      <c r="ELI34" s="15"/>
      <c r="ELJ34" s="15"/>
      <c r="ELK34" s="15"/>
      <c r="ELL34" s="15"/>
      <c r="ELM34" s="15"/>
      <c r="ELN34" s="15"/>
      <c r="ELO34" s="15"/>
      <c r="ELP34" s="15"/>
      <c r="ELQ34" s="15"/>
      <c r="ELR34" s="15"/>
      <c r="ELS34" s="15"/>
      <c r="ELT34" s="15"/>
      <c r="ELU34" s="15"/>
      <c r="ELV34" s="15"/>
      <c r="ELW34" s="15"/>
      <c r="ELX34" s="15"/>
      <c r="ELY34" s="15"/>
      <c r="ELZ34" s="15"/>
      <c r="EMA34" s="15"/>
      <c r="EMB34" s="15"/>
      <c r="EMC34" s="15"/>
      <c r="EMD34" s="15"/>
      <c r="EME34" s="15"/>
      <c r="EMF34" s="15"/>
      <c r="EMG34" s="15"/>
      <c r="EMH34" s="15"/>
      <c r="EMI34" s="15"/>
      <c r="EMJ34" s="15"/>
      <c r="EMK34" s="15"/>
      <c r="EML34" s="15"/>
      <c r="EMM34" s="15"/>
      <c r="EMN34" s="15"/>
      <c r="EMO34" s="15"/>
      <c r="EMP34" s="15"/>
      <c r="EMQ34" s="15"/>
      <c r="EMR34" s="15"/>
      <c r="EMS34" s="15"/>
      <c r="EMT34" s="15"/>
      <c r="EMU34" s="15"/>
      <c r="EMV34" s="15"/>
      <c r="EMW34" s="15"/>
      <c r="EMX34" s="15"/>
      <c r="EMY34" s="15"/>
      <c r="EMZ34" s="15"/>
      <c r="ENA34" s="15"/>
      <c r="ENB34" s="15"/>
      <c r="ENC34" s="15"/>
      <c r="END34" s="15"/>
      <c r="ENE34" s="15"/>
      <c r="ENF34" s="15"/>
      <c r="ENG34" s="15"/>
      <c r="ENH34" s="15"/>
      <c r="ENI34" s="15"/>
      <c r="ENJ34" s="15"/>
      <c r="ENK34" s="15"/>
      <c r="ENL34" s="15"/>
      <c r="ENM34" s="15"/>
      <c r="ENN34" s="15"/>
      <c r="ENO34" s="15"/>
      <c r="ENP34" s="15"/>
      <c r="ENQ34" s="15"/>
      <c r="ENR34" s="15"/>
      <c r="ENS34" s="15"/>
      <c r="ENT34" s="15"/>
      <c r="ENU34" s="15"/>
      <c r="ENV34" s="15"/>
      <c r="ENW34" s="15"/>
      <c r="ENX34" s="15"/>
      <c r="ENY34" s="15"/>
      <c r="ENZ34" s="15"/>
      <c r="EOA34" s="15"/>
      <c r="EOB34" s="15"/>
      <c r="EOC34" s="15"/>
      <c r="EOD34" s="15"/>
      <c r="EOE34" s="15"/>
      <c r="EOF34" s="15"/>
      <c r="EOG34" s="15"/>
      <c r="EOH34" s="15"/>
      <c r="EOI34" s="15"/>
      <c r="EOJ34" s="15"/>
      <c r="EOK34" s="15"/>
      <c r="EOL34" s="15"/>
      <c r="EOM34" s="15"/>
      <c r="EON34" s="15"/>
      <c r="EOO34" s="15"/>
      <c r="EOP34" s="15"/>
      <c r="EOQ34" s="15"/>
      <c r="EOR34" s="15"/>
      <c r="EOS34" s="15"/>
      <c r="EOT34" s="15"/>
      <c r="EOU34" s="15"/>
      <c r="EOV34" s="15"/>
      <c r="EOW34" s="15"/>
      <c r="EOX34" s="15"/>
      <c r="EOY34" s="15"/>
      <c r="EOZ34" s="15"/>
      <c r="EPA34" s="15"/>
      <c r="EPB34" s="15"/>
      <c r="EPC34" s="15"/>
      <c r="EPD34" s="15"/>
      <c r="EPE34" s="15"/>
      <c r="EPF34" s="15"/>
      <c r="EPG34" s="15"/>
      <c r="EPH34" s="15"/>
      <c r="EPI34" s="15"/>
      <c r="EPJ34" s="15"/>
      <c r="EPK34" s="15"/>
      <c r="EPL34" s="15"/>
      <c r="EPM34" s="15"/>
      <c r="EPN34" s="15"/>
      <c r="EPO34" s="15"/>
      <c r="EPP34" s="15"/>
      <c r="EPQ34" s="15"/>
      <c r="EPR34" s="15"/>
      <c r="EPS34" s="15"/>
      <c r="EPT34" s="15"/>
      <c r="EPU34" s="15"/>
      <c r="EPV34" s="15"/>
      <c r="EPW34" s="15"/>
      <c r="EPX34" s="15"/>
      <c r="EPY34" s="15"/>
      <c r="EPZ34" s="15"/>
      <c r="EQA34" s="15"/>
      <c r="EQB34" s="15"/>
      <c r="EQC34" s="15"/>
      <c r="EQD34" s="15"/>
      <c r="EQE34" s="15"/>
      <c r="EQF34" s="15"/>
      <c r="EQG34" s="15"/>
      <c r="EQH34" s="15"/>
      <c r="EQI34" s="15"/>
      <c r="EQJ34" s="15"/>
      <c r="EQK34" s="15"/>
      <c r="EQL34" s="15"/>
      <c r="EQM34" s="15"/>
      <c r="EQN34" s="15"/>
      <c r="EQO34" s="15"/>
      <c r="EQP34" s="15"/>
      <c r="EQQ34" s="15"/>
      <c r="EQR34" s="15"/>
      <c r="EQS34" s="15"/>
      <c r="EQT34" s="15"/>
      <c r="EQU34" s="15"/>
      <c r="EQV34" s="15"/>
      <c r="EQW34" s="15"/>
      <c r="EQX34" s="15"/>
      <c r="EQY34" s="15"/>
      <c r="EQZ34" s="15"/>
      <c r="ERA34" s="15"/>
      <c r="ERB34" s="15"/>
      <c r="ERC34" s="15"/>
      <c r="ERD34" s="15"/>
      <c r="ERE34" s="15"/>
      <c r="ERF34" s="15"/>
      <c r="ERG34" s="15"/>
      <c r="ERH34" s="15"/>
      <c r="ERI34" s="15"/>
      <c r="ERJ34" s="15"/>
      <c r="ERK34" s="15"/>
      <c r="ERL34" s="15"/>
      <c r="ERM34" s="15"/>
      <c r="ERN34" s="15"/>
      <c r="ERO34" s="15"/>
      <c r="ERP34" s="15"/>
      <c r="ERQ34" s="15"/>
      <c r="ERR34" s="15"/>
      <c r="ERS34" s="15"/>
      <c r="ERT34" s="15"/>
      <c r="ERU34" s="15"/>
      <c r="ERV34" s="15"/>
      <c r="ERW34" s="15"/>
      <c r="ERX34" s="15"/>
      <c r="ERY34" s="15"/>
      <c r="ERZ34" s="15"/>
      <c r="ESA34" s="15"/>
      <c r="ESB34" s="15"/>
      <c r="ESC34" s="15"/>
      <c r="ESD34" s="15"/>
      <c r="ESE34" s="15"/>
      <c r="ESF34" s="15"/>
      <c r="ESG34" s="15"/>
      <c r="ESH34" s="15"/>
      <c r="ESI34" s="15"/>
      <c r="ESJ34" s="15"/>
      <c r="ESK34" s="15"/>
      <c r="ESL34" s="15"/>
      <c r="ESM34" s="15"/>
      <c r="ESN34" s="15"/>
      <c r="ESO34" s="15"/>
      <c r="ESP34" s="15"/>
      <c r="ESQ34" s="15"/>
      <c r="ESR34" s="15"/>
      <c r="ESS34" s="15"/>
      <c r="EST34" s="15"/>
      <c r="ESU34" s="15"/>
      <c r="ESV34" s="15"/>
      <c r="ESW34" s="15"/>
      <c r="ESX34" s="15"/>
      <c r="ESY34" s="15"/>
      <c r="ESZ34" s="15"/>
      <c r="ETA34" s="15"/>
      <c r="ETB34" s="15"/>
      <c r="ETC34" s="15"/>
      <c r="ETD34" s="15"/>
      <c r="ETE34" s="15"/>
      <c r="ETF34" s="15"/>
      <c r="ETG34" s="15"/>
      <c r="ETH34" s="15"/>
      <c r="ETI34" s="15"/>
      <c r="ETJ34" s="15"/>
      <c r="ETK34" s="15"/>
      <c r="ETL34" s="15"/>
      <c r="ETM34" s="15"/>
      <c r="ETN34" s="15"/>
      <c r="ETO34" s="15"/>
      <c r="ETP34" s="15"/>
      <c r="ETQ34" s="15"/>
      <c r="ETR34" s="15"/>
      <c r="ETS34" s="15"/>
      <c r="ETT34" s="15"/>
      <c r="ETU34" s="15"/>
      <c r="ETV34" s="15"/>
      <c r="ETW34" s="15"/>
      <c r="ETX34" s="15"/>
      <c r="ETY34" s="15"/>
      <c r="ETZ34" s="15"/>
      <c r="EUA34" s="15"/>
      <c r="EUB34" s="15"/>
      <c r="EUC34" s="15"/>
      <c r="EUD34" s="15"/>
      <c r="EUE34" s="15"/>
      <c r="EUF34" s="15"/>
      <c r="EUG34" s="15"/>
      <c r="EUH34" s="15"/>
      <c r="EUI34" s="15"/>
      <c r="EUJ34" s="15"/>
      <c r="EUK34" s="15"/>
      <c r="EUL34" s="15"/>
      <c r="EUM34" s="15"/>
      <c r="EUN34" s="15"/>
      <c r="EUO34" s="15"/>
      <c r="EUP34" s="15"/>
      <c r="EUQ34" s="15"/>
      <c r="EUR34" s="15"/>
      <c r="EUS34" s="15"/>
      <c r="EUT34" s="15"/>
      <c r="EUU34" s="15"/>
      <c r="EUV34" s="15"/>
      <c r="EUW34" s="15"/>
      <c r="EUX34" s="15"/>
      <c r="EUY34" s="15"/>
      <c r="EUZ34" s="15"/>
      <c r="EVA34" s="15"/>
      <c r="EVB34" s="15"/>
      <c r="EVC34" s="15"/>
      <c r="EVD34" s="15"/>
      <c r="EVE34" s="15"/>
      <c r="EVF34" s="15"/>
      <c r="EVG34" s="15"/>
      <c r="EVH34" s="15"/>
      <c r="EVI34" s="15"/>
      <c r="EVJ34" s="15"/>
      <c r="EVK34" s="15"/>
      <c r="EVL34" s="15"/>
      <c r="EVM34" s="15"/>
      <c r="EVN34" s="15"/>
      <c r="EVO34" s="15"/>
      <c r="EVP34" s="15"/>
      <c r="EVQ34" s="15"/>
      <c r="EVR34" s="15"/>
      <c r="EVS34" s="15"/>
      <c r="EVT34" s="15"/>
      <c r="EVU34" s="15"/>
      <c r="EVV34" s="15"/>
      <c r="EVW34" s="15"/>
      <c r="EVX34" s="15"/>
      <c r="EVY34" s="15"/>
      <c r="EVZ34" s="15"/>
      <c r="EWA34" s="15"/>
      <c r="EWB34" s="15"/>
      <c r="EWC34" s="15"/>
      <c r="EWD34" s="15"/>
      <c r="EWE34" s="15"/>
      <c r="EWF34" s="15"/>
      <c r="EWG34" s="15"/>
      <c r="EWH34" s="15"/>
      <c r="EWI34" s="15"/>
      <c r="EWJ34" s="15"/>
      <c r="EWK34" s="15"/>
      <c r="EWL34" s="15"/>
      <c r="EWM34" s="15"/>
      <c r="EWN34" s="15"/>
      <c r="EWO34" s="15"/>
      <c r="EWP34" s="15"/>
      <c r="EWQ34" s="15"/>
      <c r="EWR34" s="15"/>
      <c r="EWS34" s="15"/>
      <c r="EWT34" s="15"/>
      <c r="EWU34" s="15"/>
      <c r="EWV34" s="15"/>
      <c r="EWW34" s="15"/>
      <c r="EWX34" s="15"/>
      <c r="EWY34" s="15"/>
      <c r="EWZ34" s="15"/>
      <c r="EXA34" s="15"/>
      <c r="EXB34" s="15"/>
      <c r="EXC34" s="15"/>
      <c r="EXD34" s="15"/>
      <c r="EXE34" s="15"/>
      <c r="EXF34" s="15"/>
      <c r="EXG34" s="15"/>
      <c r="EXH34" s="15"/>
      <c r="EXI34" s="15"/>
      <c r="EXJ34" s="15"/>
      <c r="EXK34" s="15"/>
      <c r="EXL34" s="15"/>
      <c r="EXM34" s="15"/>
      <c r="EXN34" s="15"/>
      <c r="EXO34" s="15"/>
      <c r="EXP34" s="15"/>
      <c r="EXQ34" s="15"/>
      <c r="EXR34" s="15"/>
      <c r="EXS34" s="15"/>
      <c r="EXT34" s="15"/>
      <c r="EXU34" s="15"/>
      <c r="EXV34" s="15"/>
      <c r="EXW34" s="15"/>
      <c r="EXX34" s="15"/>
      <c r="EXY34" s="15"/>
      <c r="EXZ34" s="15"/>
      <c r="EYA34" s="15"/>
      <c r="EYB34" s="15"/>
      <c r="EYC34" s="15"/>
      <c r="EYD34" s="15"/>
      <c r="EYE34" s="15"/>
      <c r="EYF34" s="15"/>
      <c r="EYG34" s="15"/>
      <c r="EYH34" s="15"/>
      <c r="EYI34" s="15"/>
      <c r="EYJ34" s="15"/>
      <c r="EYK34" s="15"/>
      <c r="EYL34" s="15"/>
      <c r="EYM34" s="15"/>
      <c r="EYN34" s="15"/>
      <c r="EYO34" s="15"/>
      <c r="EYP34" s="15"/>
      <c r="EYQ34" s="15"/>
      <c r="EYR34" s="15"/>
      <c r="EYS34" s="15"/>
      <c r="EYT34" s="15"/>
      <c r="EYU34" s="15"/>
      <c r="EYV34" s="15"/>
      <c r="EYW34" s="15"/>
      <c r="EYX34" s="15"/>
      <c r="EYY34" s="15"/>
      <c r="EYZ34" s="15"/>
      <c r="EZA34" s="15"/>
      <c r="EZB34" s="15"/>
      <c r="EZC34" s="15"/>
      <c r="EZD34" s="15"/>
      <c r="EZE34" s="15"/>
      <c r="EZF34" s="15"/>
      <c r="EZG34" s="15"/>
      <c r="EZH34" s="15"/>
      <c r="EZI34" s="15"/>
      <c r="EZJ34" s="15"/>
      <c r="EZK34" s="15"/>
      <c r="EZL34" s="15"/>
      <c r="EZM34" s="15"/>
      <c r="EZN34" s="15"/>
      <c r="EZO34" s="15"/>
      <c r="EZP34" s="15"/>
      <c r="EZQ34" s="15"/>
      <c r="EZR34" s="15"/>
      <c r="EZS34" s="15"/>
      <c r="EZT34" s="15"/>
      <c r="EZU34" s="15"/>
      <c r="EZV34" s="15"/>
      <c r="EZW34" s="15"/>
      <c r="EZX34" s="15"/>
      <c r="EZY34" s="15"/>
      <c r="EZZ34" s="15"/>
      <c r="FAA34" s="15"/>
      <c r="FAB34" s="15"/>
      <c r="FAC34" s="15"/>
      <c r="FAD34" s="15"/>
      <c r="FAE34" s="15"/>
      <c r="FAF34" s="15"/>
      <c r="FAG34" s="15"/>
      <c r="FAH34" s="15"/>
      <c r="FAI34" s="15"/>
      <c r="FAJ34" s="15"/>
      <c r="FAK34" s="15"/>
      <c r="FAL34" s="15"/>
      <c r="FAM34" s="15"/>
      <c r="FAN34" s="15"/>
      <c r="FAO34" s="15"/>
      <c r="FAP34" s="15"/>
      <c r="FAQ34" s="15"/>
      <c r="FAR34" s="15"/>
      <c r="FAS34" s="15"/>
      <c r="FAT34" s="15"/>
      <c r="FAU34" s="15"/>
      <c r="FAV34" s="15"/>
      <c r="FAW34" s="15"/>
      <c r="FAX34" s="15"/>
      <c r="FAY34" s="15"/>
      <c r="FAZ34" s="15"/>
      <c r="FBA34" s="15"/>
      <c r="FBB34" s="15"/>
      <c r="FBC34" s="15"/>
      <c r="FBD34" s="15"/>
      <c r="FBE34" s="15"/>
      <c r="FBF34" s="15"/>
      <c r="FBG34" s="15"/>
      <c r="FBH34" s="15"/>
      <c r="FBI34" s="15"/>
      <c r="FBJ34" s="15"/>
      <c r="FBK34" s="15"/>
      <c r="FBL34" s="15"/>
      <c r="FBM34" s="15"/>
      <c r="FBN34" s="15"/>
      <c r="FBO34" s="15"/>
      <c r="FBP34" s="15"/>
      <c r="FBQ34" s="15"/>
      <c r="FBR34" s="15"/>
      <c r="FBS34" s="15"/>
      <c r="FBT34" s="15"/>
      <c r="FBU34" s="15"/>
      <c r="FBV34" s="15"/>
      <c r="FBW34" s="15"/>
      <c r="FBX34" s="15"/>
      <c r="FBY34" s="15"/>
      <c r="FBZ34" s="15"/>
      <c r="FCA34" s="15"/>
      <c r="FCB34" s="15"/>
      <c r="FCC34" s="15"/>
      <c r="FCD34" s="15"/>
      <c r="FCE34" s="15"/>
      <c r="FCF34" s="15"/>
      <c r="FCG34" s="15"/>
      <c r="FCH34" s="15"/>
      <c r="FCI34" s="15"/>
      <c r="FCJ34" s="15"/>
      <c r="FCK34" s="15"/>
      <c r="FCL34" s="15"/>
      <c r="FCM34" s="15"/>
      <c r="FCN34" s="15"/>
      <c r="FCO34" s="15"/>
      <c r="FCP34" s="15"/>
      <c r="FCQ34" s="15"/>
      <c r="FCR34" s="15"/>
      <c r="FCS34" s="15"/>
      <c r="FCT34" s="15"/>
      <c r="FCU34" s="15"/>
      <c r="FCV34" s="15"/>
      <c r="FCW34" s="15"/>
      <c r="FCX34" s="15"/>
      <c r="FCY34" s="15"/>
      <c r="FCZ34" s="15"/>
      <c r="FDA34" s="15"/>
      <c r="FDB34" s="15"/>
      <c r="FDC34" s="15"/>
      <c r="FDD34" s="15"/>
      <c r="FDE34" s="15"/>
      <c r="FDF34" s="15"/>
      <c r="FDG34" s="15"/>
      <c r="FDH34" s="15"/>
      <c r="FDI34" s="15"/>
      <c r="FDJ34" s="15"/>
      <c r="FDK34" s="15"/>
      <c r="FDL34" s="15"/>
      <c r="FDM34" s="15"/>
      <c r="FDN34" s="15"/>
      <c r="FDO34" s="15"/>
      <c r="FDP34" s="15"/>
      <c r="FDQ34" s="15"/>
      <c r="FDR34" s="15"/>
      <c r="FDS34" s="15"/>
      <c r="FDT34" s="15"/>
      <c r="FDU34" s="15"/>
      <c r="FDV34" s="15"/>
      <c r="FDW34" s="15"/>
      <c r="FDX34" s="15"/>
      <c r="FDY34" s="15"/>
      <c r="FDZ34" s="15"/>
      <c r="FEA34" s="15"/>
      <c r="FEB34" s="15"/>
      <c r="FEC34" s="15"/>
      <c r="FED34" s="15"/>
      <c r="FEE34" s="15"/>
      <c r="FEF34" s="15"/>
      <c r="FEG34" s="15"/>
      <c r="FEH34" s="15"/>
      <c r="FEI34" s="15"/>
      <c r="FEJ34" s="15"/>
      <c r="FEK34" s="15"/>
      <c r="FEL34" s="15"/>
      <c r="FEM34" s="15"/>
      <c r="FEN34" s="15"/>
      <c r="FEO34" s="15"/>
      <c r="FEP34" s="15"/>
      <c r="FEQ34" s="15"/>
      <c r="FER34" s="15"/>
      <c r="FES34" s="15"/>
      <c r="FET34" s="15"/>
      <c r="FEU34" s="15"/>
      <c r="FEV34" s="15"/>
      <c r="FEW34" s="15"/>
      <c r="FEX34" s="15"/>
      <c r="FEY34" s="15"/>
      <c r="FEZ34" s="15"/>
      <c r="FFA34" s="15"/>
      <c r="FFB34" s="15"/>
      <c r="FFC34" s="15"/>
      <c r="FFD34" s="15"/>
      <c r="FFE34" s="15"/>
      <c r="FFF34" s="15"/>
      <c r="FFG34" s="15"/>
      <c r="FFH34" s="15"/>
      <c r="FFI34" s="15"/>
      <c r="FFJ34" s="15"/>
      <c r="FFK34" s="15"/>
      <c r="FFL34" s="15"/>
      <c r="FFM34" s="15"/>
      <c r="FFN34" s="15"/>
      <c r="FFO34" s="15"/>
      <c r="FFP34" s="15"/>
      <c r="FFQ34" s="15"/>
      <c r="FFR34" s="15"/>
      <c r="FFS34" s="15"/>
      <c r="FFT34" s="15"/>
      <c r="FFU34" s="15"/>
      <c r="FFV34" s="15"/>
      <c r="FFW34" s="15"/>
      <c r="FFX34" s="15"/>
      <c r="FFY34" s="15"/>
      <c r="FFZ34" s="15"/>
      <c r="FGA34" s="15"/>
      <c r="FGB34" s="15"/>
      <c r="FGC34" s="15"/>
      <c r="FGD34" s="15"/>
      <c r="FGE34" s="15"/>
      <c r="FGF34" s="15"/>
      <c r="FGG34" s="15"/>
      <c r="FGH34" s="15"/>
      <c r="FGI34" s="15"/>
      <c r="FGJ34" s="15"/>
      <c r="FGK34" s="15"/>
      <c r="FGL34" s="15"/>
      <c r="FGM34" s="15"/>
      <c r="FGN34" s="15"/>
      <c r="FGO34" s="15"/>
      <c r="FGP34" s="15"/>
      <c r="FGQ34" s="15"/>
      <c r="FGR34" s="15"/>
      <c r="FGS34" s="15"/>
      <c r="FGT34" s="15"/>
      <c r="FGU34" s="15"/>
      <c r="FGV34" s="15"/>
      <c r="FGW34" s="15"/>
      <c r="FGX34" s="15"/>
      <c r="FGY34" s="15"/>
      <c r="FGZ34" s="15"/>
      <c r="FHA34" s="15"/>
      <c r="FHB34" s="15"/>
      <c r="FHC34" s="15"/>
      <c r="FHD34" s="15"/>
      <c r="FHE34" s="15"/>
      <c r="FHF34" s="15"/>
      <c r="FHG34" s="15"/>
      <c r="FHH34" s="15"/>
      <c r="FHI34" s="15"/>
      <c r="FHJ34" s="15"/>
      <c r="FHK34" s="15"/>
      <c r="FHL34" s="15"/>
      <c r="FHM34" s="15"/>
      <c r="FHN34" s="15"/>
      <c r="FHO34" s="15"/>
      <c r="FHP34" s="15"/>
      <c r="FHQ34" s="15"/>
      <c r="FHR34" s="15"/>
      <c r="FHS34" s="15"/>
      <c r="FHT34" s="15"/>
      <c r="FHU34" s="15"/>
      <c r="FHV34" s="15"/>
      <c r="FHW34" s="15"/>
      <c r="FHX34" s="15"/>
      <c r="FHY34" s="15"/>
      <c r="FHZ34" s="15"/>
      <c r="FIA34" s="15"/>
      <c r="FIB34" s="15"/>
      <c r="FIC34" s="15"/>
      <c r="FID34" s="15"/>
      <c r="FIE34" s="15"/>
      <c r="FIF34" s="15"/>
      <c r="FIG34" s="15"/>
      <c r="FIH34" s="15"/>
      <c r="FII34" s="15"/>
      <c r="FIJ34" s="15"/>
      <c r="FIK34" s="15"/>
      <c r="FIL34" s="15"/>
      <c r="FIM34" s="15"/>
      <c r="FIN34" s="15"/>
      <c r="FIO34" s="15"/>
      <c r="FIP34" s="15"/>
      <c r="FIQ34" s="15"/>
      <c r="FIR34" s="15"/>
      <c r="FIS34" s="15"/>
      <c r="FIT34" s="15"/>
      <c r="FIU34" s="15"/>
      <c r="FIV34" s="15"/>
      <c r="FIW34" s="15"/>
      <c r="FIX34" s="15"/>
      <c r="FIY34" s="15"/>
      <c r="FIZ34" s="15"/>
      <c r="FJA34" s="15"/>
      <c r="FJB34" s="15"/>
      <c r="FJC34" s="15"/>
      <c r="FJD34" s="15"/>
      <c r="FJE34" s="15"/>
      <c r="FJF34" s="15"/>
      <c r="FJG34" s="15"/>
      <c r="FJH34" s="15"/>
      <c r="FJI34" s="15"/>
      <c r="FJJ34" s="15"/>
      <c r="FJK34" s="15"/>
      <c r="FJL34" s="15"/>
      <c r="FJM34" s="15"/>
      <c r="FJN34" s="15"/>
      <c r="FJO34" s="15"/>
      <c r="FJP34" s="15"/>
      <c r="FJQ34" s="15"/>
      <c r="FJR34" s="15"/>
      <c r="FJS34" s="15"/>
      <c r="FJT34" s="15"/>
      <c r="FJU34" s="15"/>
      <c r="FJV34" s="15"/>
      <c r="FJW34" s="15"/>
      <c r="FJX34" s="15"/>
      <c r="FJY34" s="15"/>
      <c r="FJZ34" s="15"/>
      <c r="FKA34" s="15"/>
      <c r="FKB34" s="15"/>
      <c r="FKC34" s="15"/>
      <c r="FKD34" s="15"/>
      <c r="FKE34" s="15"/>
      <c r="FKF34" s="15"/>
      <c r="FKG34" s="15"/>
      <c r="FKH34" s="15"/>
      <c r="FKI34" s="15"/>
      <c r="FKJ34" s="15"/>
      <c r="FKK34" s="15"/>
      <c r="FKL34" s="15"/>
      <c r="FKM34" s="15"/>
      <c r="FKN34" s="15"/>
      <c r="FKO34" s="15"/>
      <c r="FKP34" s="15"/>
      <c r="FKQ34" s="15"/>
      <c r="FKR34" s="15"/>
      <c r="FKS34" s="15"/>
      <c r="FKT34" s="15"/>
      <c r="FKU34" s="15"/>
      <c r="FKV34" s="15"/>
      <c r="FKW34" s="15"/>
      <c r="FKX34" s="15"/>
      <c r="FKY34" s="15"/>
      <c r="FKZ34" s="15"/>
      <c r="FLA34" s="15"/>
      <c r="FLB34" s="15"/>
      <c r="FLC34" s="15"/>
      <c r="FLD34" s="15"/>
      <c r="FLE34" s="15"/>
      <c r="FLF34" s="15"/>
      <c r="FLG34" s="15"/>
      <c r="FLH34" s="15"/>
      <c r="FLI34" s="15"/>
      <c r="FLJ34" s="15"/>
      <c r="FLK34" s="15"/>
      <c r="FLL34" s="15"/>
      <c r="FLM34" s="15"/>
      <c r="FLN34" s="15"/>
      <c r="FLO34" s="15"/>
      <c r="FLP34" s="15"/>
      <c r="FLQ34" s="15"/>
      <c r="FLR34" s="15"/>
      <c r="FLS34" s="15"/>
      <c r="FLT34" s="15"/>
      <c r="FLU34" s="15"/>
      <c r="FLV34" s="15"/>
      <c r="FLW34" s="15"/>
      <c r="FLX34" s="15"/>
      <c r="FLY34" s="15"/>
      <c r="FLZ34" s="15"/>
      <c r="FMA34" s="15"/>
      <c r="FMB34" s="15"/>
      <c r="FMC34" s="15"/>
      <c r="FMD34" s="15"/>
      <c r="FME34" s="15"/>
      <c r="FMF34" s="15"/>
      <c r="FMG34" s="15"/>
      <c r="FMH34" s="15"/>
      <c r="FMI34" s="15"/>
      <c r="FMJ34" s="15"/>
      <c r="FMK34" s="15"/>
      <c r="FML34" s="15"/>
      <c r="FMM34" s="15"/>
      <c r="FMN34" s="15"/>
      <c r="FMO34" s="15"/>
      <c r="FMP34" s="15"/>
      <c r="FMQ34" s="15"/>
      <c r="FMR34" s="15"/>
      <c r="FMS34" s="15"/>
      <c r="FMT34" s="15"/>
      <c r="FMU34" s="15"/>
      <c r="FMV34" s="15"/>
      <c r="FMW34" s="15"/>
      <c r="FMX34" s="15"/>
      <c r="FMY34" s="15"/>
      <c r="FMZ34" s="15"/>
      <c r="FNA34" s="15"/>
      <c r="FNB34" s="15"/>
      <c r="FNC34" s="15"/>
      <c r="FND34" s="15"/>
      <c r="FNE34" s="15"/>
      <c r="FNF34" s="15"/>
      <c r="FNG34" s="15"/>
      <c r="FNH34" s="15"/>
      <c r="FNI34" s="15"/>
      <c r="FNJ34" s="15"/>
      <c r="FNK34" s="15"/>
      <c r="FNL34" s="15"/>
      <c r="FNM34" s="15"/>
      <c r="FNN34" s="15"/>
      <c r="FNO34" s="15"/>
      <c r="FNP34" s="15"/>
      <c r="FNQ34" s="15"/>
      <c r="FNR34" s="15"/>
      <c r="FNS34" s="15"/>
      <c r="FNT34" s="15"/>
      <c r="FNU34" s="15"/>
      <c r="FNV34" s="15"/>
      <c r="FNW34" s="15"/>
      <c r="FNX34" s="15"/>
      <c r="FNY34" s="15"/>
      <c r="FNZ34" s="15"/>
      <c r="FOA34" s="15"/>
      <c r="FOB34" s="15"/>
      <c r="FOC34" s="15"/>
      <c r="FOD34" s="15"/>
      <c r="FOE34" s="15"/>
      <c r="FOF34" s="15"/>
      <c r="FOG34" s="15"/>
      <c r="FOH34" s="15"/>
      <c r="FOI34" s="15"/>
      <c r="FOJ34" s="15"/>
      <c r="FOK34" s="15"/>
      <c r="FOL34" s="15"/>
      <c r="FOM34" s="15"/>
      <c r="FON34" s="15"/>
      <c r="FOO34" s="15"/>
      <c r="FOP34" s="15"/>
      <c r="FOQ34" s="15"/>
      <c r="FOR34" s="15"/>
      <c r="FOS34" s="15"/>
      <c r="FOT34" s="15"/>
      <c r="FOU34" s="15"/>
      <c r="FOV34" s="15"/>
      <c r="FOW34" s="15"/>
      <c r="FOX34" s="15"/>
      <c r="FOY34" s="15"/>
      <c r="FOZ34" s="15"/>
      <c r="FPA34" s="15"/>
      <c r="FPB34" s="15"/>
      <c r="FPC34" s="15"/>
      <c r="FPD34" s="15"/>
      <c r="FPE34" s="15"/>
      <c r="FPF34" s="15"/>
      <c r="FPG34" s="15"/>
      <c r="FPH34" s="15"/>
      <c r="FPI34" s="15"/>
      <c r="FPJ34" s="15"/>
      <c r="FPK34" s="15"/>
      <c r="FPL34" s="15"/>
      <c r="FPM34" s="15"/>
      <c r="FPN34" s="15"/>
      <c r="FPO34" s="15"/>
      <c r="FPP34" s="15"/>
      <c r="FPQ34" s="15"/>
      <c r="FPR34" s="15"/>
      <c r="FPS34" s="15"/>
      <c r="FPT34" s="15"/>
      <c r="FPU34" s="15"/>
      <c r="FPV34" s="15"/>
      <c r="FPW34" s="15"/>
      <c r="FPX34" s="15"/>
      <c r="FPY34" s="15"/>
      <c r="FPZ34" s="15"/>
      <c r="FQA34" s="15"/>
      <c r="FQB34" s="15"/>
      <c r="FQC34" s="15"/>
      <c r="FQD34" s="15"/>
      <c r="FQE34" s="15"/>
      <c r="FQF34" s="15"/>
      <c r="FQG34" s="15"/>
      <c r="FQH34" s="15"/>
      <c r="FQI34" s="15"/>
      <c r="FQJ34" s="15"/>
      <c r="FQK34" s="15"/>
      <c r="FQL34" s="15"/>
      <c r="FQM34" s="15"/>
      <c r="FQN34" s="15"/>
      <c r="FQO34" s="15"/>
      <c r="FQP34" s="15"/>
      <c r="FQQ34" s="15"/>
      <c r="FQR34" s="15"/>
      <c r="FQS34" s="15"/>
      <c r="FQT34" s="15"/>
      <c r="FQU34" s="15"/>
      <c r="FQV34" s="15"/>
      <c r="FQW34" s="15"/>
      <c r="FQX34" s="15"/>
      <c r="FQY34" s="15"/>
      <c r="FQZ34" s="15"/>
      <c r="FRA34" s="15"/>
      <c r="FRB34" s="15"/>
      <c r="FRC34" s="15"/>
      <c r="FRD34" s="15"/>
      <c r="FRE34" s="15"/>
      <c r="FRF34" s="15"/>
      <c r="FRG34" s="15"/>
      <c r="FRH34" s="15"/>
      <c r="FRI34" s="15"/>
      <c r="FRJ34" s="15"/>
      <c r="FRK34" s="15"/>
      <c r="FRL34" s="15"/>
      <c r="FRM34" s="15"/>
      <c r="FRN34" s="15"/>
      <c r="FRO34" s="15"/>
      <c r="FRP34" s="15"/>
      <c r="FRQ34" s="15"/>
      <c r="FRR34" s="15"/>
      <c r="FRS34" s="15"/>
      <c r="FRT34" s="15"/>
      <c r="FRU34" s="15"/>
      <c r="FRV34" s="15"/>
      <c r="FRW34" s="15"/>
      <c r="FRX34" s="15"/>
      <c r="FRY34" s="15"/>
      <c r="FRZ34" s="15"/>
      <c r="FSA34" s="15"/>
      <c r="FSB34" s="15"/>
      <c r="FSC34" s="15"/>
      <c r="FSD34" s="15"/>
      <c r="FSE34" s="15"/>
      <c r="FSF34" s="15"/>
      <c r="FSG34" s="15"/>
      <c r="FSH34" s="15"/>
      <c r="FSI34" s="15"/>
      <c r="FSJ34" s="15"/>
      <c r="FSK34" s="15"/>
      <c r="FSL34" s="15"/>
      <c r="FSM34" s="15"/>
      <c r="FSN34" s="15"/>
      <c r="FSO34" s="15"/>
      <c r="FSP34" s="15"/>
      <c r="FSQ34" s="15"/>
      <c r="FSR34" s="15"/>
      <c r="FSS34" s="15"/>
      <c r="FST34" s="15"/>
      <c r="FSU34" s="15"/>
      <c r="FSV34" s="15"/>
      <c r="FSW34" s="15"/>
      <c r="FSX34" s="15"/>
      <c r="FSY34" s="15"/>
      <c r="FSZ34" s="15"/>
      <c r="FTA34" s="15"/>
      <c r="FTB34" s="15"/>
      <c r="FTC34" s="15"/>
      <c r="FTD34" s="15"/>
      <c r="FTE34" s="15"/>
      <c r="FTF34" s="15"/>
      <c r="FTG34" s="15"/>
      <c r="FTH34" s="15"/>
      <c r="FTI34" s="15"/>
      <c r="FTJ34" s="15"/>
      <c r="FTK34" s="15"/>
      <c r="FTL34" s="15"/>
      <c r="FTM34" s="15"/>
      <c r="FTN34" s="15"/>
      <c r="FTO34" s="15"/>
      <c r="FTP34" s="15"/>
      <c r="FTQ34" s="15"/>
      <c r="FTR34" s="15"/>
      <c r="FTS34" s="15"/>
      <c r="FTT34" s="15"/>
      <c r="FTU34" s="15"/>
      <c r="FTV34" s="15"/>
      <c r="FTW34" s="15"/>
      <c r="FTX34" s="15"/>
      <c r="FTY34" s="15"/>
      <c r="FTZ34" s="15"/>
      <c r="FUA34" s="15"/>
      <c r="FUB34" s="15"/>
      <c r="FUC34" s="15"/>
      <c r="FUD34" s="15"/>
      <c r="FUE34" s="15"/>
      <c r="FUF34" s="15"/>
      <c r="FUG34" s="15"/>
      <c r="FUH34" s="15"/>
      <c r="FUI34" s="15"/>
      <c r="FUJ34" s="15"/>
      <c r="FUK34" s="15"/>
      <c r="FUL34" s="15"/>
      <c r="FUM34" s="15"/>
      <c r="FUN34" s="15"/>
      <c r="FUO34" s="15"/>
      <c r="FUP34" s="15"/>
      <c r="FUQ34" s="15"/>
      <c r="FUR34" s="15"/>
      <c r="FUS34" s="15"/>
      <c r="FUT34" s="15"/>
      <c r="FUU34" s="15"/>
      <c r="FUV34" s="15"/>
      <c r="FUW34" s="15"/>
      <c r="FUX34" s="15"/>
      <c r="FUY34" s="15"/>
      <c r="FUZ34" s="15"/>
      <c r="FVA34" s="15"/>
      <c r="FVB34" s="15"/>
      <c r="FVC34" s="15"/>
      <c r="FVD34" s="15"/>
      <c r="FVE34" s="15"/>
      <c r="FVF34" s="15"/>
      <c r="FVG34" s="15"/>
      <c r="FVH34" s="15"/>
      <c r="FVI34" s="15"/>
      <c r="FVJ34" s="15"/>
      <c r="FVK34" s="15"/>
      <c r="FVL34" s="15"/>
      <c r="FVM34" s="15"/>
      <c r="FVN34" s="15"/>
      <c r="FVO34" s="15"/>
      <c r="FVP34" s="15"/>
      <c r="FVQ34" s="15"/>
      <c r="FVR34" s="15"/>
      <c r="FVS34" s="15"/>
      <c r="FVT34" s="15"/>
      <c r="FVU34" s="15"/>
      <c r="FVV34" s="15"/>
      <c r="FVW34" s="15"/>
      <c r="FVX34" s="15"/>
      <c r="FVY34" s="15"/>
      <c r="FVZ34" s="15"/>
      <c r="FWA34" s="15"/>
      <c r="FWB34" s="15"/>
      <c r="FWC34" s="15"/>
      <c r="FWD34" s="15"/>
      <c r="FWE34" s="15"/>
      <c r="FWF34" s="15"/>
      <c r="FWG34" s="15"/>
      <c r="FWH34" s="15"/>
      <c r="FWI34" s="15"/>
      <c r="FWJ34" s="15"/>
      <c r="FWK34" s="15"/>
      <c r="FWL34" s="15"/>
      <c r="FWM34" s="15"/>
      <c r="FWN34" s="15"/>
      <c r="FWO34" s="15"/>
      <c r="FWP34" s="15"/>
      <c r="FWQ34" s="15"/>
      <c r="FWR34" s="15"/>
      <c r="FWS34" s="15"/>
      <c r="FWT34" s="15"/>
      <c r="FWU34" s="15"/>
      <c r="FWV34" s="15"/>
      <c r="FWW34" s="15"/>
      <c r="FWX34" s="15"/>
      <c r="FWY34" s="15"/>
      <c r="FWZ34" s="15"/>
      <c r="FXA34" s="15"/>
      <c r="FXB34" s="15"/>
      <c r="FXC34" s="15"/>
      <c r="FXD34" s="15"/>
      <c r="FXE34" s="15"/>
      <c r="FXF34" s="15"/>
      <c r="FXG34" s="15"/>
      <c r="FXH34" s="15"/>
      <c r="FXI34" s="15"/>
      <c r="FXJ34" s="15"/>
      <c r="FXK34" s="15"/>
      <c r="FXL34" s="15"/>
      <c r="FXM34" s="15"/>
      <c r="FXN34" s="15"/>
      <c r="FXO34" s="15"/>
      <c r="FXP34" s="15"/>
      <c r="FXQ34" s="15"/>
      <c r="FXR34" s="15"/>
      <c r="FXS34" s="15"/>
      <c r="FXT34" s="15"/>
      <c r="FXU34" s="15"/>
      <c r="FXV34" s="15"/>
      <c r="FXW34" s="15"/>
      <c r="FXX34" s="15"/>
      <c r="FXY34" s="15"/>
      <c r="FXZ34" s="15"/>
      <c r="FYA34" s="15"/>
      <c r="FYB34" s="15"/>
      <c r="FYC34" s="15"/>
      <c r="FYD34" s="15"/>
      <c r="FYE34" s="15"/>
      <c r="FYF34" s="15"/>
      <c r="FYG34" s="15"/>
      <c r="FYH34" s="15"/>
      <c r="FYI34" s="15"/>
      <c r="FYJ34" s="15"/>
      <c r="FYK34" s="15"/>
      <c r="FYL34" s="15"/>
      <c r="FYM34" s="15"/>
      <c r="FYN34" s="15"/>
      <c r="FYO34" s="15"/>
      <c r="FYP34" s="15"/>
      <c r="FYQ34" s="15"/>
      <c r="FYR34" s="15"/>
      <c r="FYS34" s="15"/>
      <c r="FYT34" s="15"/>
      <c r="FYU34" s="15"/>
      <c r="FYV34" s="15"/>
      <c r="FYW34" s="15"/>
      <c r="FYX34" s="15"/>
      <c r="FYY34" s="15"/>
      <c r="FYZ34" s="15"/>
      <c r="FZA34" s="15"/>
      <c r="FZB34" s="15"/>
      <c r="FZC34" s="15"/>
      <c r="FZD34" s="15"/>
      <c r="FZE34" s="15"/>
      <c r="FZF34" s="15"/>
      <c r="FZG34" s="15"/>
      <c r="FZH34" s="15"/>
      <c r="FZI34" s="15"/>
      <c r="FZJ34" s="15"/>
      <c r="FZK34" s="15"/>
      <c r="FZL34" s="15"/>
      <c r="FZM34" s="15"/>
      <c r="FZN34" s="15"/>
      <c r="FZO34" s="15"/>
      <c r="FZP34" s="15"/>
      <c r="FZQ34" s="15"/>
      <c r="FZR34" s="15"/>
      <c r="FZS34" s="15"/>
      <c r="FZT34" s="15"/>
      <c r="FZU34" s="15"/>
      <c r="FZV34" s="15"/>
      <c r="FZW34" s="15"/>
      <c r="FZX34" s="15"/>
      <c r="FZY34" s="15"/>
      <c r="FZZ34" s="15"/>
      <c r="GAA34" s="15"/>
      <c r="GAB34" s="15"/>
      <c r="GAC34" s="15"/>
      <c r="GAD34" s="15"/>
      <c r="GAE34" s="15"/>
      <c r="GAF34" s="15"/>
      <c r="GAG34" s="15"/>
      <c r="GAH34" s="15"/>
      <c r="GAI34" s="15"/>
      <c r="GAJ34" s="15"/>
      <c r="GAK34" s="15"/>
      <c r="GAL34" s="15"/>
      <c r="GAM34" s="15"/>
      <c r="GAN34" s="15"/>
      <c r="GAO34" s="15"/>
      <c r="GAP34" s="15"/>
      <c r="GAQ34" s="15"/>
      <c r="GAR34" s="15"/>
      <c r="GAS34" s="15"/>
      <c r="GAT34" s="15"/>
      <c r="GAU34" s="15"/>
      <c r="GAV34" s="15"/>
      <c r="GAW34" s="15"/>
      <c r="GAX34" s="15"/>
      <c r="GAY34" s="15"/>
      <c r="GAZ34" s="15"/>
      <c r="GBA34" s="15"/>
      <c r="GBB34" s="15"/>
      <c r="GBC34" s="15"/>
      <c r="GBD34" s="15"/>
      <c r="GBE34" s="15"/>
      <c r="GBF34" s="15"/>
      <c r="GBG34" s="15"/>
      <c r="GBH34" s="15"/>
      <c r="GBI34" s="15"/>
      <c r="GBJ34" s="15"/>
      <c r="GBK34" s="15"/>
      <c r="GBL34" s="15"/>
      <c r="GBM34" s="15"/>
      <c r="GBN34" s="15"/>
      <c r="GBO34" s="15"/>
      <c r="GBP34" s="15"/>
      <c r="GBQ34" s="15"/>
      <c r="GBR34" s="15"/>
      <c r="GBS34" s="15"/>
      <c r="GBT34" s="15"/>
      <c r="GBU34" s="15"/>
      <c r="GBV34" s="15"/>
      <c r="GBW34" s="15"/>
      <c r="GBX34" s="15"/>
      <c r="GBY34" s="15"/>
      <c r="GBZ34" s="15"/>
      <c r="GCA34" s="15"/>
      <c r="GCB34" s="15"/>
      <c r="GCC34" s="15"/>
      <c r="GCD34" s="15"/>
      <c r="GCE34" s="15"/>
      <c r="GCF34" s="15"/>
      <c r="GCG34" s="15"/>
      <c r="GCH34" s="15"/>
      <c r="GCI34" s="15"/>
      <c r="GCJ34" s="15"/>
      <c r="GCK34" s="15"/>
      <c r="GCL34" s="15"/>
      <c r="GCM34" s="15"/>
      <c r="GCN34" s="15"/>
      <c r="GCO34" s="15"/>
      <c r="GCP34" s="15"/>
      <c r="GCQ34" s="15"/>
      <c r="GCR34" s="15"/>
      <c r="GCS34" s="15"/>
      <c r="GCT34" s="15"/>
      <c r="GCU34" s="15"/>
      <c r="GCV34" s="15"/>
      <c r="GCW34" s="15"/>
      <c r="GCX34" s="15"/>
      <c r="GCY34" s="15"/>
      <c r="GCZ34" s="15"/>
      <c r="GDA34" s="15"/>
      <c r="GDB34" s="15"/>
      <c r="GDC34" s="15"/>
      <c r="GDD34" s="15"/>
      <c r="GDE34" s="15"/>
      <c r="GDF34" s="15"/>
      <c r="GDG34" s="15"/>
      <c r="GDH34" s="15"/>
      <c r="GDI34" s="15"/>
      <c r="GDJ34" s="15"/>
      <c r="GDK34" s="15"/>
      <c r="GDL34" s="15"/>
      <c r="GDM34" s="15"/>
      <c r="GDN34" s="15"/>
      <c r="GDO34" s="15"/>
      <c r="GDP34" s="15"/>
      <c r="GDQ34" s="15"/>
      <c r="GDR34" s="15"/>
      <c r="GDS34" s="15"/>
      <c r="GDT34" s="15"/>
      <c r="GDU34" s="15"/>
      <c r="GDV34" s="15"/>
      <c r="GDW34" s="15"/>
      <c r="GDX34" s="15"/>
      <c r="GDY34" s="15"/>
      <c r="GDZ34" s="15"/>
      <c r="GEA34" s="15"/>
      <c r="GEB34" s="15"/>
      <c r="GEC34" s="15"/>
      <c r="GED34" s="15"/>
      <c r="GEE34" s="15"/>
      <c r="GEF34" s="15"/>
      <c r="GEG34" s="15"/>
      <c r="GEH34" s="15"/>
      <c r="GEI34" s="15"/>
      <c r="GEJ34" s="15"/>
      <c r="GEK34" s="15"/>
      <c r="GEL34" s="15"/>
      <c r="GEM34" s="15"/>
      <c r="GEN34" s="15"/>
      <c r="GEO34" s="15"/>
      <c r="GEP34" s="15"/>
      <c r="GEQ34" s="15"/>
      <c r="GER34" s="15"/>
      <c r="GES34" s="15"/>
      <c r="GET34" s="15"/>
      <c r="GEU34" s="15"/>
      <c r="GEV34" s="15"/>
      <c r="GEW34" s="15"/>
      <c r="GEX34" s="15"/>
      <c r="GEY34" s="15"/>
      <c r="GEZ34" s="15"/>
      <c r="GFA34" s="15"/>
      <c r="GFB34" s="15"/>
      <c r="GFC34" s="15"/>
      <c r="GFD34" s="15"/>
      <c r="GFE34" s="15"/>
      <c r="GFF34" s="15"/>
      <c r="GFG34" s="15"/>
      <c r="GFH34" s="15"/>
      <c r="GFI34" s="15"/>
      <c r="GFJ34" s="15"/>
      <c r="GFK34" s="15"/>
      <c r="GFL34" s="15"/>
      <c r="GFM34" s="15"/>
      <c r="GFN34" s="15"/>
      <c r="GFO34" s="15"/>
      <c r="GFP34" s="15"/>
      <c r="GFQ34" s="15"/>
      <c r="GFR34" s="15"/>
      <c r="GFS34" s="15"/>
      <c r="GFT34" s="15"/>
      <c r="GFU34" s="15"/>
      <c r="GFV34" s="15"/>
      <c r="GFW34" s="15"/>
      <c r="GFX34" s="15"/>
      <c r="GFY34" s="15"/>
      <c r="GFZ34" s="15"/>
      <c r="GGA34" s="15"/>
      <c r="GGB34" s="15"/>
      <c r="GGC34" s="15"/>
      <c r="GGD34" s="15"/>
      <c r="GGE34" s="15"/>
      <c r="GGF34" s="15"/>
      <c r="GGG34" s="15"/>
      <c r="GGH34" s="15"/>
      <c r="GGI34" s="15"/>
      <c r="GGJ34" s="15"/>
      <c r="GGK34" s="15"/>
      <c r="GGL34" s="15"/>
      <c r="GGM34" s="15"/>
      <c r="GGN34" s="15"/>
      <c r="GGO34" s="15"/>
      <c r="GGP34" s="15"/>
      <c r="GGQ34" s="15"/>
      <c r="GGR34" s="15"/>
      <c r="GGS34" s="15"/>
      <c r="GGT34" s="15"/>
      <c r="GGU34" s="15"/>
      <c r="GGV34" s="15"/>
      <c r="GGW34" s="15"/>
      <c r="GGX34" s="15"/>
      <c r="GGY34" s="15"/>
      <c r="GGZ34" s="15"/>
      <c r="GHA34" s="15"/>
      <c r="GHB34" s="15"/>
      <c r="GHC34" s="15"/>
      <c r="GHD34" s="15"/>
      <c r="GHE34" s="15"/>
      <c r="GHF34" s="15"/>
      <c r="GHG34" s="15"/>
      <c r="GHH34" s="15"/>
      <c r="GHI34" s="15"/>
      <c r="GHJ34" s="15"/>
      <c r="GHK34" s="15"/>
      <c r="GHL34" s="15"/>
      <c r="GHM34" s="15"/>
      <c r="GHN34" s="15"/>
      <c r="GHO34" s="15"/>
      <c r="GHP34" s="15"/>
      <c r="GHQ34" s="15"/>
      <c r="GHR34" s="15"/>
      <c r="GHS34" s="15"/>
      <c r="GHT34" s="15"/>
      <c r="GHU34" s="15"/>
      <c r="GHV34" s="15"/>
      <c r="GHW34" s="15"/>
      <c r="GHX34" s="15"/>
      <c r="GHY34" s="15"/>
      <c r="GHZ34" s="15"/>
      <c r="GIA34" s="15"/>
      <c r="GIB34" s="15"/>
      <c r="GIC34" s="15"/>
      <c r="GID34" s="15"/>
      <c r="GIE34" s="15"/>
      <c r="GIF34" s="15"/>
      <c r="GIG34" s="15"/>
      <c r="GIH34" s="15"/>
      <c r="GII34" s="15"/>
      <c r="GIJ34" s="15"/>
      <c r="GIK34" s="15"/>
      <c r="GIL34" s="15"/>
      <c r="GIM34" s="15"/>
      <c r="GIN34" s="15"/>
      <c r="GIO34" s="15"/>
      <c r="GIP34" s="15"/>
      <c r="GIQ34" s="15"/>
      <c r="GIR34" s="15"/>
      <c r="GIS34" s="15"/>
      <c r="GIT34" s="15"/>
      <c r="GIU34" s="15"/>
      <c r="GIV34" s="15"/>
      <c r="GIW34" s="15"/>
      <c r="GIX34" s="15"/>
      <c r="GIY34" s="15"/>
      <c r="GIZ34" s="15"/>
      <c r="GJA34" s="15"/>
      <c r="GJB34" s="15"/>
      <c r="GJC34" s="15"/>
      <c r="GJD34" s="15"/>
      <c r="GJE34" s="15"/>
      <c r="GJF34" s="15"/>
      <c r="GJG34" s="15"/>
      <c r="GJH34" s="15"/>
      <c r="GJI34" s="15"/>
      <c r="GJJ34" s="15"/>
      <c r="GJK34" s="15"/>
      <c r="GJL34" s="15"/>
      <c r="GJM34" s="15"/>
      <c r="GJN34" s="15"/>
      <c r="GJO34" s="15"/>
      <c r="GJP34" s="15"/>
      <c r="GJQ34" s="15"/>
      <c r="GJR34" s="15"/>
      <c r="GJS34" s="15"/>
      <c r="GJT34" s="15"/>
      <c r="GJU34" s="15"/>
      <c r="GJV34" s="15"/>
      <c r="GJW34" s="15"/>
      <c r="GJX34" s="15"/>
      <c r="GJY34" s="15"/>
      <c r="GJZ34" s="15"/>
      <c r="GKA34" s="15"/>
      <c r="GKB34" s="15"/>
      <c r="GKC34" s="15"/>
      <c r="GKD34" s="15"/>
      <c r="GKE34" s="15"/>
      <c r="GKF34" s="15"/>
      <c r="GKG34" s="15"/>
      <c r="GKH34" s="15"/>
      <c r="GKI34" s="15"/>
      <c r="GKJ34" s="15"/>
      <c r="GKK34" s="15"/>
      <c r="GKL34" s="15"/>
      <c r="GKM34" s="15"/>
      <c r="GKN34" s="15"/>
      <c r="GKO34" s="15"/>
      <c r="GKP34" s="15"/>
      <c r="GKQ34" s="15"/>
      <c r="GKR34" s="15"/>
      <c r="GKS34" s="15"/>
      <c r="GKT34" s="15"/>
      <c r="GKU34" s="15"/>
      <c r="GKV34" s="15"/>
      <c r="GKW34" s="15"/>
      <c r="GKX34" s="15"/>
      <c r="GKY34" s="15"/>
      <c r="GKZ34" s="15"/>
      <c r="GLA34" s="15"/>
      <c r="GLB34" s="15"/>
      <c r="GLC34" s="15"/>
      <c r="GLD34" s="15"/>
      <c r="GLE34" s="15"/>
      <c r="GLF34" s="15"/>
      <c r="GLG34" s="15"/>
      <c r="GLH34" s="15"/>
      <c r="GLI34" s="15"/>
      <c r="GLJ34" s="15"/>
      <c r="GLK34" s="15"/>
      <c r="GLL34" s="15"/>
      <c r="GLM34" s="15"/>
      <c r="GLN34" s="15"/>
      <c r="GLO34" s="15"/>
      <c r="GLP34" s="15"/>
      <c r="GLQ34" s="15"/>
      <c r="GLR34" s="15"/>
      <c r="GLS34" s="15"/>
      <c r="GLT34" s="15"/>
      <c r="GLU34" s="15"/>
      <c r="GLV34" s="15"/>
      <c r="GLW34" s="15"/>
      <c r="GLX34" s="15"/>
      <c r="GLY34" s="15"/>
      <c r="GLZ34" s="15"/>
      <c r="GMA34" s="15"/>
      <c r="GMB34" s="15"/>
      <c r="GMC34" s="15"/>
      <c r="GMD34" s="15"/>
      <c r="GME34" s="15"/>
      <c r="GMF34" s="15"/>
      <c r="GMG34" s="15"/>
      <c r="GMH34" s="15"/>
      <c r="GMI34" s="15"/>
      <c r="GMJ34" s="15"/>
      <c r="GMK34" s="15"/>
      <c r="GML34" s="15"/>
      <c r="GMM34" s="15"/>
      <c r="GMN34" s="15"/>
      <c r="GMO34" s="15"/>
      <c r="GMP34" s="15"/>
      <c r="GMQ34" s="15"/>
      <c r="GMR34" s="15"/>
      <c r="GMS34" s="15"/>
      <c r="GMT34" s="15"/>
      <c r="GMU34" s="15"/>
      <c r="GMV34" s="15"/>
      <c r="GMW34" s="15"/>
      <c r="GMX34" s="15"/>
      <c r="GMY34" s="15"/>
      <c r="GMZ34" s="15"/>
      <c r="GNA34" s="15"/>
      <c r="GNB34" s="15"/>
      <c r="GNC34" s="15"/>
      <c r="GND34" s="15"/>
      <c r="GNE34" s="15"/>
      <c r="GNF34" s="15"/>
      <c r="GNG34" s="15"/>
      <c r="GNH34" s="15"/>
      <c r="GNI34" s="15"/>
      <c r="GNJ34" s="15"/>
      <c r="GNK34" s="15"/>
      <c r="GNL34" s="15"/>
      <c r="GNM34" s="15"/>
      <c r="GNN34" s="15"/>
      <c r="GNO34" s="15"/>
      <c r="GNP34" s="15"/>
      <c r="GNQ34" s="15"/>
      <c r="GNR34" s="15"/>
      <c r="GNS34" s="15"/>
      <c r="GNT34" s="15"/>
      <c r="GNU34" s="15"/>
      <c r="GNV34" s="15"/>
      <c r="GNW34" s="15"/>
      <c r="GNX34" s="15"/>
      <c r="GNY34" s="15"/>
      <c r="GNZ34" s="15"/>
      <c r="GOA34" s="15"/>
      <c r="GOB34" s="15"/>
      <c r="GOC34" s="15"/>
      <c r="GOD34" s="15"/>
      <c r="GOE34" s="15"/>
      <c r="GOF34" s="15"/>
      <c r="GOG34" s="15"/>
      <c r="GOH34" s="15"/>
      <c r="GOI34" s="15"/>
      <c r="GOJ34" s="15"/>
      <c r="GOK34" s="15"/>
      <c r="GOL34" s="15"/>
      <c r="GOM34" s="15"/>
      <c r="GON34" s="15"/>
      <c r="GOO34" s="15"/>
      <c r="GOP34" s="15"/>
      <c r="GOQ34" s="15"/>
      <c r="GOR34" s="15"/>
      <c r="GOS34" s="15"/>
      <c r="GOT34" s="15"/>
      <c r="GOU34" s="15"/>
      <c r="GOV34" s="15"/>
      <c r="GOW34" s="15"/>
      <c r="GOX34" s="15"/>
      <c r="GOY34" s="15"/>
      <c r="GOZ34" s="15"/>
      <c r="GPA34" s="15"/>
      <c r="GPB34" s="15"/>
      <c r="GPC34" s="15"/>
      <c r="GPD34" s="15"/>
      <c r="GPE34" s="15"/>
      <c r="GPF34" s="15"/>
      <c r="GPG34" s="15"/>
      <c r="GPH34" s="15"/>
      <c r="GPI34" s="15"/>
      <c r="GPJ34" s="15"/>
      <c r="GPK34" s="15"/>
      <c r="GPL34" s="15"/>
      <c r="GPM34" s="15"/>
      <c r="GPN34" s="15"/>
      <c r="GPO34" s="15"/>
      <c r="GPP34" s="15"/>
      <c r="GPQ34" s="15"/>
      <c r="GPR34" s="15"/>
      <c r="GPS34" s="15"/>
      <c r="GPT34" s="15"/>
      <c r="GPU34" s="15"/>
      <c r="GPV34" s="15"/>
      <c r="GPW34" s="15"/>
      <c r="GPX34" s="15"/>
      <c r="GPY34" s="15"/>
      <c r="GPZ34" s="15"/>
      <c r="GQA34" s="15"/>
      <c r="GQB34" s="15"/>
      <c r="GQC34" s="15"/>
      <c r="GQD34" s="15"/>
      <c r="GQE34" s="15"/>
      <c r="GQF34" s="15"/>
      <c r="GQG34" s="15"/>
      <c r="GQH34" s="15"/>
      <c r="GQI34" s="15"/>
      <c r="GQJ34" s="15"/>
      <c r="GQK34" s="15"/>
      <c r="GQL34" s="15"/>
      <c r="GQM34" s="15"/>
      <c r="GQN34" s="15"/>
      <c r="GQO34" s="15"/>
      <c r="GQP34" s="15"/>
      <c r="GQQ34" s="15"/>
      <c r="GQR34" s="15"/>
      <c r="GQS34" s="15"/>
      <c r="GQT34" s="15"/>
      <c r="GQU34" s="15"/>
      <c r="GQV34" s="15"/>
      <c r="GQW34" s="15"/>
      <c r="GQX34" s="15"/>
      <c r="GQY34" s="15"/>
      <c r="GQZ34" s="15"/>
      <c r="GRA34" s="15"/>
      <c r="GRB34" s="15"/>
      <c r="GRC34" s="15"/>
      <c r="GRD34" s="15"/>
      <c r="GRE34" s="15"/>
      <c r="GRF34" s="15"/>
      <c r="GRG34" s="15"/>
      <c r="GRH34" s="15"/>
      <c r="GRI34" s="15"/>
      <c r="GRJ34" s="15"/>
      <c r="GRK34" s="15"/>
      <c r="GRL34" s="15"/>
      <c r="GRM34" s="15"/>
      <c r="GRN34" s="15"/>
      <c r="GRO34" s="15"/>
      <c r="GRP34" s="15"/>
      <c r="GRQ34" s="15"/>
      <c r="GRR34" s="15"/>
      <c r="GRS34" s="15"/>
      <c r="GRT34" s="15"/>
      <c r="GRU34" s="15"/>
      <c r="GRV34" s="15"/>
      <c r="GRW34" s="15"/>
      <c r="GRX34" s="15"/>
      <c r="GRY34" s="15"/>
      <c r="GRZ34" s="15"/>
      <c r="GSA34" s="15"/>
      <c r="GSB34" s="15"/>
      <c r="GSC34" s="15"/>
      <c r="GSD34" s="15"/>
      <c r="GSE34" s="15"/>
      <c r="GSF34" s="15"/>
      <c r="GSG34" s="15"/>
      <c r="GSH34" s="15"/>
      <c r="GSI34" s="15"/>
      <c r="GSJ34" s="15"/>
      <c r="GSK34" s="15"/>
      <c r="GSL34" s="15"/>
      <c r="GSM34" s="15"/>
      <c r="GSN34" s="15"/>
      <c r="GSO34" s="15"/>
      <c r="GSP34" s="15"/>
      <c r="GSQ34" s="15"/>
      <c r="GSR34" s="15"/>
      <c r="GSS34" s="15"/>
      <c r="GST34" s="15"/>
      <c r="GSU34" s="15"/>
      <c r="GSV34" s="15"/>
      <c r="GSW34" s="15"/>
      <c r="GSX34" s="15"/>
      <c r="GSY34" s="15"/>
      <c r="GSZ34" s="15"/>
      <c r="GTA34" s="15"/>
      <c r="GTB34" s="15"/>
      <c r="GTC34" s="15"/>
      <c r="GTD34" s="15"/>
      <c r="GTE34" s="15"/>
      <c r="GTF34" s="15"/>
      <c r="GTG34" s="15"/>
      <c r="GTH34" s="15"/>
      <c r="GTI34" s="15"/>
      <c r="GTJ34" s="15"/>
      <c r="GTK34" s="15"/>
      <c r="GTL34" s="15"/>
      <c r="GTM34" s="15"/>
      <c r="GTN34" s="15"/>
      <c r="GTO34" s="15"/>
      <c r="GTP34" s="15"/>
      <c r="GTQ34" s="15"/>
      <c r="GTR34" s="15"/>
      <c r="GTS34" s="15"/>
      <c r="GTT34" s="15"/>
      <c r="GTU34" s="15"/>
      <c r="GTV34" s="15"/>
      <c r="GTW34" s="15"/>
      <c r="GTX34" s="15"/>
      <c r="GTY34" s="15"/>
      <c r="GTZ34" s="15"/>
      <c r="GUA34" s="15"/>
      <c r="GUB34" s="15"/>
      <c r="GUC34" s="15"/>
      <c r="GUD34" s="15"/>
      <c r="GUE34" s="15"/>
      <c r="GUF34" s="15"/>
      <c r="GUG34" s="15"/>
      <c r="GUH34" s="15"/>
      <c r="GUI34" s="15"/>
      <c r="GUJ34" s="15"/>
      <c r="GUK34" s="15"/>
      <c r="GUL34" s="15"/>
      <c r="GUM34" s="15"/>
      <c r="GUN34" s="15"/>
      <c r="GUO34" s="15"/>
      <c r="GUP34" s="15"/>
      <c r="GUQ34" s="15"/>
      <c r="GUR34" s="15"/>
      <c r="GUS34" s="15"/>
      <c r="GUT34" s="15"/>
      <c r="GUU34" s="15"/>
      <c r="GUV34" s="15"/>
      <c r="GUW34" s="15"/>
      <c r="GUX34" s="15"/>
      <c r="GUY34" s="15"/>
      <c r="GUZ34" s="15"/>
      <c r="GVA34" s="15"/>
      <c r="GVB34" s="15"/>
      <c r="GVC34" s="15"/>
      <c r="GVD34" s="15"/>
      <c r="GVE34" s="15"/>
      <c r="GVF34" s="15"/>
      <c r="GVG34" s="15"/>
      <c r="GVH34" s="15"/>
      <c r="GVI34" s="15"/>
      <c r="GVJ34" s="15"/>
      <c r="GVK34" s="15"/>
      <c r="GVL34" s="15"/>
      <c r="GVM34" s="15"/>
      <c r="GVN34" s="15"/>
      <c r="GVO34" s="15"/>
      <c r="GVP34" s="15"/>
      <c r="GVQ34" s="15"/>
      <c r="GVR34" s="15"/>
      <c r="GVS34" s="15"/>
      <c r="GVT34" s="15"/>
      <c r="GVU34" s="15"/>
      <c r="GVV34" s="15"/>
      <c r="GVW34" s="15"/>
      <c r="GVX34" s="15"/>
      <c r="GVY34" s="15"/>
      <c r="GVZ34" s="15"/>
      <c r="GWA34" s="15"/>
      <c r="GWB34" s="15"/>
      <c r="GWC34" s="15"/>
      <c r="GWD34" s="15"/>
      <c r="GWE34" s="15"/>
      <c r="GWF34" s="15"/>
      <c r="GWG34" s="15"/>
      <c r="GWH34" s="15"/>
      <c r="GWI34" s="15"/>
      <c r="GWJ34" s="15"/>
      <c r="GWK34" s="15"/>
      <c r="GWL34" s="15"/>
      <c r="GWM34" s="15"/>
      <c r="GWN34" s="15"/>
      <c r="GWO34" s="15"/>
      <c r="GWP34" s="15"/>
      <c r="GWQ34" s="15"/>
      <c r="GWR34" s="15"/>
      <c r="GWS34" s="15"/>
      <c r="GWT34" s="15"/>
      <c r="GWU34" s="15"/>
      <c r="GWV34" s="15"/>
      <c r="GWW34" s="15"/>
      <c r="GWX34" s="15"/>
      <c r="GWY34" s="15"/>
      <c r="GWZ34" s="15"/>
      <c r="GXA34" s="15"/>
      <c r="GXB34" s="15"/>
      <c r="GXC34" s="15"/>
      <c r="GXD34" s="15"/>
      <c r="GXE34" s="15"/>
      <c r="GXF34" s="15"/>
      <c r="GXG34" s="15"/>
      <c r="GXH34" s="15"/>
      <c r="GXI34" s="15"/>
      <c r="GXJ34" s="15"/>
      <c r="GXK34" s="15"/>
      <c r="GXL34" s="15"/>
      <c r="GXM34" s="15"/>
      <c r="GXN34" s="15"/>
      <c r="GXO34" s="15"/>
      <c r="GXP34" s="15"/>
      <c r="GXQ34" s="15"/>
      <c r="GXR34" s="15"/>
      <c r="GXS34" s="15"/>
      <c r="GXT34" s="15"/>
      <c r="GXU34" s="15"/>
      <c r="GXV34" s="15"/>
      <c r="GXW34" s="15"/>
      <c r="GXX34" s="15"/>
      <c r="GXY34" s="15"/>
      <c r="GXZ34" s="15"/>
      <c r="GYA34" s="15"/>
      <c r="GYB34" s="15"/>
      <c r="GYC34" s="15"/>
      <c r="GYD34" s="15"/>
      <c r="GYE34" s="15"/>
      <c r="GYF34" s="15"/>
      <c r="GYG34" s="15"/>
      <c r="GYH34" s="15"/>
      <c r="GYI34" s="15"/>
      <c r="GYJ34" s="15"/>
      <c r="GYK34" s="15"/>
      <c r="GYL34" s="15"/>
      <c r="GYM34" s="15"/>
      <c r="GYN34" s="15"/>
      <c r="GYO34" s="15"/>
      <c r="GYP34" s="15"/>
      <c r="GYQ34" s="15"/>
      <c r="GYR34" s="15"/>
      <c r="GYS34" s="15"/>
      <c r="GYT34" s="15"/>
      <c r="GYU34" s="15"/>
      <c r="GYV34" s="15"/>
      <c r="GYW34" s="15"/>
      <c r="GYX34" s="15"/>
      <c r="GYY34" s="15"/>
      <c r="GYZ34" s="15"/>
      <c r="GZA34" s="15"/>
      <c r="GZB34" s="15"/>
      <c r="GZC34" s="15"/>
      <c r="GZD34" s="15"/>
      <c r="GZE34" s="15"/>
      <c r="GZF34" s="15"/>
      <c r="GZG34" s="15"/>
      <c r="GZH34" s="15"/>
      <c r="GZI34" s="15"/>
      <c r="GZJ34" s="15"/>
      <c r="GZK34" s="15"/>
      <c r="GZL34" s="15"/>
      <c r="GZM34" s="15"/>
      <c r="GZN34" s="15"/>
      <c r="GZO34" s="15"/>
      <c r="GZP34" s="15"/>
      <c r="GZQ34" s="15"/>
      <c r="GZR34" s="15"/>
      <c r="GZS34" s="15"/>
      <c r="GZT34" s="15"/>
      <c r="GZU34" s="15"/>
      <c r="GZV34" s="15"/>
      <c r="GZW34" s="15"/>
      <c r="GZX34" s="15"/>
      <c r="GZY34" s="15"/>
      <c r="GZZ34" s="15"/>
      <c r="HAA34" s="15"/>
      <c r="HAB34" s="15"/>
      <c r="HAC34" s="15"/>
      <c r="HAD34" s="15"/>
      <c r="HAE34" s="15"/>
      <c r="HAF34" s="15"/>
      <c r="HAG34" s="15"/>
      <c r="HAH34" s="15"/>
      <c r="HAI34" s="15"/>
      <c r="HAJ34" s="15"/>
      <c r="HAK34" s="15"/>
      <c r="HAL34" s="15"/>
      <c r="HAM34" s="15"/>
      <c r="HAN34" s="15"/>
      <c r="HAO34" s="15"/>
      <c r="HAP34" s="15"/>
      <c r="HAQ34" s="15"/>
      <c r="HAR34" s="15"/>
      <c r="HAS34" s="15"/>
      <c r="HAT34" s="15"/>
      <c r="HAU34" s="15"/>
      <c r="HAV34" s="15"/>
      <c r="HAW34" s="15"/>
      <c r="HAX34" s="15"/>
      <c r="HAY34" s="15"/>
      <c r="HAZ34" s="15"/>
      <c r="HBA34" s="15"/>
      <c r="HBB34" s="15"/>
      <c r="HBC34" s="15"/>
      <c r="HBD34" s="15"/>
      <c r="HBE34" s="15"/>
      <c r="HBF34" s="15"/>
      <c r="HBG34" s="15"/>
      <c r="HBH34" s="15"/>
      <c r="HBI34" s="15"/>
      <c r="HBJ34" s="15"/>
      <c r="HBK34" s="15"/>
      <c r="HBL34" s="15"/>
      <c r="HBM34" s="15"/>
      <c r="HBN34" s="15"/>
      <c r="HBO34" s="15"/>
      <c r="HBP34" s="15"/>
      <c r="HBQ34" s="15"/>
      <c r="HBR34" s="15"/>
      <c r="HBS34" s="15"/>
      <c r="HBT34" s="15"/>
      <c r="HBU34" s="15"/>
      <c r="HBV34" s="15"/>
      <c r="HBW34" s="15"/>
      <c r="HBX34" s="15"/>
      <c r="HBY34" s="15"/>
      <c r="HBZ34" s="15"/>
      <c r="HCA34" s="15"/>
      <c r="HCB34" s="15"/>
      <c r="HCC34" s="15"/>
      <c r="HCD34" s="15"/>
      <c r="HCE34" s="15"/>
      <c r="HCF34" s="15"/>
      <c r="HCG34" s="15"/>
      <c r="HCH34" s="15"/>
      <c r="HCI34" s="15"/>
      <c r="HCJ34" s="15"/>
      <c r="HCK34" s="15"/>
      <c r="HCL34" s="15"/>
      <c r="HCM34" s="15"/>
      <c r="HCN34" s="15"/>
      <c r="HCO34" s="15"/>
      <c r="HCP34" s="15"/>
      <c r="HCQ34" s="15"/>
      <c r="HCR34" s="15"/>
      <c r="HCS34" s="15"/>
      <c r="HCT34" s="15"/>
      <c r="HCU34" s="15"/>
      <c r="HCV34" s="15"/>
      <c r="HCW34" s="15"/>
      <c r="HCX34" s="15"/>
      <c r="HCY34" s="15"/>
      <c r="HCZ34" s="15"/>
      <c r="HDA34" s="15"/>
      <c r="HDB34" s="15"/>
      <c r="HDC34" s="15"/>
      <c r="HDD34" s="15"/>
      <c r="HDE34" s="15"/>
      <c r="HDF34" s="15"/>
      <c r="HDG34" s="15"/>
      <c r="HDH34" s="15"/>
      <c r="HDI34" s="15"/>
      <c r="HDJ34" s="15"/>
      <c r="HDK34" s="15"/>
      <c r="HDL34" s="15"/>
      <c r="HDM34" s="15"/>
      <c r="HDN34" s="15"/>
      <c r="HDO34" s="15"/>
      <c r="HDP34" s="15"/>
      <c r="HDQ34" s="15"/>
      <c r="HDR34" s="15"/>
      <c r="HDS34" s="15"/>
      <c r="HDT34" s="15"/>
      <c r="HDU34" s="15"/>
      <c r="HDV34" s="15"/>
      <c r="HDW34" s="15"/>
      <c r="HDX34" s="15"/>
      <c r="HDY34" s="15"/>
      <c r="HDZ34" s="15"/>
      <c r="HEA34" s="15"/>
      <c r="HEB34" s="15"/>
      <c r="HEC34" s="15"/>
      <c r="HED34" s="15"/>
      <c r="HEE34" s="15"/>
      <c r="HEF34" s="15"/>
      <c r="HEG34" s="15"/>
      <c r="HEH34" s="15"/>
      <c r="HEI34" s="15"/>
      <c r="HEJ34" s="15"/>
      <c r="HEK34" s="15"/>
      <c r="HEL34" s="15"/>
      <c r="HEM34" s="15"/>
      <c r="HEN34" s="15"/>
      <c r="HEO34" s="15"/>
      <c r="HEP34" s="15"/>
      <c r="HEQ34" s="15"/>
      <c r="HER34" s="15"/>
      <c r="HES34" s="15"/>
      <c r="HET34" s="15"/>
      <c r="HEU34" s="15"/>
      <c r="HEV34" s="15"/>
      <c r="HEW34" s="15"/>
      <c r="HEX34" s="15"/>
      <c r="HEY34" s="15"/>
      <c r="HEZ34" s="15"/>
      <c r="HFA34" s="15"/>
      <c r="HFB34" s="15"/>
      <c r="HFC34" s="15"/>
      <c r="HFD34" s="15"/>
      <c r="HFE34" s="15"/>
      <c r="HFF34" s="15"/>
      <c r="HFG34" s="15"/>
      <c r="HFH34" s="15"/>
      <c r="HFI34" s="15"/>
      <c r="HFJ34" s="15"/>
      <c r="HFK34" s="15"/>
      <c r="HFL34" s="15"/>
      <c r="HFM34" s="15"/>
      <c r="HFN34" s="15"/>
      <c r="HFO34" s="15"/>
      <c r="HFP34" s="15"/>
      <c r="HFQ34" s="15"/>
      <c r="HFR34" s="15"/>
      <c r="HFS34" s="15"/>
      <c r="HFT34" s="15"/>
      <c r="HFU34" s="15"/>
      <c r="HFV34" s="15"/>
      <c r="HFW34" s="15"/>
      <c r="HFX34" s="15"/>
      <c r="HFY34" s="15"/>
      <c r="HFZ34" s="15"/>
      <c r="HGA34" s="15"/>
      <c r="HGB34" s="15"/>
      <c r="HGC34" s="15"/>
      <c r="HGD34" s="15"/>
      <c r="HGE34" s="15"/>
      <c r="HGF34" s="15"/>
      <c r="HGG34" s="15"/>
      <c r="HGH34" s="15"/>
      <c r="HGI34" s="15"/>
      <c r="HGJ34" s="15"/>
      <c r="HGK34" s="15"/>
      <c r="HGL34" s="15"/>
      <c r="HGM34" s="15"/>
      <c r="HGN34" s="15"/>
      <c r="HGO34" s="15"/>
      <c r="HGP34" s="15"/>
      <c r="HGQ34" s="15"/>
      <c r="HGR34" s="15"/>
      <c r="HGS34" s="15"/>
      <c r="HGT34" s="15"/>
      <c r="HGU34" s="15"/>
      <c r="HGV34" s="15"/>
      <c r="HGW34" s="15"/>
      <c r="HGX34" s="15"/>
      <c r="HGY34" s="15"/>
      <c r="HGZ34" s="15"/>
      <c r="HHA34" s="15"/>
      <c r="HHB34" s="15"/>
      <c r="HHC34" s="15"/>
      <c r="HHD34" s="15"/>
      <c r="HHE34" s="15"/>
      <c r="HHF34" s="15"/>
      <c r="HHG34" s="15"/>
      <c r="HHH34" s="15"/>
      <c r="HHI34" s="15"/>
      <c r="HHJ34" s="15"/>
      <c r="HHK34" s="15"/>
      <c r="HHL34" s="15"/>
      <c r="HHM34" s="15"/>
      <c r="HHN34" s="15"/>
      <c r="HHO34" s="15"/>
      <c r="HHP34" s="15"/>
      <c r="HHQ34" s="15"/>
      <c r="HHR34" s="15"/>
      <c r="HHS34" s="15"/>
      <c r="HHT34" s="15"/>
      <c r="HHU34" s="15"/>
      <c r="HHV34" s="15"/>
      <c r="HHW34" s="15"/>
      <c r="HHX34" s="15"/>
      <c r="HHY34" s="15"/>
      <c r="HHZ34" s="15"/>
      <c r="HIA34" s="15"/>
      <c r="HIB34" s="15"/>
      <c r="HIC34" s="15"/>
      <c r="HID34" s="15"/>
      <c r="HIE34" s="15"/>
      <c r="HIF34" s="15"/>
      <c r="HIG34" s="15"/>
      <c r="HIH34" s="15"/>
      <c r="HII34" s="15"/>
      <c r="HIJ34" s="15"/>
      <c r="HIK34" s="15"/>
      <c r="HIL34" s="15"/>
      <c r="HIM34" s="15"/>
      <c r="HIN34" s="15"/>
      <c r="HIO34" s="15"/>
      <c r="HIP34" s="15"/>
      <c r="HIQ34" s="15"/>
      <c r="HIR34" s="15"/>
      <c r="HIS34" s="15"/>
      <c r="HIT34" s="15"/>
      <c r="HIU34" s="15"/>
      <c r="HIV34" s="15"/>
      <c r="HIW34" s="15"/>
      <c r="HIX34" s="15"/>
      <c r="HIY34" s="15"/>
      <c r="HIZ34" s="15"/>
      <c r="HJA34" s="15"/>
      <c r="HJB34" s="15"/>
      <c r="HJC34" s="15"/>
      <c r="HJD34" s="15"/>
      <c r="HJE34" s="15"/>
      <c r="HJF34" s="15"/>
      <c r="HJG34" s="15"/>
      <c r="HJH34" s="15"/>
      <c r="HJI34" s="15"/>
      <c r="HJJ34" s="15"/>
      <c r="HJK34" s="15"/>
      <c r="HJL34" s="15"/>
      <c r="HJM34" s="15"/>
      <c r="HJN34" s="15"/>
      <c r="HJO34" s="15"/>
      <c r="HJP34" s="15"/>
      <c r="HJQ34" s="15"/>
      <c r="HJR34" s="15"/>
      <c r="HJS34" s="15"/>
      <c r="HJT34" s="15"/>
      <c r="HJU34" s="15"/>
      <c r="HJV34" s="15"/>
      <c r="HJW34" s="15"/>
      <c r="HJX34" s="15"/>
      <c r="HJY34" s="15"/>
      <c r="HJZ34" s="15"/>
      <c r="HKA34" s="15"/>
      <c r="HKB34" s="15"/>
      <c r="HKC34" s="15"/>
      <c r="HKD34" s="15"/>
      <c r="HKE34" s="15"/>
      <c r="HKF34" s="15"/>
      <c r="HKG34" s="15"/>
      <c r="HKH34" s="15"/>
      <c r="HKI34" s="15"/>
      <c r="HKJ34" s="15"/>
      <c r="HKK34" s="15"/>
      <c r="HKL34" s="15"/>
      <c r="HKM34" s="15"/>
      <c r="HKN34" s="15"/>
      <c r="HKO34" s="15"/>
      <c r="HKP34" s="15"/>
      <c r="HKQ34" s="15"/>
      <c r="HKR34" s="15"/>
      <c r="HKS34" s="15"/>
      <c r="HKT34" s="15"/>
      <c r="HKU34" s="15"/>
      <c r="HKV34" s="15"/>
      <c r="HKW34" s="15"/>
      <c r="HKX34" s="15"/>
      <c r="HKY34" s="15"/>
      <c r="HKZ34" s="15"/>
      <c r="HLA34" s="15"/>
      <c r="HLB34" s="15"/>
      <c r="HLC34" s="15"/>
      <c r="HLD34" s="15"/>
      <c r="HLE34" s="15"/>
      <c r="HLF34" s="15"/>
      <c r="HLG34" s="15"/>
      <c r="HLH34" s="15"/>
      <c r="HLI34" s="15"/>
      <c r="HLJ34" s="15"/>
      <c r="HLK34" s="15"/>
      <c r="HLL34" s="15"/>
      <c r="HLM34" s="15"/>
      <c r="HLN34" s="15"/>
      <c r="HLO34" s="15"/>
      <c r="HLP34" s="15"/>
      <c r="HLQ34" s="15"/>
      <c r="HLR34" s="15"/>
      <c r="HLS34" s="15"/>
      <c r="HLT34" s="15"/>
      <c r="HLU34" s="15"/>
      <c r="HLV34" s="15"/>
      <c r="HLW34" s="15"/>
      <c r="HLX34" s="15"/>
      <c r="HLY34" s="15"/>
      <c r="HLZ34" s="15"/>
      <c r="HMA34" s="15"/>
      <c r="HMB34" s="15"/>
      <c r="HMC34" s="15"/>
      <c r="HMD34" s="15"/>
      <c r="HME34" s="15"/>
      <c r="HMF34" s="15"/>
      <c r="HMG34" s="15"/>
      <c r="HMH34" s="15"/>
      <c r="HMI34" s="15"/>
      <c r="HMJ34" s="15"/>
      <c r="HMK34" s="15"/>
      <c r="HML34" s="15"/>
      <c r="HMM34" s="15"/>
      <c r="HMN34" s="15"/>
      <c r="HMO34" s="15"/>
      <c r="HMP34" s="15"/>
      <c r="HMQ34" s="15"/>
      <c r="HMR34" s="15"/>
      <c r="HMS34" s="15"/>
      <c r="HMT34" s="15"/>
      <c r="HMU34" s="15"/>
      <c r="HMV34" s="15"/>
      <c r="HMW34" s="15"/>
      <c r="HMX34" s="15"/>
      <c r="HMY34" s="15"/>
      <c r="HMZ34" s="15"/>
      <c r="HNA34" s="15"/>
      <c r="HNB34" s="15"/>
      <c r="HNC34" s="15"/>
      <c r="HND34" s="15"/>
      <c r="HNE34" s="15"/>
      <c r="HNF34" s="15"/>
      <c r="HNG34" s="15"/>
      <c r="HNH34" s="15"/>
      <c r="HNI34" s="15"/>
      <c r="HNJ34" s="15"/>
      <c r="HNK34" s="15"/>
      <c r="HNL34" s="15"/>
      <c r="HNM34" s="15"/>
      <c r="HNN34" s="15"/>
      <c r="HNO34" s="15"/>
      <c r="HNP34" s="15"/>
      <c r="HNQ34" s="15"/>
      <c r="HNR34" s="15"/>
      <c r="HNS34" s="15"/>
      <c r="HNT34" s="15"/>
      <c r="HNU34" s="15"/>
      <c r="HNV34" s="15"/>
      <c r="HNW34" s="15"/>
      <c r="HNX34" s="15"/>
      <c r="HNY34" s="15"/>
      <c r="HNZ34" s="15"/>
      <c r="HOA34" s="15"/>
      <c r="HOB34" s="15"/>
      <c r="HOC34" s="15"/>
      <c r="HOD34" s="15"/>
      <c r="HOE34" s="15"/>
      <c r="HOF34" s="15"/>
      <c r="HOG34" s="15"/>
      <c r="HOH34" s="15"/>
      <c r="HOI34" s="15"/>
      <c r="HOJ34" s="15"/>
      <c r="HOK34" s="15"/>
      <c r="HOL34" s="15"/>
      <c r="HOM34" s="15"/>
      <c r="HON34" s="15"/>
      <c r="HOO34" s="15"/>
      <c r="HOP34" s="15"/>
      <c r="HOQ34" s="15"/>
      <c r="HOR34" s="15"/>
      <c r="HOS34" s="15"/>
      <c r="HOT34" s="15"/>
      <c r="HOU34" s="15"/>
      <c r="HOV34" s="15"/>
      <c r="HOW34" s="15"/>
      <c r="HOX34" s="15"/>
      <c r="HOY34" s="15"/>
      <c r="HOZ34" s="15"/>
      <c r="HPA34" s="15"/>
      <c r="HPB34" s="15"/>
      <c r="HPC34" s="15"/>
      <c r="HPD34" s="15"/>
      <c r="HPE34" s="15"/>
      <c r="HPF34" s="15"/>
      <c r="HPG34" s="15"/>
      <c r="HPH34" s="15"/>
      <c r="HPI34" s="15"/>
      <c r="HPJ34" s="15"/>
      <c r="HPK34" s="15"/>
      <c r="HPL34" s="15"/>
      <c r="HPM34" s="15"/>
      <c r="HPN34" s="15"/>
      <c r="HPO34" s="15"/>
      <c r="HPP34" s="15"/>
      <c r="HPQ34" s="15"/>
      <c r="HPR34" s="15"/>
      <c r="HPS34" s="15"/>
      <c r="HPT34" s="15"/>
      <c r="HPU34" s="15"/>
      <c r="HPV34" s="15"/>
      <c r="HPW34" s="15"/>
      <c r="HPX34" s="15"/>
      <c r="HPY34" s="15"/>
      <c r="HPZ34" s="15"/>
      <c r="HQA34" s="15"/>
      <c r="HQB34" s="15"/>
      <c r="HQC34" s="15"/>
      <c r="HQD34" s="15"/>
      <c r="HQE34" s="15"/>
      <c r="HQF34" s="15"/>
      <c r="HQG34" s="15"/>
      <c r="HQH34" s="15"/>
      <c r="HQI34" s="15"/>
      <c r="HQJ34" s="15"/>
      <c r="HQK34" s="15"/>
      <c r="HQL34" s="15"/>
      <c r="HQM34" s="15"/>
      <c r="HQN34" s="15"/>
      <c r="HQO34" s="15"/>
      <c r="HQP34" s="15"/>
      <c r="HQQ34" s="15"/>
      <c r="HQR34" s="15"/>
      <c r="HQS34" s="15"/>
      <c r="HQT34" s="15"/>
      <c r="HQU34" s="15"/>
      <c r="HQV34" s="15"/>
      <c r="HQW34" s="15"/>
      <c r="HQX34" s="15"/>
      <c r="HQY34" s="15"/>
      <c r="HQZ34" s="15"/>
      <c r="HRA34" s="15"/>
      <c r="HRB34" s="15"/>
      <c r="HRC34" s="15"/>
      <c r="HRD34" s="15"/>
      <c r="HRE34" s="15"/>
      <c r="HRF34" s="15"/>
      <c r="HRG34" s="15"/>
      <c r="HRH34" s="15"/>
      <c r="HRI34" s="15"/>
      <c r="HRJ34" s="15"/>
      <c r="HRK34" s="15"/>
      <c r="HRL34" s="15"/>
      <c r="HRM34" s="15"/>
      <c r="HRN34" s="15"/>
      <c r="HRO34" s="15"/>
      <c r="HRP34" s="15"/>
      <c r="HRQ34" s="15"/>
      <c r="HRR34" s="15"/>
      <c r="HRS34" s="15"/>
      <c r="HRT34" s="15"/>
      <c r="HRU34" s="15"/>
      <c r="HRV34" s="15"/>
      <c r="HRW34" s="15"/>
      <c r="HRX34" s="15"/>
      <c r="HRY34" s="15"/>
      <c r="HRZ34" s="15"/>
      <c r="HSA34" s="15"/>
      <c r="HSB34" s="15"/>
      <c r="HSC34" s="15"/>
      <c r="HSD34" s="15"/>
      <c r="HSE34" s="15"/>
      <c r="HSF34" s="15"/>
      <c r="HSG34" s="15"/>
      <c r="HSH34" s="15"/>
      <c r="HSI34" s="15"/>
      <c r="HSJ34" s="15"/>
      <c r="HSK34" s="15"/>
      <c r="HSL34" s="15"/>
      <c r="HSM34" s="15"/>
      <c r="HSN34" s="15"/>
      <c r="HSO34" s="15"/>
      <c r="HSP34" s="15"/>
      <c r="HSQ34" s="15"/>
      <c r="HSR34" s="15"/>
      <c r="HSS34" s="15"/>
      <c r="HST34" s="15"/>
      <c r="HSU34" s="15"/>
      <c r="HSV34" s="15"/>
      <c r="HSW34" s="15"/>
      <c r="HSX34" s="15"/>
      <c r="HSY34" s="15"/>
      <c r="HSZ34" s="15"/>
      <c r="HTA34" s="15"/>
      <c r="HTB34" s="15"/>
      <c r="HTC34" s="15"/>
      <c r="HTD34" s="15"/>
      <c r="HTE34" s="15"/>
      <c r="HTF34" s="15"/>
      <c r="HTG34" s="15"/>
      <c r="HTH34" s="15"/>
      <c r="HTI34" s="15"/>
      <c r="HTJ34" s="15"/>
      <c r="HTK34" s="15"/>
      <c r="HTL34" s="15"/>
      <c r="HTM34" s="15"/>
      <c r="HTN34" s="15"/>
      <c r="HTO34" s="15"/>
      <c r="HTP34" s="15"/>
      <c r="HTQ34" s="15"/>
      <c r="HTR34" s="15"/>
      <c r="HTS34" s="15"/>
      <c r="HTT34" s="15"/>
      <c r="HTU34" s="15"/>
      <c r="HTV34" s="15"/>
      <c r="HTW34" s="15"/>
      <c r="HTX34" s="15"/>
      <c r="HTY34" s="15"/>
      <c r="HTZ34" s="15"/>
      <c r="HUA34" s="15"/>
      <c r="HUB34" s="15"/>
      <c r="HUC34" s="15"/>
      <c r="HUD34" s="15"/>
      <c r="HUE34" s="15"/>
      <c r="HUF34" s="15"/>
      <c r="HUG34" s="15"/>
      <c r="HUH34" s="15"/>
      <c r="HUI34" s="15"/>
      <c r="HUJ34" s="15"/>
      <c r="HUK34" s="15"/>
      <c r="HUL34" s="15"/>
      <c r="HUM34" s="15"/>
      <c r="HUN34" s="15"/>
      <c r="HUO34" s="15"/>
      <c r="HUP34" s="15"/>
      <c r="HUQ34" s="15"/>
      <c r="HUR34" s="15"/>
      <c r="HUS34" s="15"/>
      <c r="HUT34" s="15"/>
      <c r="HUU34" s="15"/>
      <c r="HUV34" s="15"/>
      <c r="HUW34" s="15"/>
      <c r="HUX34" s="15"/>
      <c r="HUY34" s="15"/>
      <c r="HUZ34" s="15"/>
      <c r="HVA34" s="15"/>
      <c r="HVB34" s="15"/>
      <c r="HVC34" s="15"/>
      <c r="HVD34" s="15"/>
      <c r="HVE34" s="15"/>
      <c r="HVF34" s="15"/>
      <c r="HVG34" s="15"/>
      <c r="HVH34" s="15"/>
      <c r="HVI34" s="15"/>
      <c r="HVJ34" s="15"/>
      <c r="HVK34" s="15"/>
      <c r="HVL34" s="15"/>
      <c r="HVM34" s="15"/>
      <c r="HVN34" s="15"/>
      <c r="HVO34" s="15"/>
      <c r="HVP34" s="15"/>
      <c r="HVQ34" s="15"/>
      <c r="HVR34" s="15"/>
      <c r="HVS34" s="15"/>
      <c r="HVT34" s="15"/>
      <c r="HVU34" s="15"/>
      <c r="HVV34" s="15"/>
      <c r="HVW34" s="15"/>
      <c r="HVX34" s="15"/>
      <c r="HVY34" s="15"/>
      <c r="HVZ34" s="15"/>
      <c r="HWA34" s="15"/>
      <c r="HWB34" s="15"/>
      <c r="HWC34" s="15"/>
      <c r="HWD34" s="15"/>
      <c r="HWE34" s="15"/>
      <c r="HWF34" s="15"/>
      <c r="HWG34" s="15"/>
      <c r="HWH34" s="15"/>
      <c r="HWI34" s="15"/>
      <c r="HWJ34" s="15"/>
      <c r="HWK34" s="15"/>
      <c r="HWL34" s="15"/>
      <c r="HWM34" s="15"/>
      <c r="HWN34" s="15"/>
      <c r="HWO34" s="15"/>
      <c r="HWP34" s="15"/>
      <c r="HWQ34" s="15"/>
      <c r="HWR34" s="15"/>
      <c r="HWS34" s="15"/>
      <c r="HWT34" s="15"/>
      <c r="HWU34" s="15"/>
      <c r="HWV34" s="15"/>
      <c r="HWW34" s="15"/>
      <c r="HWX34" s="15"/>
      <c r="HWY34" s="15"/>
      <c r="HWZ34" s="15"/>
      <c r="HXA34" s="15"/>
      <c r="HXB34" s="15"/>
      <c r="HXC34" s="15"/>
      <c r="HXD34" s="15"/>
      <c r="HXE34" s="15"/>
      <c r="HXF34" s="15"/>
      <c r="HXG34" s="15"/>
      <c r="HXH34" s="15"/>
      <c r="HXI34" s="15"/>
      <c r="HXJ34" s="15"/>
      <c r="HXK34" s="15"/>
      <c r="HXL34" s="15"/>
      <c r="HXM34" s="15"/>
      <c r="HXN34" s="15"/>
      <c r="HXO34" s="15"/>
      <c r="HXP34" s="15"/>
      <c r="HXQ34" s="15"/>
      <c r="HXR34" s="15"/>
      <c r="HXS34" s="15"/>
      <c r="HXT34" s="15"/>
      <c r="HXU34" s="15"/>
      <c r="HXV34" s="15"/>
      <c r="HXW34" s="15"/>
      <c r="HXX34" s="15"/>
      <c r="HXY34" s="15"/>
      <c r="HXZ34" s="15"/>
      <c r="HYA34" s="15"/>
      <c r="HYB34" s="15"/>
      <c r="HYC34" s="15"/>
      <c r="HYD34" s="15"/>
      <c r="HYE34" s="15"/>
      <c r="HYF34" s="15"/>
      <c r="HYG34" s="15"/>
      <c r="HYH34" s="15"/>
      <c r="HYI34" s="15"/>
      <c r="HYJ34" s="15"/>
      <c r="HYK34" s="15"/>
      <c r="HYL34" s="15"/>
      <c r="HYM34" s="15"/>
      <c r="HYN34" s="15"/>
      <c r="HYO34" s="15"/>
      <c r="HYP34" s="15"/>
      <c r="HYQ34" s="15"/>
      <c r="HYR34" s="15"/>
      <c r="HYS34" s="15"/>
      <c r="HYT34" s="15"/>
      <c r="HYU34" s="15"/>
      <c r="HYV34" s="15"/>
      <c r="HYW34" s="15"/>
      <c r="HYX34" s="15"/>
      <c r="HYY34" s="15"/>
      <c r="HYZ34" s="15"/>
      <c r="HZA34" s="15"/>
      <c r="HZB34" s="15"/>
      <c r="HZC34" s="15"/>
      <c r="HZD34" s="15"/>
      <c r="HZE34" s="15"/>
      <c r="HZF34" s="15"/>
      <c r="HZG34" s="15"/>
      <c r="HZH34" s="15"/>
      <c r="HZI34" s="15"/>
      <c r="HZJ34" s="15"/>
      <c r="HZK34" s="15"/>
      <c r="HZL34" s="15"/>
      <c r="HZM34" s="15"/>
      <c r="HZN34" s="15"/>
      <c r="HZO34" s="15"/>
      <c r="HZP34" s="15"/>
      <c r="HZQ34" s="15"/>
      <c r="HZR34" s="15"/>
      <c r="HZS34" s="15"/>
      <c r="HZT34" s="15"/>
      <c r="HZU34" s="15"/>
      <c r="HZV34" s="15"/>
      <c r="HZW34" s="15"/>
      <c r="HZX34" s="15"/>
      <c r="HZY34" s="15"/>
      <c r="HZZ34" s="15"/>
      <c r="IAA34" s="15"/>
      <c r="IAB34" s="15"/>
      <c r="IAC34" s="15"/>
      <c r="IAD34" s="15"/>
      <c r="IAE34" s="15"/>
      <c r="IAF34" s="15"/>
      <c r="IAG34" s="15"/>
      <c r="IAH34" s="15"/>
      <c r="IAI34" s="15"/>
      <c r="IAJ34" s="15"/>
      <c r="IAK34" s="15"/>
      <c r="IAL34" s="15"/>
      <c r="IAM34" s="15"/>
      <c r="IAN34" s="15"/>
      <c r="IAO34" s="15"/>
      <c r="IAP34" s="15"/>
      <c r="IAQ34" s="15"/>
      <c r="IAR34" s="15"/>
      <c r="IAS34" s="15"/>
      <c r="IAT34" s="15"/>
      <c r="IAU34" s="15"/>
      <c r="IAV34" s="15"/>
      <c r="IAW34" s="15"/>
      <c r="IAX34" s="15"/>
      <c r="IAY34" s="15"/>
      <c r="IAZ34" s="15"/>
      <c r="IBA34" s="15"/>
      <c r="IBB34" s="15"/>
      <c r="IBC34" s="15"/>
      <c r="IBD34" s="15"/>
      <c r="IBE34" s="15"/>
      <c r="IBF34" s="15"/>
      <c r="IBG34" s="15"/>
      <c r="IBH34" s="15"/>
      <c r="IBI34" s="15"/>
      <c r="IBJ34" s="15"/>
      <c r="IBK34" s="15"/>
      <c r="IBL34" s="15"/>
      <c r="IBM34" s="15"/>
      <c r="IBN34" s="15"/>
      <c r="IBO34" s="15"/>
      <c r="IBP34" s="15"/>
      <c r="IBQ34" s="15"/>
      <c r="IBR34" s="15"/>
      <c r="IBS34" s="15"/>
      <c r="IBT34" s="15"/>
      <c r="IBU34" s="15"/>
      <c r="IBV34" s="15"/>
      <c r="IBW34" s="15"/>
      <c r="IBX34" s="15"/>
      <c r="IBY34" s="15"/>
      <c r="IBZ34" s="15"/>
      <c r="ICA34" s="15"/>
      <c r="ICB34" s="15"/>
      <c r="ICC34" s="15"/>
      <c r="ICD34" s="15"/>
      <c r="ICE34" s="15"/>
      <c r="ICF34" s="15"/>
      <c r="ICG34" s="15"/>
      <c r="ICH34" s="15"/>
      <c r="ICI34" s="15"/>
      <c r="ICJ34" s="15"/>
      <c r="ICK34" s="15"/>
      <c r="ICL34" s="15"/>
      <c r="ICM34" s="15"/>
      <c r="ICN34" s="15"/>
      <c r="ICO34" s="15"/>
      <c r="ICP34" s="15"/>
      <c r="ICQ34" s="15"/>
      <c r="ICR34" s="15"/>
      <c r="ICS34" s="15"/>
      <c r="ICT34" s="15"/>
      <c r="ICU34" s="15"/>
      <c r="ICV34" s="15"/>
      <c r="ICW34" s="15"/>
      <c r="ICX34" s="15"/>
      <c r="ICY34" s="15"/>
      <c r="ICZ34" s="15"/>
      <c r="IDA34" s="15"/>
      <c r="IDB34" s="15"/>
      <c r="IDC34" s="15"/>
      <c r="IDD34" s="15"/>
      <c r="IDE34" s="15"/>
      <c r="IDF34" s="15"/>
      <c r="IDG34" s="15"/>
      <c r="IDH34" s="15"/>
      <c r="IDI34" s="15"/>
      <c r="IDJ34" s="15"/>
      <c r="IDK34" s="15"/>
      <c r="IDL34" s="15"/>
      <c r="IDM34" s="15"/>
      <c r="IDN34" s="15"/>
      <c r="IDO34" s="15"/>
      <c r="IDP34" s="15"/>
      <c r="IDQ34" s="15"/>
      <c r="IDR34" s="15"/>
      <c r="IDS34" s="15"/>
      <c r="IDT34" s="15"/>
      <c r="IDU34" s="15"/>
      <c r="IDV34" s="15"/>
      <c r="IDW34" s="15"/>
      <c r="IDX34" s="15"/>
      <c r="IDY34" s="15"/>
      <c r="IDZ34" s="15"/>
      <c r="IEA34" s="15"/>
      <c r="IEB34" s="15"/>
      <c r="IEC34" s="15"/>
      <c r="IED34" s="15"/>
      <c r="IEE34" s="15"/>
      <c r="IEF34" s="15"/>
      <c r="IEG34" s="15"/>
      <c r="IEH34" s="15"/>
      <c r="IEI34" s="15"/>
      <c r="IEJ34" s="15"/>
      <c r="IEK34" s="15"/>
      <c r="IEL34" s="15"/>
      <c r="IEM34" s="15"/>
      <c r="IEN34" s="15"/>
      <c r="IEO34" s="15"/>
      <c r="IEP34" s="15"/>
      <c r="IEQ34" s="15"/>
      <c r="IER34" s="15"/>
      <c r="IES34" s="15"/>
      <c r="IET34" s="15"/>
      <c r="IEU34" s="15"/>
      <c r="IEV34" s="15"/>
      <c r="IEW34" s="15"/>
      <c r="IEX34" s="15"/>
      <c r="IEY34" s="15"/>
      <c r="IEZ34" s="15"/>
      <c r="IFA34" s="15"/>
      <c r="IFB34" s="15"/>
      <c r="IFC34" s="15"/>
      <c r="IFD34" s="15"/>
      <c r="IFE34" s="15"/>
      <c r="IFF34" s="15"/>
      <c r="IFG34" s="15"/>
      <c r="IFH34" s="15"/>
      <c r="IFI34" s="15"/>
      <c r="IFJ34" s="15"/>
      <c r="IFK34" s="15"/>
      <c r="IFL34" s="15"/>
      <c r="IFM34" s="15"/>
      <c r="IFN34" s="15"/>
      <c r="IFO34" s="15"/>
      <c r="IFP34" s="15"/>
      <c r="IFQ34" s="15"/>
      <c r="IFR34" s="15"/>
      <c r="IFS34" s="15"/>
      <c r="IFT34" s="15"/>
      <c r="IFU34" s="15"/>
      <c r="IFV34" s="15"/>
      <c r="IFW34" s="15"/>
      <c r="IFX34" s="15"/>
      <c r="IFY34" s="15"/>
      <c r="IFZ34" s="15"/>
      <c r="IGA34" s="15"/>
      <c r="IGB34" s="15"/>
      <c r="IGC34" s="15"/>
      <c r="IGD34" s="15"/>
      <c r="IGE34" s="15"/>
      <c r="IGF34" s="15"/>
      <c r="IGG34" s="15"/>
      <c r="IGH34" s="15"/>
      <c r="IGI34" s="15"/>
      <c r="IGJ34" s="15"/>
      <c r="IGK34" s="15"/>
      <c r="IGL34" s="15"/>
      <c r="IGM34" s="15"/>
      <c r="IGN34" s="15"/>
      <c r="IGO34" s="15"/>
      <c r="IGP34" s="15"/>
      <c r="IGQ34" s="15"/>
      <c r="IGR34" s="15"/>
      <c r="IGS34" s="15"/>
      <c r="IGT34" s="15"/>
      <c r="IGU34" s="15"/>
      <c r="IGV34" s="15"/>
      <c r="IGW34" s="15"/>
      <c r="IGX34" s="15"/>
      <c r="IGY34" s="15"/>
      <c r="IGZ34" s="15"/>
      <c r="IHA34" s="15"/>
      <c r="IHB34" s="15"/>
      <c r="IHC34" s="15"/>
      <c r="IHD34" s="15"/>
      <c r="IHE34" s="15"/>
      <c r="IHF34" s="15"/>
      <c r="IHG34" s="15"/>
      <c r="IHH34" s="15"/>
      <c r="IHI34" s="15"/>
      <c r="IHJ34" s="15"/>
      <c r="IHK34" s="15"/>
      <c r="IHL34" s="15"/>
      <c r="IHM34" s="15"/>
      <c r="IHN34" s="15"/>
      <c r="IHO34" s="15"/>
      <c r="IHP34" s="15"/>
      <c r="IHQ34" s="15"/>
      <c r="IHR34" s="15"/>
      <c r="IHS34" s="15"/>
      <c r="IHT34" s="15"/>
      <c r="IHU34" s="15"/>
      <c r="IHV34" s="15"/>
      <c r="IHW34" s="15"/>
      <c r="IHX34" s="15"/>
      <c r="IHY34" s="15"/>
      <c r="IHZ34" s="15"/>
      <c r="IIA34" s="15"/>
      <c r="IIB34" s="15"/>
      <c r="IIC34" s="15"/>
      <c r="IID34" s="15"/>
      <c r="IIE34" s="15"/>
      <c r="IIF34" s="15"/>
      <c r="IIG34" s="15"/>
      <c r="IIH34" s="15"/>
      <c r="III34" s="15"/>
      <c r="IIJ34" s="15"/>
      <c r="IIK34" s="15"/>
      <c r="IIL34" s="15"/>
      <c r="IIM34" s="15"/>
      <c r="IIN34" s="15"/>
      <c r="IIO34" s="15"/>
      <c r="IIP34" s="15"/>
      <c r="IIQ34" s="15"/>
      <c r="IIR34" s="15"/>
      <c r="IIS34" s="15"/>
      <c r="IIT34" s="15"/>
      <c r="IIU34" s="15"/>
      <c r="IIV34" s="15"/>
      <c r="IIW34" s="15"/>
      <c r="IIX34" s="15"/>
      <c r="IIY34" s="15"/>
      <c r="IIZ34" s="15"/>
      <c r="IJA34" s="15"/>
      <c r="IJB34" s="15"/>
      <c r="IJC34" s="15"/>
      <c r="IJD34" s="15"/>
      <c r="IJE34" s="15"/>
      <c r="IJF34" s="15"/>
      <c r="IJG34" s="15"/>
      <c r="IJH34" s="15"/>
      <c r="IJI34" s="15"/>
      <c r="IJJ34" s="15"/>
      <c r="IJK34" s="15"/>
      <c r="IJL34" s="15"/>
      <c r="IJM34" s="15"/>
      <c r="IJN34" s="15"/>
      <c r="IJO34" s="15"/>
      <c r="IJP34" s="15"/>
      <c r="IJQ34" s="15"/>
      <c r="IJR34" s="15"/>
      <c r="IJS34" s="15"/>
      <c r="IJT34" s="15"/>
      <c r="IJU34" s="15"/>
      <c r="IJV34" s="15"/>
      <c r="IJW34" s="15"/>
      <c r="IJX34" s="15"/>
      <c r="IJY34" s="15"/>
      <c r="IJZ34" s="15"/>
      <c r="IKA34" s="15"/>
      <c r="IKB34" s="15"/>
      <c r="IKC34" s="15"/>
      <c r="IKD34" s="15"/>
      <c r="IKE34" s="15"/>
      <c r="IKF34" s="15"/>
      <c r="IKG34" s="15"/>
      <c r="IKH34" s="15"/>
      <c r="IKI34" s="15"/>
      <c r="IKJ34" s="15"/>
      <c r="IKK34" s="15"/>
      <c r="IKL34" s="15"/>
      <c r="IKM34" s="15"/>
      <c r="IKN34" s="15"/>
      <c r="IKO34" s="15"/>
      <c r="IKP34" s="15"/>
      <c r="IKQ34" s="15"/>
      <c r="IKR34" s="15"/>
      <c r="IKS34" s="15"/>
      <c r="IKT34" s="15"/>
      <c r="IKU34" s="15"/>
      <c r="IKV34" s="15"/>
      <c r="IKW34" s="15"/>
      <c r="IKX34" s="15"/>
      <c r="IKY34" s="15"/>
      <c r="IKZ34" s="15"/>
      <c r="ILA34" s="15"/>
      <c r="ILB34" s="15"/>
      <c r="ILC34" s="15"/>
      <c r="ILD34" s="15"/>
      <c r="ILE34" s="15"/>
      <c r="ILF34" s="15"/>
      <c r="ILG34" s="15"/>
      <c r="ILH34" s="15"/>
      <c r="ILI34" s="15"/>
      <c r="ILJ34" s="15"/>
      <c r="ILK34" s="15"/>
      <c r="ILL34" s="15"/>
      <c r="ILM34" s="15"/>
      <c r="ILN34" s="15"/>
      <c r="ILO34" s="15"/>
      <c r="ILP34" s="15"/>
      <c r="ILQ34" s="15"/>
      <c r="ILR34" s="15"/>
      <c r="ILS34" s="15"/>
      <c r="ILT34" s="15"/>
      <c r="ILU34" s="15"/>
      <c r="ILV34" s="15"/>
      <c r="ILW34" s="15"/>
      <c r="ILX34" s="15"/>
      <c r="ILY34" s="15"/>
      <c r="ILZ34" s="15"/>
      <c r="IMA34" s="15"/>
      <c r="IMB34" s="15"/>
      <c r="IMC34" s="15"/>
      <c r="IMD34" s="15"/>
      <c r="IME34" s="15"/>
      <c r="IMF34" s="15"/>
      <c r="IMG34" s="15"/>
      <c r="IMH34" s="15"/>
      <c r="IMI34" s="15"/>
      <c r="IMJ34" s="15"/>
      <c r="IMK34" s="15"/>
      <c r="IML34" s="15"/>
      <c r="IMM34" s="15"/>
      <c r="IMN34" s="15"/>
      <c r="IMO34" s="15"/>
      <c r="IMP34" s="15"/>
      <c r="IMQ34" s="15"/>
      <c r="IMR34" s="15"/>
      <c r="IMS34" s="15"/>
      <c r="IMT34" s="15"/>
      <c r="IMU34" s="15"/>
      <c r="IMV34" s="15"/>
      <c r="IMW34" s="15"/>
      <c r="IMX34" s="15"/>
      <c r="IMY34" s="15"/>
      <c r="IMZ34" s="15"/>
      <c r="INA34" s="15"/>
      <c r="INB34" s="15"/>
      <c r="INC34" s="15"/>
      <c r="IND34" s="15"/>
      <c r="INE34" s="15"/>
      <c r="INF34" s="15"/>
      <c r="ING34" s="15"/>
      <c r="INH34" s="15"/>
      <c r="INI34" s="15"/>
      <c r="INJ34" s="15"/>
      <c r="INK34" s="15"/>
      <c r="INL34" s="15"/>
      <c r="INM34" s="15"/>
      <c r="INN34" s="15"/>
      <c r="INO34" s="15"/>
      <c r="INP34" s="15"/>
      <c r="INQ34" s="15"/>
      <c r="INR34" s="15"/>
      <c r="INS34" s="15"/>
      <c r="INT34" s="15"/>
      <c r="INU34" s="15"/>
      <c r="INV34" s="15"/>
      <c r="INW34" s="15"/>
      <c r="INX34" s="15"/>
      <c r="INY34" s="15"/>
      <c r="INZ34" s="15"/>
      <c r="IOA34" s="15"/>
      <c r="IOB34" s="15"/>
      <c r="IOC34" s="15"/>
      <c r="IOD34" s="15"/>
      <c r="IOE34" s="15"/>
      <c r="IOF34" s="15"/>
      <c r="IOG34" s="15"/>
      <c r="IOH34" s="15"/>
      <c r="IOI34" s="15"/>
      <c r="IOJ34" s="15"/>
      <c r="IOK34" s="15"/>
      <c r="IOL34" s="15"/>
      <c r="IOM34" s="15"/>
      <c r="ION34" s="15"/>
      <c r="IOO34" s="15"/>
      <c r="IOP34" s="15"/>
      <c r="IOQ34" s="15"/>
      <c r="IOR34" s="15"/>
      <c r="IOS34" s="15"/>
      <c r="IOT34" s="15"/>
      <c r="IOU34" s="15"/>
      <c r="IOV34" s="15"/>
      <c r="IOW34" s="15"/>
      <c r="IOX34" s="15"/>
      <c r="IOY34" s="15"/>
      <c r="IOZ34" s="15"/>
      <c r="IPA34" s="15"/>
      <c r="IPB34" s="15"/>
      <c r="IPC34" s="15"/>
      <c r="IPD34" s="15"/>
      <c r="IPE34" s="15"/>
      <c r="IPF34" s="15"/>
      <c r="IPG34" s="15"/>
      <c r="IPH34" s="15"/>
      <c r="IPI34" s="15"/>
      <c r="IPJ34" s="15"/>
      <c r="IPK34" s="15"/>
      <c r="IPL34" s="15"/>
      <c r="IPM34" s="15"/>
      <c r="IPN34" s="15"/>
      <c r="IPO34" s="15"/>
      <c r="IPP34" s="15"/>
      <c r="IPQ34" s="15"/>
      <c r="IPR34" s="15"/>
      <c r="IPS34" s="15"/>
      <c r="IPT34" s="15"/>
      <c r="IPU34" s="15"/>
      <c r="IPV34" s="15"/>
      <c r="IPW34" s="15"/>
      <c r="IPX34" s="15"/>
      <c r="IPY34" s="15"/>
      <c r="IPZ34" s="15"/>
      <c r="IQA34" s="15"/>
      <c r="IQB34" s="15"/>
      <c r="IQC34" s="15"/>
      <c r="IQD34" s="15"/>
      <c r="IQE34" s="15"/>
      <c r="IQF34" s="15"/>
      <c r="IQG34" s="15"/>
      <c r="IQH34" s="15"/>
      <c r="IQI34" s="15"/>
      <c r="IQJ34" s="15"/>
      <c r="IQK34" s="15"/>
      <c r="IQL34" s="15"/>
      <c r="IQM34" s="15"/>
      <c r="IQN34" s="15"/>
      <c r="IQO34" s="15"/>
      <c r="IQP34" s="15"/>
      <c r="IQQ34" s="15"/>
      <c r="IQR34" s="15"/>
      <c r="IQS34" s="15"/>
      <c r="IQT34" s="15"/>
      <c r="IQU34" s="15"/>
      <c r="IQV34" s="15"/>
      <c r="IQW34" s="15"/>
      <c r="IQX34" s="15"/>
      <c r="IQY34" s="15"/>
      <c r="IQZ34" s="15"/>
      <c r="IRA34" s="15"/>
      <c r="IRB34" s="15"/>
      <c r="IRC34" s="15"/>
      <c r="IRD34" s="15"/>
      <c r="IRE34" s="15"/>
      <c r="IRF34" s="15"/>
      <c r="IRG34" s="15"/>
      <c r="IRH34" s="15"/>
      <c r="IRI34" s="15"/>
      <c r="IRJ34" s="15"/>
      <c r="IRK34" s="15"/>
      <c r="IRL34" s="15"/>
      <c r="IRM34" s="15"/>
      <c r="IRN34" s="15"/>
      <c r="IRO34" s="15"/>
      <c r="IRP34" s="15"/>
      <c r="IRQ34" s="15"/>
      <c r="IRR34" s="15"/>
      <c r="IRS34" s="15"/>
      <c r="IRT34" s="15"/>
      <c r="IRU34" s="15"/>
      <c r="IRV34" s="15"/>
      <c r="IRW34" s="15"/>
      <c r="IRX34" s="15"/>
      <c r="IRY34" s="15"/>
      <c r="IRZ34" s="15"/>
      <c r="ISA34" s="15"/>
      <c r="ISB34" s="15"/>
      <c r="ISC34" s="15"/>
      <c r="ISD34" s="15"/>
      <c r="ISE34" s="15"/>
      <c r="ISF34" s="15"/>
      <c r="ISG34" s="15"/>
      <c r="ISH34" s="15"/>
      <c r="ISI34" s="15"/>
      <c r="ISJ34" s="15"/>
      <c r="ISK34" s="15"/>
      <c r="ISL34" s="15"/>
      <c r="ISM34" s="15"/>
      <c r="ISN34" s="15"/>
      <c r="ISO34" s="15"/>
      <c r="ISP34" s="15"/>
      <c r="ISQ34" s="15"/>
      <c r="ISR34" s="15"/>
      <c r="ISS34" s="15"/>
      <c r="IST34" s="15"/>
      <c r="ISU34" s="15"/>
      <c r="ISV34" s="15"/>
      <c r="ISW34" s="15"/>
      <c r="ISX34" s="15"/>
      <c r="ISY34" s="15"/>
      <c r="ISZ34" s="15"/>
      <c r="ITA34" s="15"/>
      <c r="ITB34" s="15"/>
      <c r="ITC34" s="15"/>
      <c r="ITD34" s="15"/>
      <c r="ITE34" s="15"/>
      <c r="ITF34" s="15"/>
      <c r="ITG34" s="15"/>
      <c r="ITH34" s="15"/>
      <c r="ITI34" s="15"/>
      <c r="ITJ34" s="15"/>
      <c r="ITK34" s="15"/>
      <c r="ITL34" s="15"/>
      <c r="ITM34" s="15"/>
      <c r="ITN34" s="15"/>
      <c r="ITO34" s="15"/>
      <c r="ITP34" s="15"/>
      <c r="ITQ34" s="15"/>
      <c r="ITR34" s="15"/>
      <c r="ITS34" s="15"/>
      <c r="ITT34" s="15"/>
      <c r="ITU34" s="15"/>
      <c r="ITV34" s="15"/>
      <c r="ITW34" s="15"/>
      <c r="ITX34" s="15"/>
      <c r="ITY34" s="15"/>
      <c r="ITZ34" s="15"/>
      <c r="IUA34" s="15"/>
      <c r="IUB34" s="15"/>
      <c r="IUC34" s="15"/>
      <c r="IUD34" s="15"/>
      <c r="IUE34" s="15"/>
      <c r="IUF34" s="15"/>
      <c r="IUG34" s="15"/>
      <c r="IUH34" s="15"/>
      <c r="IUI34" s="15"/>
      <c r="IUJ34" s="15"/>
      <c r="IUK34" s="15"/>
      <c r="IUL34" s="15"/>
      <c r="IUM34" s="15"/>
      <c r="IUN34" s="15"/>
      <c r="IUO34" s="15"/>
      <c r="IUP34" s="15"/>
      <c r="IUQ34" s="15"/>
      <c r="IUR34" s="15"/>
      <c r="IUS34" s="15"/>
      <c r="IUT34" s="15"/>
      <c r="IUU34" s="15"/>
      <c r="IUV34" s="15"/>
      <c r="IUW34" s="15"/>
      <c r="IUX34" s="15"/>
      <c r="IUY34" s="15"/>
      <c r="IUZ34" s="15"/>
      <c r="IVA34" s="15"/>
      <c r="IVB34" s="15"/>
      <c r="IVC34" s="15"/>
      <c r="IVD34" s="15"/>
      <c r="IVE34" s="15"/>
      <c r="IVF34" s="15"/>
      <c r="IVG34" s="15"/>
      <c r="IVH34" s="15"/>
      <c r="IVI34" s="15"/>
      <c r="IVJ34" s="15"/>
      <c r="IVK34" s="15"/>
      <c r="IVL34" s="15"/>
      <c r="IVM34" s="15"/>
      <c r="IVN34" s="15"/>
      <c r="IVO34" s="15"/>
      <c r="IVP34" s="15"/>
      <c r="IVQ34" s="15"/>
      <c r="IVR34" s="15"/>
      <c r="IVS34" s="15"/>
      <c r="IVT34" s="15"/>
      <c r="IVU34" s="15"/>
      <c r="IVV34" s="15"/>
      <c r="IVW34" s="15"/>
      <c r="IVX34" s="15"/>
      <c r="IVY34" s="15"/>
      <c r="IVZ34" s="15"/>
      <c r="IWA34" s="15"/>
      <c r="IWB34" s="15"/>
      <c r="IWC34" s="15"/>
      <c r="IWD34" s="15"/>
      <c r="IWE34" s="15"/>
      <c r="IWF34" s="15"/>
      <c r="IWG34" s="15"/>
      <c r="IWH34" s="15"/>
      <c r="IWI34" s="15"/>
      <c r="IWJ34" s="15"/>
      <c r="IWK34" s="15"/>
      <c r="IWL34" s="15"/>
      <c r="IWM34" s="15"/>
      <c r="IWN34" s="15"/>
      <c r="IWO34" s="15"/>
      <c r="IWP34" s="15"/>
      <c r="IWQ34" s="15"/>
      <c r="IWR34" s="15"/>
      <c r="IWS34" s="15"/>
      <c r="IWT34" s="15"/>
      <c r="IWU34" s="15"/>
      <c r="IWV34" s="15"/>
      <c r="IWW34" s="15"/>
      <c r="IWX34" s="15"/>
      <c r="IWY34" s="15"/>
      <c r="IWZ34" s="15"/>
      <c r="IXA34" s="15"/>
      <c r="IXB34" s="15"/>
      <c r="IXC34" s="15"/>
      <c r="IXD34" s="15"/>
      <c r="IXE34" s="15"/>
      <c r="IXF34" s="15"/>
      <c r="IXG34" s="15"/>
      <c r="IXH34" s="15"/>
      <c r="IXI34" s="15"/>
      <c r="IXJ34" s="15"/>
      <c r="IXK34" s="15"/>
      <c r="IXL34" s="15"/>
      <c r="IXM34" s="15"/>
      <c r="IXN34" s="15"/>
      <c r="IXO34" s="15"/>
      <c r="IXP34" s="15"/>
      <c r="IXQ34" s="15"/>
      <c r="IXR34" s="15"/>
      <c r="IXS34" s="15"/>
      <c r="IXT34" s="15"/>
      <c r="IXU34" s="15"/>
      <c r="IXV34" s="15"/>
      <c r="IXW34" s="15"/>
      <c r="IXX34" s="15"/>
      <c r="IXY34" s="15"/>
      <c r="IXZ34" s="15"/>
      <c r="IYA34" s="15"/>
      <c r="IYB34" s="15"/>
      <c r="IYC34" s="15"/>
      <c r="IYD34" s="15"/>
      <c r="IYE34" s="15"/>
      <c r="IYF34" s="15"/>
      <c r="IYG34" s="15"/>
      <c r="IYH34" s="15"/>
      <c r="IYI34" s="15"/>
      <c r="IYJ34" s="15"/>
      <c r="IYK34" s="15"/>
      <c r="IYL34" s="15"/>
      <c r="IYM34" s="15"/>
      <c r="IYN34" s="15"/>
      <c r="IYO34" s="15"/>
      <c r="IYP34" s="15"/>
      <c r="IYQ34" s="15"/>
      <c r="IYR34" s="15"/>
      <c r="IYS34" s="15"/>
      <c r="IYT34" s="15"/>
      <c r="IYU34" s="15"/>
      <c r="IYV34" s="15"/>
      <c r="IYW34" s="15"/>
      <c r="IYX34" s="15"/>
      <c r="IYY34" s="15"/>
      <c r="IYZ34" s="15"/>
      <c r="IZA34" s="15"/>
      <c r="IZB34" s="15"/>
      <c r="IZC34" s="15"/>
      <c r="IZD34" s="15"/>
      <c r="IZE34" s="15"/>
      <c r="IZF34" s="15"/>
      <c r="IZG34" s="15"/>
      <c r="IZH34" s="15"/>
      <c r="IZI34" s="15"/>
      <c r="IZJ34" s="15"/>
      <c r="IZK34" s="15"/>
      <c r="IZL34" s="15"/>
      <c r="IZM34" s="15"/>
      <c r="IZN34" s="15"/>
      <c r="IZO34" s="15"/>
      <c r="IZP34" s="15"/>
      <c r="IZQ34" s="15"/>
      <c r="IZR34" s="15"/>
      <c r="IZS34" s="15"/>
      <c r="IZT34" s="15"/>
      <c r="IZU34" s="15"/>
      <c r="IZV34" s="15"/>
      <c r="IZW34" s="15"/>
      <c r="IZX34" s="15"/>
      <c r="IZY34" s="15"/>
      <c r="IZZ34" s="15"/>
      <c r="JAA34" s="15"/>
      <c r="JAB34" s="15"/>
      <c r="JAC34" s="15"/>
      <c r="JAD34" s="15"/>
      <c r="JAE34" s="15"/>
      <c r="JAF34" s="15"/>
      <c r="JAG34" s="15"/>
      <c r="JAH34" s="15"/>
      <c r="JAI34" s="15"/>
      <c r="JAJ34" s="15"/>
      <c r="JAK34" s="15"/>
      <c r="JAL34" s="15"/>
      <c r="JAM34" s="15"/>
      <c r="JAN34" s="15"/>
      <c r="JAO34" s="15"/>
      <c r="JAP34" s="15"/>
      <c r="JAQ34" s="15"/>
      <c r="JAR34" s="15"/>
      <c r="JAS34" s="15"/>
      <c r="JAT34" s="15"/>
      <c r="JAU34" s="15"/>
      <c r="JAV34" s="15"/>
      <c r="JAW34" s="15"/>
      <c r="JAX34" s="15"/>
      <c r="JAY34" s="15"/>
      <c r="JAZ34" s="15"/>
      <c r="JBA34" s="15"/>
      <c r="JBB34" s="15"/>
      <c r="JBC34" s="15"/>
      <c r="JBD34" s="15"/>
      <c r="JBE34" s="15"/>
      <c r="JBF34" s="15"/>
      <c r="JBG34" s="15"/>
      <c r="JBH34" s="15"/>
      <c r="JBI34" s="15"/>
      <c r="JBJ34" s="15"/>
      <c r="JBK34" s="15"/>
      <c r="JBL34" s="15"/>
      <c r="JBM34" s="15"/>
      <c r="JBN34" s="15"/>
      <c r="JBO34" s="15"/>
      <c r="JBP34" s="15"/>
      <c r="JBQ34" s="15"/>
      <c r="JBR34" s="15"/>
      <c r="JBS34" s="15"/>
      <c r="JBT34" s="15"/>
      <c r="JBU34" s="15"/>
      <c r="JBV34" s="15"/>
      <c r="JBW34" s="15"/>
      <c r="JBX34" s="15"/>
      <c r="JBY34" s="15"/>
      <c r="JBZ34" s="15"/>
      <c r="JCA34" s="15"/>
      <c r="JCB34" s="15"/>
      <c r="JCC34" s="15"/>
      <c r="JCD34" s="15"/>
      <c r="JCE34" s="15"/>
      <c r="JCF34" s="15"/>
      <c r="JCG34" s="15"/>
      <c r="JCH34" s="15"/>
      <c r="JCI34" s="15"/>
      <c r="JCJ34" s="15"/>
      <c r="JCK34" s="15"/>
      <c r="JCL34" s="15"/>
      <c r="JCM34" s="15"/>
      <c r="JCN34" s="15"/>
      <c r="JCO34" s="15"/>
      <c r="JCP34" s="15"/>
      <c r="JCQ34" s="15"/>
      <c r="JCR34" s="15"/>
      <c r="JCS34" s="15"/>
      <c r="JCT34" s="15"/>
      <c r="JCU34" s="15"/>
      <c r="JCV34" s="15"/>
      <c r="JCW34" s="15"/>
      <c r="JCX34" s="15"/>
      <c r="JCY34" s="15"/>
      <c r="JCZ34" s="15"/>
      <c r="JDA34" s="15"/>
      <c r="JDB34" s="15"/>
      <c r="JDC34" s="15"/>
      <c r="JDD34" s="15"/>
      <c r="JDE34" s="15"/>
      <c r="JDF34" s="15"/>
      <c r="JDG34" s="15"/>
      <c r="JDH34" s="15"/>
      <c r="JDI34" s="15"/>
      <c r="JDJ34" s="15"/>
      <c r="JDK34" s="15"/>
      <c r="JDL34" s="15"/>
      <c r="JDM34" s="15"/>
      <c r="JDN34" s="15"/>
      <c r="JDO34" s="15"/>
      <c r="JDP34" s="15"/>
      <c r="JDQ34" s="15"/>
      <c r="JDR34" s="15"/>
      <c r="JDS34" s="15"/>
      <c r="JDT34" s="15"/>
      <c r="JDU34" s="15"/>
      <c r="JDV34" s="15"/>
      <c r="JDW34" s="15"/>
      <c r="JDX34" s="15"/>
      <c r="JDY34" s="15"/>
      <c r="JDZ34" s="15"/>
      <c r="JEA34" s="15"/>
      <c r="JEB34" s="15"/>
      <c r="JEC34" s="15"/>
      <c r="JED34" s="15"/>
      <c r="JEE34" s="15"/>
      <c r="JEF34" s="15"/>
      <c r="JEG34" s="15"/>
      <c r="JEH34" s="15"/>
      <c r="JEI34" s="15"/>
      <c r="JEJ34" s="15"/>
      <c r="JEK34" s="15"/>
      <c r="JEL34" s="15"/>
      <c r="JEM34" s="15"/>
      <c r="JEN34" s="15"/>
      <c r="JEO34" s="15"/>
      <c r="JEP34" s="15"/>
      <c r="JEQ34" s="15"/>
      <c r="JER34" s="15"/>
      <c r="JES34" s="15"/>
      <c r="JET34" s="15"/>
      <c r="JEU34" s="15"/>
      <c r="JEV34" s="15"/>
      <c r="JEW34" s="15"/>
      <c r="JEX34" s="15"/>
      <c r="JEY34" s="15"/>
      <c r="JEZ34" s="15"/>
      <c r="JFA34" s="15"/>
      <c r="JFB34" s="15"/>
      <c r="JFC34" s="15"/>
      <c r="JFD34" s="15"/>
      <c r="JFE34" s="15"/>
      <c r="JFF34" s="15"/>
      <c r="JFG34" s="15"/>
      <c r="JFH34" s="15"/>
      <c r="JFI34" s="15"/>
      <c r="JFJ34" s="15"/>
      <c r="JFK34" s="15"/>
      <c r="JFL34" s="15"/>
      <c r="JFM34" s="15"/>
      <c r="JFN34" s="15"/>
      <c r="JFO34" s="15"/>
      <c r="JFP34" s="15"/>
      <c r="JFQ34" s="15"/>
      <c r="JFR34" s="15"/>
      <c r="JFS34" s="15"/>
      <c r="JFT34" s="15"/>
      <c r="JFU34" s="15"/>
      <c r="JFV34" s="15"/>
      <c r="JFW34" s="15"/>
      <c r="JFX34" s="15"/>
      <c r="JFY34" s="15"/>
      <c r="JFZ34" s="15"/>
      <c r="JGA34" s="15"/>
      <c r="JGB34" s="15"/>
      <c r="JGC34" s="15"/>
      <c r="JGD34" s="15"/>
      <c r="JGE34" s="15"/>
      <c r="JGF34" s="15"/>
      <c r="JGG34" s="15"/>
      <c r="JGH34" s="15"/>
      <c r="JGI34" s="15"/>
      <c r="JGJ34" s="15"/>
      <c r="JGK34" s="15"/>
      <c r="JGL34" s="15"/>
      <c r="JGM34" s="15"/>
      <c r="JGN34" s="15"/>
      <c r="JGO34" s="15"/>
      <c r="JGP34" s="15"/>
      <c r="JGQ34" s="15"/>
      <c r="JGR34" s="15"/>
      <c r="JGS34" s="15"/>
      <c r="JGT34" s="15"/>
      <c r="JGU34" s="15"/>
      <c r="JGV34" s="15"/>
      <c r="JGW34" s="15"/>
      <c r="JGX34" s="15"/>
      <c r="JGY34" s="15"/>
      <c r="JGZ34" s="15"/>
      <c r="JHA34" s="15"/>
      <c r="JHB34" s="15"/>
      <c r="JHC34" s="15"/>
      <c r="JHD34" s="15"/>
      <c r="JHE34" s="15"/>
      <c r="JHF34" s="15"/>
      <c r="JHG34" s="15"/>
      <c r="JHH34" s="15"/>
      <c r="JHI34" s="15"/>
      <c r="JHJ34" s="15"/>
      <c r="JHK34" s="15"/>
      <c r="JHL34" s="15"/>
      <c r="JHM34" s="15"/>
      <c r="JHN34" s="15"/>
      <c r="JHO34" s="15"/>
      <c r="JHP34" s="15"/>
      <c r="JHQ34" s="15"/>
      <c r="JHR34" s="15"/>
      <c r="JHS34" s="15"/>
      <c r="JHT34" s="15"/>
      <c r="JHU34" s="15"/>
      <c r="JHV34" s="15"/>
      <c r="JHW34" s="15"/>
      <c r="JHX34" s="15"/>
      <c r="JHY34" s="15"/>
      <c r="JHZ34" s="15"/>
      <c r="JIA34" s="15"/>
      <c r="JIB34" s="15"/>
      <c r="JIC34" s="15"/>
      <c r="JID34" s="15"/>
      <c r="JIE34" s="15"/>
      <c r="JIF34" s="15"/>
      <c r="JIG34" s="15"/>
      <c r="JIH34" s="15"/>
      <c r="JII34" s="15"/>
      <c r="JIJ34" s="15"/>
      <c r="JIK34" s="15"/>
      <c r="JIL34" s="15"/>
      <c r="JIM34" s="15"/>
      <c r="JIN34" s="15"/>
      <c r="JIO34" s="15"/>
      <c r="JIP34" s="15"/>
      <c r="JIQ34" s="15"/>
      <c r="JIR34" s="15"/>
      <c r="JIS34" s="15"/>
      <c r="JIT34" s="15"/>
      <c r="JIU34" s="15"/>
      <c r="JIV34" s="15"/>
      <c r="JIW34" s="15"/>
      <c r="JIX34" s="15"/>
      <c r="JIY34" s="15"/>
      <c r="JIZ34" s="15"/>
      <c r="JJA34" s="15"/>
      <c r="JJB34" s="15"/>
      <c r="JJC34" s="15"/>
      <c r="JJD34" s="15"/>
      <c r="JJE34" s="15"/>
      <c r="JJF34" s="15"/>
      <c r="JJG34" s="15"/>
      <c r="JJH34" s="15"/>
      <c r="JJI34" s="15"/>
      <c r="JJJ34" s="15"/>
      <c r="JJK34" s="15"/>
      <c r="JJL34" s="15"/>
      <c r="JJM34" s="15"/>
      <c r="JJN34" s="15"/>
      <c r="JJO34" s="15"/>
      <c r="JJP34" s="15"/>
      <c r="JJQ34" s="15"/>
      <c r="JJR34" s="15"/>
      <c r="JJS34" s="15"/>
      <c r="JJT34" s="15"/>
      <c r="JJU34" s="15"/>
      <c r="JJV34" s="15"/>
      <c r="JJW34" s="15"/>
      <c r="JJX34" s="15"/>
      <c r="JJY34" s="15"/>
      <c r="JJZ34" s="15"/>
      <c r="JKA34" s="15"/>
      <c r="JKB34" s="15"/>
      <c r="JKC34" s="15"/>
      <c r="JKD34" s="15"/>
      <c r="JKE34" s="15"/>
      <c r="JKF34" s="15"/>
      <c r="JKG34" s="15"/>
      <c r="JKH34" s="15"/>
      <c r="JKI34" s="15"/>
      <c r="JKJ34" s="15"/>
      <c r="JKK34" s="15"/>
      <c r="JKL34" s="15"/>
      <c r="JKM34" s="15"/>
      <c r="JKN34" s="15"/>
      <c r="JKO34" s="15"/>
      <c r="JKP34" s="15"/>
      <c r="JKQ34" s="15"/>
      <c r="JKR34" s="15"/>
      <c r="JKS34" s="15"/>
      <c r="JKT34" s="15"/>
      <c r="JKU34" s="15"/>
      <c r="JKV34" s="15"/>
      <c r="JKW34" s="15"/>
      <c r="JKX34" s="15"/>
      <c r="JKY34" s="15"/>
      <c r="JKZ34" s="15"/>
      <c r="JLA34" s="15"/>
      <c r="JLB34" s="15"/>
      <c r="JLC34" s="15"/>
      <c r="JLD34" s="15"/>
      <c r="JLE34" s="15"/>
      <c r="JLF34" s="15"/>
      <c r="JLG34" s="15"/>
      <c r="JLH34" s="15"/>
      <c r="JLI34" s="15"/>
      <c r="JLJ34" s="15"/>
      <c r="JLK34" s="15"/>
      <c r="JLL34" s="15"/>
      <c r="JLM34" s="15"/>
      <c r="JLN34" s="15"/>
      <c r="JLO34" s="15"/>
      <c r="JLP34" s="15"/>
      <c r="JLQ34" s="15"/>
      <c r="JLR34" s="15"/>
      <c r="JLS34" s="15"/>
      <c r="JLT34" s="15"/>
      <c r="JLU34" s="15"/>
      <c r="JLV34" s="15"/>
      <c r="JLW34" s="15"/>
      <c r="JLX34" s="15"/>
      <c r="JLY34" s="15"/>
      <c r="JLZ34" s="15"/>
      <c r="JMA34" s="15"/>
      <c r="JMB34" s="15"/>
      <c r="JMC34" s="15"/>
      <c r="JMD34" s="15"/>
      <c r="JME34" s="15"/>
      <c r="JMF34" s="15"/>
      <c r="JMG34" s="15"/>
      <c r="JMH34" s="15"/>
      <c r="JMI34" s="15"/>
      <c r="JMJ34" s="15"/>
      <c r="JMK34" s="15"/>
      <c r="JML34" s="15"/>
      <c r="JMM34" s="15"/>
      <c r="JMN34" s="15"/>
      <c r="JMO34" s="15"/>
      <c r="JMP34" s="15"/>
      <c r="JMQ34" s="15"/>
      <c r="JMR34" s="15"/>
      <c r="JMS34" s="15"/>
      <c r="JMT34" s="15"/>
      <c r="JMU34" s="15"/>
      <c r="JMV34" s="15"/>
      <c r="JMW34" s="15"/>
      <c r="JMX34" s="15"/>
      <c r="JMY34" s="15"/>
      <c r="JMZ34" s="15"/>
      <c r="JNA34" s="15"/>
      <c r="JNB34" s="15"/>
      <c r="JNC34" s="15"/>
      <c r="JND34" s="15"/>
      <c r="JNE34" s="15"/>
      <c r="JNF34" s="15"/>
      <c r="JNG34" s="15"/>
      <c r="JNH34" s="15"/>
      <c r="JNI34" s="15"/>
      <c r="JNJ34" s="15"/>
      <c r="JNK34" s="15"/>
      <c r="JNL34" s="15"/>
      <c r="JNM34" s="15"/>
      <c r="JNN34" s="15"/>
      <c r="JNO34" s="15"/>
      <c r="JNP34" s="15"/>
      <c r="JNQ34" s="15"/>
      <c r="JNR34" s="15"/>
      <c r="JNS34" s="15"/>
      <c r="JNT34" s="15"/>
      <c r="JNU34" s="15"/>
      <c r="JNV34" s="15"/>
      <c r="JNW34" s="15"/>
      <c r="JNX34" s="15"/>
      <c r="JNY34" s="15"/>
      <c r="JNZ34" s="15"/>
      <c r="JOA34" s="15"/>
      <c r="JOB34" s="15"/>
      <c r="JOC34" s="15"/>
      <c r="JOD34" s="15"/>
      <c r="JOE34" s="15"/>
      <c r="JOF34" s="15"/>
      <c r="JOG34" s="15"/>
      <c r="JOH34" s="15"/>
      <c r="JOI34" s="15"/>
      <c r="JOJ34" s="15"/>
      <c r="JOK34" s="15"/>
      <c r="JOL34" s="15"/>
      <c r="JOM34" s="15"/>
      <c r="JON34" s="15"/>
      <c r="JOO34" s="15"/>
      <c r="JOP34" s="15"/>
      <c r="JOQ34" s="15"/>
      <c r="JOR34" s="15"/>
      <c r="JOS34" s="15"/>
      <c r="JOT34" s="15"/>
      <c r="JOU34" s="15"/>
      <c r="JOV34" s="15"/>
      <c r="JOW34" s="15"/>
      <c r="JOX34" s="15"/>
      <c r="JOY34" s="15"/>
      <c r="JOZ34" s="15"/>
      <c r="JPA34" s="15"/>
      <c r="JPB34" s="15"/>
      <c r="JPC34" s="15"/>
      <c r="JPD34" s="15"/>
      <c r="JPE34" s="15"/>
      <c r="JPF34" s="15"/>
      <c r="JPG34" s="15"/>
      <c r="JPH34" s="15"/>
      <c r="JPI34" s="15"/>
      <c r="JPJ34" s="15"/>
      <c r="JPK34" s="15"/>
      <c r="JPL34" s="15"/>
      <c r="JPM34" s="15"/>
      <c r="JPN34" s="15"/>
      <c r="JPO34" s="15"/>
      <c r="JPP34" s="15"/>
      <c r="JPQ34" s="15"/>
      <c r="JPR34" s="15"/>
      <c r="JPS34" s="15"/>
      <c r="JPT34" s="15"/>
      <c r="JPU34" s="15"/>
      <c r="JPV34" s="15"/>
      <c r="JPW34" s="15"/>
      <c r="JPX34" s="15"/>
      <c r="JPY34" s="15"/>
      <c r="JPZ34" s="15"/>
      <c r="JQA34" s="15"/>
      <c r="JQB34" s="15"/>
      <c r="JQC34" s="15"/>
      <c r="JQD34" s="15"/>
      <c r="JQE34" s="15"/>
      <c r="JQF34" s="15"/>
      <c r="JQG34" s="15"/>
      <c r="JQH34" s="15"/>
      <c r="JQI34" s="15"/>
      <c r="JQJ34" s="15"/>
      <c r="JQK34" s="15"/>
      <c r="JQL34" s="15"/>
      <c r="JQM34" s="15"/>
      <c r="JQN34" s="15"/>
      <c r="JQO34" s="15"/>
      <c r="JQP34" s="15"/>
      <c r="JQQ34" s="15"/>
      <c r="JQR34" s="15"/>
      <c r="JQS34" s="15"/>
      <c r="JQT34" s="15"/>
      <c r="JQU34" s="15"/>
      <c r="JQV34" s="15"/>
      <c r="JQW34" s="15"/>
      <c r="JQX34" s="15"/>
      <c r="JQY34" s="15"/>
      <c r="JQZ34" s="15"/>
      <c r="JRA34" s="15"/>
      <c r="JRB34" s="15"/>
      <c r="JRC34" s="15"/>
      <c r="JRD34" s="15"/>
      <c r="JRE34" s="15"/>
      <c r="JRF34" s="15"/>
      <c r="JRG34" s="15"/>
      <c r="JRH34" s="15"/>
      <c r="JRI34" s="15"/>
      <c r="JRJ34" s="15"/>
      <c r="JRK34" s="15"/>
      <c r="JRL34" s="15"/>
      <c r="JRM34" s="15"/>
      <c r="JRN34" s="15"/>
      <c r="JRO34" s="15"/>
      <c r="JRP34" s="15"/>
      <c r="JRQ34" s="15"/>
      <c r="JRR34" s="15"/>
      <c r="JRS34" s="15"/>
      <c r="JRT34" s="15"/>
      <c r="JRU34" s="15"/>
      <c r="JRV34" s="15"/>
      <c r="JRW34" s="15"/>
      <c r="JRX34" s="15"/>
      <c r="JRY34" s="15"/>
      <c r="JRZ34" s="15"/>
      <c r="JSA34" s="15"/>
      <c r="JSB34" s="15"/>
      <c r="JSC34" s="15"/>
      <c r="JSD34" s="15"/>
      <c r="JSE34" s="15"/>
      <c r="JSF34" s="15"/>
      <c r="JSG34" s="15"/>
      <c r="JSH34" s="15"/>
      <c r="JSI34" s="15"/>
      <c r="JSJ34" s="15"/>
      <c r="JSK34" s="15"/>
      <c r="JSL34" s="15"/>
      <c r="JSM34" s="15"/>
      <c r="JSN34" s="15"/>
      <c r="JSO34" s="15"/>
      <c r="JSP34" s="15"/>
      <c r="JSQ34" s="15"/>
      <c r="JSR34" s="15"/>
      <c r="JSS34" s="15"/>
      <c r="JST34" s="15"/>
      <c r="JSU34" s="15"/>
      <c r="JSV34" s="15"/>
      <c r="JSW34" s="15"/>
      <c r="JSX34" s="15"/>
      <c r="JSY34" s="15"/>
      <c r="JSZ34" s="15"/>
      <c r="JTA34" s="15"/>
      <c r="JTB34" s="15"/>
      <c r="JTC34" s="15"/>
      <c r="JTD34" s="15"/>
      <c r="JTE34" s="15"/>
      <c r="JTF34" s="15"/>
      <c r="JTG34" s="15"/>
      <c r="JTH34" s="15"/>
      <c r="JTI34" s="15"/>
      <c r="JTJ34" s="15"/>
      <c r="JTK34" s="15"/>
      <c r="JTL34" s="15"/>
      <c r="JTM34" s="15"/>
      <c r="JTN34" s="15"/>
      <c r="JTO34" s="15"/>
      <c r="JTP34" s="15"/>
      <c r="JTQ34" s="15"/>
      <c r="JTR34" s="15"/>
      <c r="JTS34" s="15"/>
      <c r="JTT34" s="15"/>
      <c r="JTU34" s="15"/>
      <c r="JTV34" s="15"/>
      <c r="JTW34" s="15"/>
      <c r="JTX34" s="15"/>
      <c r="JTY34" s="15"/>
      <c r="JTZ34" s="15"/>
      <c r="JUA34" s="15"/>
      <c r="JUB34" s="15"/>
      <c r="JUC34" s="15"/>
      <c r="JUD34" s="15"/>
      <c r="JUE34" s="15"/>
      <c r="JUF34" s="15"/>
      <c r="JUG34" s="15"/>
      <c r="JUH34" s="15"/>
      <c r="JUI34" s="15"/>
      <c r="JUJ34" s="15"/>
      <c r="JUK34" s="15"/>
      <c r="JUL34" s="15"/>
      <c r="JUM34" s="15"/>
      <c r="JUN34" s="15"/>
      <c r="JUO34" s="15"/>
      <c r="JUP34" s="15"/>
      <c r="JUQ34" s="15"/>
      <c r="JUR34" s="15"/>
      <c r="JUS34" s="15"/>
      <c r="JUT34" s="15"/>
      <c r="JUU34" s="15"/>
      <c r="JUV34" s="15"/>
      <c r="JUW34" s="15"/>
      <c r="JUX34" s="15"/>
      <c r="JUY34" s="15"/>
      <c r="JUZ34" s="15"/>
      <c r="JVA34" s="15"/>
      <c r="JVB34" s="15"/>
      <c r="JVC34" s="15"/>
      <c r="JVD34" s="15"/>
      <c r="JVE34" s="15"/>
      <c r="JVF34" s="15"/>
      <c r="JVG34" s="15"/>
      <c r="JVH34" s="15"/>
      <c r="JVI34" s="15"/>
      <c r="JVJ34" s="15"/>
      <c r="JVK34" s="15"/>
      <c r="JVL34" s="15"/>
      <c r="JVM34" s="15"/>
      <c r="JVN34" s="15"/>
      <c r="JVO34" s="15"/>
      <c r="JVP34" s="15"/>
      <c r="JVQ34" s="15"/>
      <c r="JVR34" s="15"/>
      <c r="JVS34" s="15"/>
      <c r="JVT34" s="15"/>
      <c r="JVU34" s="15"/>
      <c r="JVV34" s="15"/>
      <c r="JVW34" s="15"/>
      <c r="JVX34" s="15"/>
      <c r="JVY34" s="15"/>
      <c r="JVZ34" s="15"/>
      <c r="JWA34" s="15"/>
      <c r="JWB34" s="15"/>
      <c r="JWC34" s="15"/>
      <c r="JWD34" s="15"/>
      <c r="JWE34" s="15"/>
      <c r="JWF34" s="15"/>
      <c r="JWG34" s="15"/>
      <c r="JWH34" s="15"/>
      <c r="JWI34" s="15"/>
      <c r="JWJ34" s="15"/>
      <c r="JWK34" s="15"/>
      <c r="JWL34" s="15"/>
      <c r="JWM34" s="15"/>
      <c r="JWN34" s="15"/>
      <c r="JWO34" s="15"/>
      <c r="JWP34" s="15"/>
      <c r="JWQ34" s="15"/>
      <c r="JWR34" s="15"/>
      <c r="JWS34" s="15"/>
      <c r="JWT34" s="15"/>
      <c r="JWU34" s="15"/>
      <c r="JWV34" s="15"/>
      <c r="JWW34" s="15"/>
      <c r="JWX34" s="15"/>
      <c r="JWY34" s="15"/>
      <c r="JWZ34" s="15"/>
      <c r="JXA34" s="15"/>
      <c r="JXB34" s="15"/>
      <c r="JXC34" s="15"/>
      <c r="JXD34" s="15"/>
      <c r="JXE34" s="15"/>
      <c r="JXF34" s="15"/>
      <c r="JXG34" s="15"/>
      <c r="JXH34" s="15"/>
      <c r="JXI34" s="15"/>
      <c r="JXJ34" s="15"/>
      <c r="JXK34" s="15"/>
      <c r="JXL34" s="15"/>
      <c r="JXM34" s="15"/>
      <c r="JXN34" s="15"/>
      <c r="JXO34" s="15"/>
      <c r="JXP34" s="15"/>
      <c r="JXQ34" s="15"/>
      <c r="JXR34" s="15"/>
      <c r="JXS34" s="15"/>
      <c r="JXT34" s="15"/>
      <c r="JXU34" s="15"/>
      <c r="JXV34" s="15"/>
      <c r="JXW34" s="15"/>
      <c r="JXX34" s="15"/>
      <c r="JXY34" s="15"/>
      <c r="JXZ34" s="15"/>
      <c r="JYA34" s="15"/>
      <c r="JYB34" s="15"/>
      <c r="JYC34" s="15"/>
      <c r="JYD34" s="15"/>
      <c r="JYE34" s="15"/>
      <c r="JYF34" s="15"/>
      <c r="JYG34" s="15"/>
      <c r="JYH34" s="15"/>
      <c r="JYI34" s="15"/>
      <c r="JYJ34" s="15"/>
      <c r="JYK34" s="15"/>
      <c r="JYL34" s="15"/>
      <c r="JYM34" s="15"/>
      <c r="JYN34" s="15"/>
      <c r="JYO34" s="15"/>
      <c r="JYP34" s="15"/>
      <c r="JYQ34" s="15"/>
      <c r="JYR34" s="15"/>
      <c r="JYS34" s="15"/>
      <c r="JYT34" s="15"/>
      <c r="JYU34" s="15"/>
      <c r="JYV34" s="15"/>
      <c r="JYW34" s="15"/>
      <c r="JYX34" s="15"/>
      <c r="JYY34" s="15"/>
      <c r="JYZ34" s="15"/>
      <c r="JZA34" s="15"/>
      <c r="JZB34" s="15"/>
      <c r="JZC34" s="15"/>
      <c r="JZD34" s="15"/>
      <c r="JZE34" s="15"/>
      <c r="JZF34" s="15"/>
      <c r="JZG34" s="15"/>
      <c r="JZH34" s="15"/>
      <c r="JZI34" s="15"/>
      <c r="JZJ34" s="15"/>
      <c r="JZK34" s="15"/>
      <c r="JZL34" s="15"/>
      <c r="JZM34" s="15"/>
      <c r="JZN34" s="15"/>
      <c r="JZO34" s="15"/>
      <c r="JZP34" s="15"/>
      <c r="JZQ34" s="15"/>
      <c r="JZR34" s="15"/>
      <c r="JZS34" s="15"/>
      <c r="JZT34" s="15"/>
      <c r="JZU34" s="15"/>
      <c r="JZV34" s="15"/>
      <c r="JZW34" s="15"/>
      <c r="JZX34" s="15"/>
      <c r="JZY34" s="15"/>
      <c r="JZZ34" s="15"/>
      <c r="KAA34" s="15"/>
      <c r="KAB34" s="15"/>
      <c r="KAC34" s="15"/>
      <c r="KAD34" s="15"/>
      <c r="KAE34" s="15"/>
      <c r="KAF34" s="15"/>
      <c r="KAG34" s="15"/>
      <c r="KAH34" s="15"/>
      <c r="KAI34" s="15"/>
      <c r="KAJ34" s="15"/>
      <c r="KAK34" s="15"/>
      <c r="KAL34" s="15"/>
      <c r="KAM34" s="15"/>
      <c r="KAN34" s="15"/>
      <c r="KAO34" s="15"/>
      <c r="KAP34" s="15"/>
      <c r="KAQ34" s="15"/>
      <c r="KAR34" s="15"/>
      <c r="KAS34" s="15"/>
      <c r="KAT34" s="15"/>
      <c r="KAU34" s="15"/>
      <c r="KAV34" s="15"/>
      <c r="KAW34" s="15"/>
      <c r="KAX34" s="15"/>
      <c r="KAY34" s="15"/>
      <c r="KAZ34" s="15"/>
      <c r="KBA34" s="15"/>
      <c r="KBB34" s="15"/>
      <c r="KBC34" s="15"/>
      <c r="KBD34" s="15"/>
      <c r="KBE34" s="15"/>
      <c r="KBF34" s="15"/>
      <c r="KBG34" s="15"/>
      <c r="KBH34" s="15"/>
      <c r="KBI34" s="15"/>
      <c r="KBJ34" s="15"/>
      <c r="KBK34" s="15"/>
      <c r="KBL34" s="15"/>
      <c r="KBM34" s="15"/>
      <c r="KBN34" s="15"/>
      <c r="KBO34" s="15"/>
      <c r="KBP34" s="15"/>
      <c r="KBQ34" s="15"/>
      <c r="KBR34" s="15"/>
      <c r="KBS34" s="15"/>
      <c r="KBT34" s="15"/>
      <c r="KBU34" s="15"/>
      <c r="KBV34" s="15"/>
      <c r="KBW34" s="15"/>
      <c r="KBX34" s="15"/>
      <c r="KBY34" s="15"/>
      <c r="KBZ34" s="15"/>
      <c r="KCA34" s="15"/>
      <c r="KCB34" s="15"/>
      <c r="KCC34" s="15"/>
      <c r="KCD34" s="15"/>
      <c r="KCE34" s="15"/>
      <c r="KCF34" s="15"/>
      <c r="KCG34" s="15"/>
      <c r="KCH34" s="15"/>
      <c r="KCI34" s="15"/>
      <c r="KCJ34" s="15"/>
      <c r="KCK34" s="15"/>
      <c r="KCL34" s="15"/>
      <c r="KCM34" s="15"/>
      <c r="KCN34" s="15"/>
      <c r="KCO34" s="15"/>
      <c r="KCP34" s="15"/>
      <c r="KCQ34" s="15"/>
      <c r="KCR34" s="15"/>
      <c r="KCS34" s="15"/>
      <c r="KCT34" s="15"/>
      <c r="KCU34" s="15"/>
      <c r="KCV34" s="15"/>
      <c r="KCW34" s="15"/>
      <c r="KCX34" s="15"/>
      <c r="KCY34" s="15"/>
      <c r="KCZ34" s="15"/>
      <c r="KDA34" s="15"/>
      <c r="KDB34" s="15"/>
      <c r="KDC34" s="15"/>
      <c r="KDD34" s="15"/>
      <c r="KDE34" s="15"/>
      <c r="KDF34" s="15"/>
      <c r="KDG34" s="15"/>
      <c r="KDH34" s="15"/>
      <c r="KDI34" s="15"/>
      <c r="KDJ34" s="15"/>
      <c r="KDK34" s="15"/>
      <c r="KDL34" s="15"/>
      <c r="KDM34" s="15"/>
      <c r="KDN34" s="15"/>
      <c r="KDO34" s="15"/>
      <c r="KDP34" s="15"/>
      <c r="KDQ34" s="15"/>
      <c r="KDR34" s="15"/>
      <c r="KDS34" s="15"/>
      <c r="KDT34" s="15"/>
      <c r="KDU34" s="15"/>
      <c r="KDV34" s="15"/>
      <c r="KDW34" s="15"/>
      <c r="KDX34" s="15"/>
      <c r="KDY34" s="15"/>
      <c r="KDZ34" s="15"/>
      <c r="KEA34" s="15"/>
      <c r="KEB34" s="15"/>
      <c r="KEC34" s="15"/>
      <c r="KED34" s="15"/>
      <c r="KEE34" s="15"/>
      <c r="KEF34" s="15"/>
      <c r="KEG34" s="15"/>
      <c r="KEH34" s="15"/>
      <c r="KEI34" s="15"/>
      <c r="KEJ34" s="15"/>
      <c r="KEK34" s="15"/>
      <c r="KEL34" s="15"/>
      <c r="KEM34" s="15"/>
      <c r="KEN34" s="15"/>
      <c r="KEO34" s="15"/>
      <c r="KEP34" s="15"/>
      <c r="KEQ34" s="15"/>
      <c r="KER34" s="15"/>
      <c r="KES34" s="15"/>
      <c r="KET34" s="15"/>
      <c r="KEU34" s="15"/>
      <c r="KEV34" s="15"/>
      <c r="KEW34" s="15"/>
      <c r="KEX34" s="15"/>
      <c r="KEY34" s="15"/>
      <c r="KEZ34" s="15"/>
      <c r="KFA34" s="15"/>
      <c r="KFB34" s="15"/>
      <c r="KFC34" s="15"/>
      <c r="KFD34" s="15"/>
      <c r="KFE34" s="15"/>
      <c r="KFF34" s="15"/>
      <c r="KFG34" s="15"/>
      <c r="KFH34" s="15"/>
      <c r="KFI34" s="15"/>
      <c r="KFJ34" s="15"/>
      <c r="KFK34" s="15"/>
      <c r="KFL34" s="15"/>
      <c r="KFM34" s="15"/>
      <c r="KFN34" s="15"/>
      <c r="KFO34" s="15"/>
      <c r="KFP34" s="15"/>
      <c r="KFQ34" s="15"/>
      <c r="KFR34" s="15"/>
      <c r="KFS34" s="15"/>
      <c r="KFT34" s="15"/>
      <c r="KFU34" s="15"/>
      <c r="KFV34" s="15"/>
      <c r="KFW34" s="15"/>
      <c r="KFX34" s="15"/>
      <c r="KFY34" s="15"/>
      <c r="KFZ34" s="15"/>
      <c r="KGA34" s="15"/>
      <c r="KGB34" s="15"/>
      <c r="KGC34" s="15"/>
      <c r="KGD34" s="15"/>
      <c r="KGE34" s="15"/>
      <c r="KGF34" s="15"/>
      <c r="KGG34" s="15"/>
      <c r="KGH34" s="15"/>
      <c r="KGI34" s="15"/>
      <c r="KGJ34" s="15"/>
      <c r="KGK34" s="15"/>
      <c r="KGL34" s="15"/>
      <c r="KGM34" s="15"/>
      <c r="KGN34" s="15"/>
      <c r="KGO34" s="15"/>
      <c r="KGP34" s="15"/>
      <c r="KGQ34" s="15"/>
      <c r="KGR34" s="15"/>
      <c r="KGS34" s="15"/>
      <c r="KGT34" s="15"/>
      <c r="KGU34" s="15"/>
      <c r="KGV34" s="15"/>
      <c r="KGW34" s="15"/>
      <c r="KGX34" s="15"/>
      <c r="KGY34" s="15"/>
      <c r="KGZ34" s="15"/>
      <c r="KHA34" s="15"/>
      <c r="KHB34" s="15"/>
      <c r="KHC34" s="15"/>
      <c r="KHD34" s="15"/>
      <c r="KHE34" s="15"/>
      <c r="KHF34" s="15"/>
      <c r="KHG34" s="15"/>
      <c r="KHH34" s="15"/>
      <c r="KHI34" s="15"/>
      <c r="KHJ34" s="15"/>
      <c r="KHK34" s="15"/>
      <c r="KHL34" s="15"/>
      <c r="KHM34" s="15"/>
      <c r="KHN34" s="15"/>
      <c r="KHO34" s="15"/>
      <c r="KHP34" s="15"/>
      <c r="KHQ34" s="15"/>
      <c r="KHR34" s="15"/>
      <c r="KHS34" s="15"/>
      <c r="KHT34" s="15"/>
      <c r="KHU34" s="15"/>
      <c r="KHV34" s="15"/>
      <c r="KHW34" s="15"/>
      <c r="KHX34" s="15"/>
      <c r="KHY34" s="15"/>
      <c r="KHZ34" s="15"/>
      <c r="KIA34" s="15"/>
      <c r="KIB34" s="15"/>
      <c r="KIC34" s="15"/>
      <c r="KID34" s="15"/>
      <c r="KIE34" s="15"/>
      <c r="KIF34" s="15"/>
      <c r="KIG34" s="15"/>
      <c r="KIH34" s="15"/>
      <c r="KII34" s="15"/>
      <c r="KIJ34" s="15"/>
      <c r="KIK34" s="15"/>
      <c r="KIL34" s="15"/>
      <c r="KIM34" s="15"/>
      <c r="KIN34" s="15"/>
      <c r="KIO34" s="15"/>
      <c r="KIP34" s="15"/>
      <c r="KIQ34" s="15"/>
      <c r="KIR34" s="15"/>
      <c r="KIS34" s="15"/>
      <c r="KIT34" s="15"/>
      <c r="KIU34" s="15"/>
      <c r="KIV34" s="15"/>
      <c r="KIW34" s="15"/>
      <c r="KIX34" s="15"/>
      <c r="KIY34" s="15"/>
      <c r="KIZ34" s="15"/>
      <c r="KJA34" s="15"/>
      <c r="KJB34" s="15"/>
      <c r="KJC34" s="15"/>
      <c r="KJD34" s="15"/>
      <c r="KJE34" s="15"/>
      <c r="KJF34" s="15"/>
      <c r="KJG34" s="15"/>
      <c r="KJH34" s="15"/>
      <c r="KJI34" s="15"/>
      <c r="KJJ34" s="15"/>
      <c r="KJK34" s="15"/>
      <c r="KJL34" s="15"/>
      <c r="KJM34" s="15"/>
      <c r="KJN34" s="15"/>
      <c r="KJO34" s="15"/>
      <c r="KJP34" s="15"/>
      <c r="KJQ34" s="15"/>
      <c r="KJR34" s="15"/>
      <c r="KJS34" s="15"/>
      <c r="KJT34" s="15"/>
      <c r="KJU34" s="15"/>
      <c r="KJV34" s="15"/>
      <c r="KJW34" s="15"/>
      <c r="KJX34" s="15"/>
      <c r="KJY34" s="15"/>
      <c r="KJZ34" s="15"/>
      <c r="KKA34" s="15"/>
      <c r="KKB34" s="15"/>
      <c r="KKC34" s="15"/>
      <c r="KKD34" s="15"/>
      <c r="KKE34" s="15"/>
      <c r="KKF34" s="15"/>
      <c r="KKG34" s="15"/>
      <c r="KKH34" s="15"/>
      <c r="KKI34" s="15"/>
      <c r="KKJ34" s="15"/>
      <c r="KKK34" s="15"/>
      <c r="KKL34" s="15"/>
      <c r="KKM34" s="15"/>
      <c r="KKN34" s="15"/>
      <c r="KKO34" s="15"/>
      <c r="KKP34" s="15"/>
      <c r="KKQ34" s="15"/>
      <c r="KKR34" s="15"/>
      <c r="KKS34" s="15"/>
      <c r="KKT34" s="15"/>
      <c r="KKU34" s="15"/>
      <c r="KKV34" s="15"/>
      <c r="KKW34" s="15"/>
      <c r="KKX34" s="15"/>
      <c r="KKY34" s="15"/>
      <c r="KKZ34" s="15"/>
      <c r="KLA34" s="15"/>
      <c r="KLB34" s="15"/>
      <c r="KLC34" s="15"/>
      <c r="KLD34" s="15"/>
      <c r="KLE34" s="15"/>
      <c r="KLF34" s="15"/>
      <c r="KLG34" s="15"/>
      <c r="KLH34" s="15"/>
      <c r="KLI34" s="15"/>
      <c r="KLJ34" s="15"/>
      <c r="KLK34" s="15"/>
      <c r="KLL34" s="15"/>
      <c r="KLM34" s="15"/>
      <c r="KLN34" s="15"/>
      <c r="KLO34" s="15"/>
      <c r="KLP34" s="15"/>
      <c r="KLQ34" s="15"/>
      <c r="KLR34" s="15"/>
      <c r="KLS34" s="15"/>
      <c r="KLT34" s="15"/>
      <c r="KLU34" s="15"/>
      <c r="KLV34" s="15"/>
      <c r="KLW34" s="15"/>
      <c r="KLX34" s="15"/>
      <c r="KLY34" s="15"/>
      <c r="KLZ34" s="15"/>
      <c r="KMA34" s="15"/>
      <c r="KMB34" s="15"/>
      <c r="KMC34" s="15"/>
      <c r="KMD34" s="15"/>
      <c r="KME34" s="15"/>
      <c r="KMF34" s="15"/>
      <c r="KMG34" s="15"/>
      <c r="KMH34" s="15"/>
      <c r="KMI34" s="15"/>
      <c r="KMJ34" s="15"/>
      <c r="KMK34" s="15"/>
      <c r="KML34" s="15"/>
      <c r="KMM34" s="15"/>
      <c r="KMN34" s="15"/>
      <c r="KMO34" s="15"/>
      <c r="KMP34" s="15"/>
      <c r="KMQ34" s="15"/>
      <c r="KMR34" s="15"/>
      <c r="KMS34" s="15"/>
      <c r="KMT34" s="15"/>
      <c r="KMU34" s="15"/>
      <c r="KMV34" s="15"/>
      <c r="KMW34" s="15"/>
      <c r="KMX34" s="15"/>
      <c r="KMY34" s="15"/>
      <c r="KMZ34" s="15"/>
      <c r="KNA34" s="15"/>
      <c r="KNB34" s="15"/>
      <c r="KNC34" s="15"/>
      <c r="KND34" s="15"/>
      <c r="KNE34" s="15"/>
      <c r="KNF34" s="15"/>
      <c r="KNG34" s="15"/>
      <c r="KNH34" s="15"/>
      <c r="KNI34" s="15"/>
      <c r="KNJ34" s="15"/>
      <c r="KNK34" s="15"/>
      <c r="KNL34" s="15"/>
      <c r="KNM34" s="15"/>
      <c r="KNN34" s="15"/>
      <c r="KNO34" s="15"/>
      <c r="KNP34" s="15"/>
      <c r="KNQ34" s="15"/>
      <c r="KNR34" s="15"/>
      <c r="KNS34" s="15"/>
      <c r="KNT34" s="15"/>
      <c r="KNU34" s="15"/>
      <c r="KNV34" s="15"/>
      <c r="KNW34" s="15"/>
      <c r="KNX34" s="15"/>
      <c r="KNY34" s="15"/>
      <c r="KNZ34" s="15"/>
      <c r="KOA34" s="15"/>
      <c r="KOB34" s="15"/>
      <c r="KOC34" s="15"/>
      <c r="KOD34" s="15"/>
      <c r="KOE34" s="15"/>
      <c r="KOF34" s="15"/>
      <c r="KOG34" s="15"/>
      <c r="KOH34" s="15"/>
      <c r="KOI34" s="15"/>
      <c r="KOJ34" s="15"/>
      <c r="KOK34" s="15"/>
      <c r="KOL34" s="15"/>
      <c r="KOM34" s="15"/>
      <c r="KON34" s="15"/>
      <c r="KOO34" s="15"/>
      <c r="KOP34" s="15"/>
      <c r="KOQ34" s="15"/>
      <c r="KOR34" s="15"/>
      <c r="KOS34" s="15"/>
      <c r="KOT34" s="15"/>
      <c r="KOU34" s="15"/>
      <c r="KOV34" s="15"/>
      <c r="KOW34" s="15"/>
      <c r="KOX34" s="15"/>
      <c r="KOY34" s="15"/>
      <c r="KOZ34" s="15"/>
      <c r="KPA34" s="15"/>
      <c r="KPB34" s="15"/>
      <c r="KPC34" s="15"/>
      <c r="KPD34" s="15"/>
      <c r="KPE34" s="15"/>
      <c r="KPF34" s="15"/>
      <c r="KPG34" s="15"/>
      <c r="KPH34" s="15"/>
      <c r="KPI34" s="15"/>
      <c r="KPJ34" s="15"/>
      <c r="KPK34" s="15"/>
      <c r="KPL34" s="15"/>
      <c r="KPM34" s="15"/>
      <c r="KPN34" s="15"/>
      <c r="KPO34" s="15"/>
      <c r="KPP34" s="15"/>
      <c r="KPQ34" s="15"/>
      <c r="KPR34" s="15"/>
      <c r="KPS34" s="15"/>
      <c r="KPT34" s="15"/>
      <c r="KPU34" s="15"/>
      <c r="KPV34" s="15"/>
      <c r="KPW34" s="15"/>
      <c r="KPX34" s="15"/>
      <c r="KPY34" s="15"/>
      <c r="KPZ34" s="15"/>
      <c r="KQA34" s="15"/>
      <c r="KQB34" s="15"/>
      <c r="KQC34" s="15"/>
      <c r="KQD34" s="15"/>
      <c r="KQE34" s="15"/>
      <c r="KQF34" s="15"/>
      <c r="KQG34" s="15"/>
      <c r="KQH34" s="15"/>
      <c r="KQI34" s="15"/>
      <c r="KQJ34" s="15"/>
      <c r="KQK34" s="15"/>
      <c r="KQL34" s="15"/>
      <c r="KQM34" s="15"/>
      <c r="KQN34" s="15"/>
      <c r="KQO34" s="15"/>
      <c r="KQP34" s="15"/>
      <c r="KQQ34" s="15"/>
      <c r="KQR34" s="15"/>
      <c r="KQS34" s="15"/>
      <c r="KQT34" s="15"/>
      <c r="KQU34" s="15"/>
      <c r="KQV34" s="15"/>
      <c r="KQW34" s="15"/>
      <c r="KQX34" s="15"/>
      <c r="KQY34" s="15"/>
      <c r="KQZ34" s="15"/>
      <c r="KRA34" s="15"/>
      <c r="KRB34" s="15"/>
      <c r="KRC34" s="15"/>
      <c r="KRD34" s="15"/>
      <c r="KRE34" s="15"/>
      <c r="KRF34" s="15"/>
      <c r="KRG34" s="15"/>
      <c r="KRH34" s="15"/>
      <c r="KRI34" s="15"/>
      <c r="KRJ34" s="15"/>
      <c r="KRK34" s="15"/>
      <c r="KRL34" s="15"/>
      <c r="KRM34" s="15"/>
      <c r="KRN34" s="15"/>
      <c r="KRO34" s="15"/>
      <c r="KRP34" s="15"/>
      <c r="KRQ34" s="15"/>
      <c r="KRR34" s="15"/>
      <c r="KRS34" s="15"/>
      <c r="KRT34" s="15"/>
      <c r="KRU34" s="15"/>
      <c r="KRV34" s="15"/>
      <c r="KRW34" s="15"/>
      <c r="KRX34" s="15"/>
      <c r="KRY34" s="15"/>
      <c r="KRZ34" s="15"/>
      <c r="KSA34" s="15"/>
      <c r="KSB34" s="15"/>
      <c r="KSC34" s="15"/>
      <c r="KSD34" s="15"/>
      <c r="KSE34" s="15"/>
      <c r="KSF34" s="15"/>
      <c r="KSG34" s="15"/>
      <c r="KSH34" s="15"/>
      <c r="KSI34" s="15"/>
      <c r="KSJ34" s="15"/>
      <c r="KSK34" s="15"/>
      <c r="KSL34" s="15"/>
      <c r="KSM34" s="15"/>
      <c r="KSN34" s="15"/>
      <c r="KSO34" s="15"/>
      <c r="KSP34" s="15"/>
      <c r="KSQ34" s="15"/>
      <c r="KSR34" s="15"/>
      <c r="KSS34" s="15"/>
      <c r="KST34" s="15"/>
      <c r="KSU34" s="15"/>
      <c r="KSV34" s="15"/>
      <c r="KSW34" s="15"/>
      <c r="KSX34" s="15"/>
      <c r="KSY34" s="15"/>
      <c r="KSZ34" s="15"/>
      <c r="KTA34" s="15"/>
      <c r="KTB34" s="15"/>
      <c r="KTC34" s="15"/>
      <c r="KTD34" s="15"/>
      <c r="KTE34" s="15"/>
      <c r="KTF34" s="15"/>
      <c r="KTG34" s="15"/>
      <c r="KTH34" s="15"/>
      <c r="KTI34" s="15"/>
      <c r="KTJ34" s="15"/>
      <c r="KTK34" s="15"/>
      <c r="KTL34" s="15"/>
      <c r="KTM34" s="15"/>
      <c r="KTN34" s="15"/>
      <c r="KTO34" s="15"/>
      <c r="KTP34" s="15"/>
      <c r="KTQ34" s="15"/>
      <c r="KTR34" s="15"/>
      <c r="KTS34" s="15"/>
      <c r="KTT34" s="15"/>
      <c r="KTU34" s="15"/>
      <c r="KTV34" s="15"/>
      <c r="KTW34" s="15"/>
      <c r="KTX34" s="15"/>
      <c r="KTY34" s="15"/>
      <c r="KTZ34" s="15"/>
      <c r="KUA34" s="15"/>
      <c r="KUB34" s="15"/>
      <c r="KUC34" s="15"/>
      <c r="KUD34" s="15"/>
      <c r="KUE34" s="15"/>
      <c r="KUF34" s="15"/>
      <c r="KUG34" s="15"/>
      <c r="KUH34" s="15"/>
      <c r="KUI34" s="15"/>
      <c r="KUJ34" s="15"/>
      <c r="KUK34" s="15"/>
      <c r="KUL34" s="15"/>
      <c r="KUM34" s="15"/>
      <c r="KUN34" s="15"/>
      <c r="KUO34" s="15"/>
      <c r="KUP34" s="15"/>
      <c r="KUQ34" s="15"/>
      <c r="KUR34" s="15"/>
      <c r="KUS34" s="15"/>
      <c r="KUT34" s="15"/>
      <c r="KUU34" s="15"/>
      <c r="KUV34" s="15"/>
      <c r="KUW34" s="15"/>
      <c r="KUX34" s="15"/>
      <c r="KUY34" s="15"/>
      <c r="KUZ34" s="15"/>
      <c r="KVA34" s="15"/>
      <c r="KVB34" s="15"/>
      <c r="KVC34" s="15"/>
      <c r="KVD34" s="15"/>
      <c r="KVE34" s="15"/>
      <c r="KVF34" s="15"/>
      <c r="KVG34" s="15"/>
      <c r="KVH34" s="15"/>
      <c r="KVI34" s="15"/>
      <c r="KVJ34" s="15"/>
      <c r="KVK34" s="15"/>
      <c r="KVL34" s="15"/>
      <c r="KVM34" s="15"/>
      <c r="KVN34" s="15"/>
      <c r="KVO34" s="15"/>
      <c r="KVP34" s="15"/>
      <c r="KVQ34" s="15"/>
      <c r="KVR34" s="15"/>
      <c r="KVS34" s="15"/>
      <c r="KVT34" s="15"/>
      <c r="KVU34" s="15"/>
      <c r="KVV34" s="15"/>
      <c r="KVW34" s="15"/>
      <c r="KVX34" s="15"/>
      <c r="KVY34" s="15"/>
      <c r="KVZ34" s="15"/>
      <c r="KWA34" s="15"/>
      <c r="KWB34" s="15"/>
      <c r="KWC34" s="15"/>
      <c r="KWD34" s="15"/>
      <c r="KWE34" s="15"/>
      <c r="KWF34" s="15"/>
      <c r="KWG34" s="15"/>
      <c r="KWH34" s="15"/>
      <c r="KWI34" s="15"/>
      <c r="KWJ34" s="15"/>
      <c r="KWK34" s="15"/>
      <c r="KWL34" s="15"/>
      <c r="KWM34" s="15"/>
      <c r="KWN34" s="15"/>
      <c r="KWO34" s="15"/>
      <c r="KWP34" s="15"/>
      <c r="KWQ34" s="15"/>
      <c r="KWR34" s="15"/>
      <c r="KWS34" s="15"/>
      <c r="KWT34" s="15"/>
      <c r="KWU34" s="15"/>
      <c r="KWV34" s="15"/>
      <c r="KWW34" s="15"/>
      <c r="KWX34" s="15"/>
      <c r="KWY34" s="15"/>
      <c r="KWZ34" s="15"/>
      <c r="KXA34" s="15"/>
      <c r="KXB34" s="15"/>
      <c r="KXC34" s="15"/>
      <c r="KXD34" s="15"/>
      <c r="KXE34" s="15"/>
      <c r="KXF34" s="15"/>
      <c r="KXG34" s="15"/>
      <c r="KXH34" s="15"/>
      <c r="KXI34" s="15"/>
      <c r="KXJ34" s="15"/>
      <c r="KXK34" s="15"/>
      <c r="KXL34" s="15"/>
      <c r="KXM34" s="15"/>
      <c r="KXN34" s="15"/>
      <c r="KXO34" s="15"/>
      <c r="KXP34" s="15"/>
      <c r="KXQ34" s="15"/>
      <c r="KXR34" s="15"/>
      <c r="KXS34" s="15"/>
      <c r="KXT34" s="15"/>
      <c r="KXU34" s="15"/>
      <c r="KXV34" s="15"/>
      <c r="KXW34" s="15"/>
      <c r="KXX34" s="15"/>
      <c r="KXY34" s="15"/>
      <c r="KXZ34" s="15"/>
      <c r="KYA34" s="15"/>
      <c r="KYB34" s="15"/>
      <c r="KYC34" s="15"/>
      <c r="KYD34" s="15"/>
      <c r="KYE34" s="15"/>
      <c r="KYF34" s="15"/>
      <c r="KYG34" s="15"/>
      <c r="KYH34" s="15"/>
      <c r="KYI34" s="15"/>
      <c r="KYJ34" s="15"/>
      <c r="KYK34" s="15"/>
      <c r="KYL34" s="15"/>
      <c r="KYM34" s="15"/>
      <c r="KYN34" s="15"/>
      <c r="KYO34" s="15"/>
      <c r="KYP34" s="15"/>
      <c r="KYQ34" s="15"/>
      <c r="KYR34" s="15"/>
      <c r="KYS34" s="15"/>
      <c r="KYT34" s="15"/>
      <c r="KYU34" s="15"/>
      <c r="KYV34" s="15"/>
      <c r="KYW34" s="15"/>
      <c r="KYX34" s="15"/>
      <c r="KYY34" s="15"/>
      <c r="KYZ34" s="15"/>
      <c r="KZA34" s="15"/>
      <c r="KZB34" s="15"/>
      <c r="KZC34" s="15"/>
      <c r="KZD34" s="15"/>
      <c r="KZE34" s="15"/>
      <c r="KZF34" s="15"/>
      <c r="KZG34" s="15"/>
      <c r="KZH34" s="15"/>
      <c r="KZI34" s="15"/>
      <c r="KZJ34" s="15"/>
      <c r="KZK34" s="15"/>
      <c r="KZL34" s="15"/>
      <c r="KZM34" s="15"/>
      <c r="KZN34" s="15"/>
      <c r="KZO34" s="15"/>
      <c r="KZP34" s="15"/>
      <c r="KZQ34" s="15"/>
      <c r="KZR34" s="15"/>
      <c r="KZS34" s="15"/>
      <c r="KZT34" s="15"/>
      <c r="KZU34" s="15"/>
      <c r="KZV34" s="15"/>
      <c r="KZW34" s="15"/>
      <c r="KZX34" s="15"/>
      <c r="KZY34" s="15"/>
      <c r="KZZ34" s="15"/>
      <c r="LAA34" s="15"/>
      <c r="LAB34" s="15"/>
      <c r="LAC34" s="15"/>
      <c r="LAD34" s="15"/>
      <c r="LAE34" s="15"/>
      <c r="LAF34" s="15"/>
      <c r="LAG34" s="15"/>
      <c r="LAH34" s="15"/>
      <c r="LAI34" s="15"/>
      <c r="LAJ34" s="15"/>
      <c r="LAK34" s="15"/>
      <c r="LAL34" s="15"/>
      <c r="LAM34" s="15"/>
      <c r="LAN34" s="15"/>
      <c r="LAO34" s="15"/>
      <c r="LAP34" s="15"/>
      <c r="LAQ34" s="15"/>
      <c r="LAR34" s="15"/>
      <c r="LAS34" s="15"/>
      <c r="LAT34" s="15"/>
      <c r="LAU34" s="15"/>
      <c r="LAV34" s="15"/>
      <c r="LAW34" s="15"/>
      <c r="LAX34" s="15"/>
      <c r="LAY34" s="15"/>
      <c r="LAZ34" s="15"/>
      <c r="LBA34" s="15"/>
      <c r="LBB34" s="15"/>
      <c r="LBC34" s="15"/>
      <c r="LBD34" s="15"/>
      <c r="LBE34" s="15"/>
      <c r="LBF34" s="15"/>
      <c r="LBG34" s="15"/>
      <c r="LBH34" s="15"/>
      <c r="LBI34" s="15"/>
      <c r="LBJ34" s="15"/>
      <c r="LBK34" s="15"/>
      <c r="LBL34" s="15"/>
      <c r="LBM34" s="15"/>
      <c r="LBN34" s="15"/>
      <c r="LBO34" s="15"/>
      <c r="LBP34" s="15"/>
      <c r="LBQ34" s="15"/>
      <c r="LBR34" s="15"/>
      <c r="LBS34" s="15"/>
      <c r="LBT34" s="15"/>
      <c r="LBU34" s="15"/>
      <c r="LBV34" s="15"/>
      <c r="LBW34" s="15"/>
      <c r="LBX34" s="15"/>
      <c r="LBY34" s="15"/>
      <c r="LBZ34" s="15"/>
      <c r="LCA34" s="15"/>
      <c r="LCB34" s="15"/>
      <c r="LCC34" s="15"/>
      <c r="LCD34" s="15"/>
      <c r="LCE34" s="15"/>
      <c r="LCF34" s="15"/>
      <c r="LCG34" s="15"/>
      <c r="LCH34" s="15"/>
      <c r="LCI34" s="15"/>
      <c r="LCJ34" s="15"/>
      <c r="LCK34" s="15"/>
      <c r="LCL34" s="15"/>
      <c r="LCM34" s="15"/>
      <c r="LCN34" s="15"/>
      <c r="LCO34" s="15"/>
      <c r="LCP34" s="15"/>
      <c r="LCQ34" s="15"/>
      <c r="LCR34" s="15"/>
      <c r="LCS34" s="15"/>
      <c r="LCT34" s="15"/>
      <c r="LCU34" s="15"/>
      <c r="LCV34" s="15"/>
      <c r="LCW34" s="15"/>
      <c r="LCX34" s="15"/>
      <c r="LCY34" s="15"/>
      <c r="LCZ34" s="15"/>
      <c r="LDA34" s="15"/>
      <c r="LDB34" s="15"/>
      <c r="LDC34" s="15"/>
      <c r="LDD34" s="15"/>
      <c r="LDE34" s="15"/>
      <c r="LDF34" s="15"/>
      <c r="LDG34" s="15"/>
      <c r="LDH34" s="15"/>
      <c r="LDI34" s="15"/>
      <c r="LDJ34" s="15"/>
      <c r="LDK34" s="15"/>
      <c r="LDL34" s="15"/>
      <c r="LDM34" s="15"/>
      <c r="LDN34" s="15"/>
      <c r="LDO34" s="15"/>
      <c r="LDP34" s="15"/>
      <c r="LDQ34" s="15"/>
      <c r="LDR34" s="15"/>
      <c r="LDS34" s="15"/>
      <c r="LDT34" s="15"/>
      <c r="LDU34" s="15"/>
      <c r="LDV34" s="15"/>
      <c r="LDW34" s="15"/>
      <c r="LDX34" s="15"/>
      <c r="LDY34" s="15"/>
      <c r="LDZ34" s="15"/>
      <c r="LEA34" s="15"/>
      <c r="LEB34" s="15"/>
      <c r="LEC34" s="15"/>
      <c r="LED34" s="15"/>
      <c r="LEE34" s="15"/>
      <c r="LEF34" s="15"/>
      <c r="LEG34" s="15"/>
      <c r="LEH34" s="15"/>
      <c r="LEI34" s="15"/>
      <c r="LEJ34" s="15"/>
      <c r="LEK34" s="15"/>
      <c r="LEL34" s="15"/>
      <c r="LEM34" s="15"/>
      <c r="LEN34" s="15"/>
      <c r="LEO34" s="15"/>
      <c r="LEP34" s="15"/>
      <c r="LEQ34" s="15"/>
      <c r="LER34" s="15"/>
      <c r="LES34" s="15"/>
      <c r="LET34" s="15"/>
      <c r="LEU34" s="15"/>
      <c r="LEV34" s="15"/>
      <c r="LEW34" s="15"/>
      <c r="LEX34" s="15"/>
      <c r="LEY34" s="15"/>
      <c r="LEZ34" s="15"/>
      <c r="LFA34" s="15"/>
      <c r="LFB34" s="15"/>
      <c r="LFC34" s="15"/>
      <c r="LFD34" s="15"/>
      <c r="LFE34" s="15"/>
      <c r="LFF34" s="15"/>
      <c r="LFG34" s="15"/>
      <c r="LFH34" s="15"/>
      <c r="LFI34" s="15"/>
      <c r="LFJ34" s="15"/>
      <c r="LFK34" s="15"/>
      <c r="LFL34" s="15"/>
      <c r="LFM34" s="15"/>
      <c r="LFN34" s="15"/>
      <c r="LFO34" s="15"/>
      <c r="LFP34" s="15"/>
      <c r="LFQ34" s="15"/>
      <c r="LFR34" s="15"/>
      <c r="LFS34" s="15"/>
      <c r="LFT34" s="15"/>
      <c r="LFU34" s="15"/>
      <c r="LFV34" s="15"/>
      <c r="LFW34" s="15"/>
      <c r="LFX34" s="15"/>
      <c r="LFY34" s="15"/>
      <c r="LFZ34" s="15"/>
      <c r="LGA34" s="15"/>
      <c r="LGB34" s="15"/>
      <c r="LGC34" s="15"/>
      <c r="LGD34" s="15"/>
      <c r="LGE34" s="15"/>
      <c r="LGF34" s="15"/>
      <c r="LGG34" s="15"/>
      <c r="LGH34" s="15"/>
      <c r="LGI34" s="15"/>
      <c r="LGJ34" s="15"/>
      <c r="LGK34" s="15"/>
      <c r="LGL34" s="15"/>
      <c r="LGM34" s="15"/>
      <c r="LGN34" s="15"/>
      <c r="LGO34" s="15"/>
      <c r="LGP34" s="15"/>
      <c r="LGQ34" s="15"/>
      <c r="LGR34" s="15"/>
      <c r="LGS34" s="15"/>
      <c r="LGT34" s="15"/>
      <c r="LGU34" s="15"/>
      <c r="LGV34" s="15"/>
      <c r="LGW34" s="15"/>
      <c r="LGX34" s="15"/>
      <c r="LGY34" s="15"/>
      <c r="LGZ34" s="15"/>
      <c r="LHA34" s="15"/>
      <c r="LHB34" s="15"/>
      <c r="LHC34" s="15"/>
      <c r="LHD34" s="15"/>
      <c r="LHE34" s="15"/>
      <c r="LHF34" s="15"/>
      <c r="LHG34" s="15"/>
      <c r="LHH34" s="15"/>
      <c r="LHI34" s="15"/>
      <c r="LHJ34" s="15"/>
      <c r="LHK34" s="15"/>
      <c r="LHL34" s="15"/>
      <c r="LHM34" s="15"/>
      <c r="LHN34" s="15"/>
      <c r="LHO34" s="15"/>
      <c r="LHP34" s="15"/>
      <c r="LHQ34" s="15"/>
      <c r="LHR34" s="15"/>
      <c r="LHS34" s="15"/>
      <c r="LHT34" s="15"/>
      <c r="LHU34" s="15"/>
      <c r="LHV34" s="15"/>
      <c r="LHW34" s="15"/>
      <c r="LHX34" s="15"/>
      <c r="LHY34" s="15"/>
      <c r="LHZ34" s="15"/>
      <c r="LIA34" s="15"/>
      <c r="LIB34" s="15"/>
      <c r="LIC34" s="15"/>
      <c r="LID34" s="15"/>
      <c r="LIE34" s="15"/>
      <c r="LIF34" s="15"/>
      <c r="LIG34" s="15"/>
      <c r="LIH34" s="15"/>
      <c r="LII34" s="15"/>
      <c r="LIJ34" s="15"/>
      <c r="LIK34" s="15"/>
      <c r="LIL34" s="15"/>
      <c r="LIM34" s="15"/>
      <c r="LIN34" s="15"/>
      <c r="LIO34" s="15"/>
      <c r="LIP34" s="15"/>
      <c r="LIQ34" s="15"/>
      <c r="LIR34" s="15"/>
      <c r="LIS34" s="15"/>
      <c r="LIT34" s="15"/>
      <c r="LIU34" s="15"/>
      <c r="LIV34" s="15"/>
      <c r="LIW34" s="15"/>
      <c r="LIX34" s="15"/>
      <c r="LIY34" s="15"/>
      <c r="LIZ34" s="15"/>
      <c r="LJA34" s="15"/>
      <c r="LJB34" s="15"/>
      <c r="LJC34" s="15"/>
      <c r="LJD34" s="15"/>
      <c r="LJE34" s="15"/>
      <c r="LJF34" s="15"/>
      <c r="LJG34" s="15"/>
      <c r="LJH34" s="15"/>
      <c r="LJI34" s="15"/>
      <c r="LJJ34" s="15"/>
      <c r="LJK34" s="15"/>
      <c r="LJL34" s="15"/>
      <c r="LJM34" s="15"/>
      <c r="LJN34" s="15"/>
      <c r="LJO34" s="15"/>
      <c r="LJP34" s="15"/>
      <c r="LJQ34" s="15"/>
      <c r="LJR34" s="15"/>
      <c r="LJS34" s="15"/>
      <c r="LJT34" s="15"/>
      <c r="LJU34" s="15"/>
      <c r="LJV34" s="15"/>
      <c r="LJW34" s="15"/>
      <c r="LJX34" s="15"/>
      <c r="LJY34" s="15"/>
      <c r="LJZ34" s="15"/>
      <c r="LKA34" s="15"/>
      <c r="LKB34" s="15"/>
      <c r="LKC34" s="15"/>
      <c r="LKD34" s="15"/>
      <c r="LKE34" s="15"/>
      <c r="LKF34" s="15"/>
      <c r="LKG34" s="15"/>
      <c r="LKH34" s="15"/>
      <c r="LKI34" s="15"/>
      <c r="LKJ34" s="15"/>
      <c r="LKK34" s="15"/>
      <c r="LKL34" s="15"/>
      <c r="LKM34" s="15"/>
      <c r="LKN34" s="15"/>
      <c r="LKO34" s="15"/>
      <c r="LKP34" s="15"/>
      <c r="LKQ34" s="15"/>
      <c r="LKR34" s="15"/>
      <c r="LKS34" s="15"/>
      <c r="LKT34" s="15"/>
      <c r="LKU34" s="15"/>
      <c r="LKV34" s="15"/>
      <c r="LKW34" s="15"/>
      <c r="LKX34" s="15"/>
      <c r="LKY34" s="15"/>
      <c r="LKZ34" s="15"/>
      <c r="LLA34" s="15"/>
      <c r="LLB34" s="15"/>
      <c r="LLC34" s="15"/>
      <c r="LLD34" s="15"/>
      <c r="LLE34" s="15"/>
      <c r="LLF34" s="15"/>
      <c r="LLG34" s="15"/>
      <c r="LLH34" s="15"/>
      <c r="LLI34" s="15"/>
      <c r="LLJ34" s="15"/>
      <c r="LLK34" s="15"/>
      <c r="LLL34" s="15"/>
      <c r="LLM34" s="15"/>
      <c r="LLN34" s="15"/>
      <c r="LLO34" s="15"/>
      <c r="LLP34" s="15"/>
      <c r="LLQ34" s="15"/>
      <c r="LLR34" s="15"/>
      <c r="LLS34" s="15"/>
      <c r="LLT34" s="15"/>
      <c r="LLU34" s="15"/>
      <c r="LLV34" s="15"/>
      <c r="LLW34" s="15"/>
      <c r="LLX34" s="15"/>
      <c r="LLY34" s="15"/>
      <c r="LLZ34" s="15"/>
      <c r="LMA34" s="15"/>
      <c r="LMB34" s="15"/>
      <c r="LMC34" s="15"/>
      <c r="LMD34" s="15"/>
      <c r="LME34" s="15"/>
      <c r="LMF34" s="15"/>
      <c r="LMG34" s="15"/>
      <c r="LMH34" s="15"/>
      <c r="LMI34" s="15"/>
      <c r="LMJ34" s="15"/>
      <c r="LMK34" s="15"/>
      <c r="LML34" s="15"/>
      <c r="LMM34" s="15"/>
      <c r="LMN34" s="15"/>
      <c r="LMO34" s="15"/>
      <c r="LMP34" s="15"/>
      <c r="LMQ34" s="15"/>
      <c r="LMR34" s="15"/>
      <c r="LMS34" s="15"/>
      <c r="LMT34" s="15"/>
      <c r="LMU34" s="15"/>
      <c r="LMV34" s="15"/>
      <c r="LMW34" s="15"/>
      <c r="LMX34" s="15"/>
      <c r="LMY34" s="15"/>
      <c r="LMZ34" s="15"/>
      <c r="LNA34" s="15"/>
      <c r="LNB34" s="15"/>
      <c r="LNC34" s="15"/>
      <c r="LND34" s="15"/>
      <c r="LNE34" s="15"/>
      <c r="LNF34" s="15"/>
      <c r="LNG34" s="15"/>
      <c r="LNH34" s="15"/>
      <c r="LNI34" s="15"/>
      <c r="LNJ34" s="15"/>
      <c r="LNK34" s="15"/>
      <c r="LNL34" s="15"/>
      <c r="LNM34" s="15"/>
      <c r="LNN34" s="15"/>
      <c r="LNO34" s="15"/>
      <c r="LNP34" s="15"/>
      <c r="LNQ34" s="15"/>
      <c r="LNR34" s="15"/>
      <c r="LNS34" s="15"/>
      <c r="LNT34" s="15"/>
      <c r="LNU34" s="15"/>
      <c r="LNV34" s="15"/>
      <c r="LNW34" s="15"/>
      <c r="LNX34" s="15"/>
      <c r="LNY34" s="15"/>
      <c r="LNZ34" s="15"/>
      <c r="LOA34" s="15"/>
      <c r="LOB34" s="15"/>
      <c r="LOC34" s="15"/>
      <c r="LOD34" s="15"/>
      <c r="LOE34" s="15"/>
      <c r="LOF34" s="15"/>
      <c r="LOG34" s="15"/>
      <c r="LOH34" s="15"/>
      <c r="LOI34" s="15"/>
      <c r="LOJ34" s="15"/>
      <c r="LOK34" s="15"/>
      <c r="LOL34" s="15"/>
      <c r="LOM34" s="15"/>
      <c r="LON34" s="15"/>
      <c r="LOO34" s="15"/>
      <c r="LOP34" s="15"/>
      <c r="LOQ34" s="15"/>
      <c r="LOR34" s="15"/>
      <c r="LOS34" s="15"/>
      <c r="LOT34" s="15"/>
      <c r="LOU34" s="15"/>
      <c r="LOV34" s="15"/>
      <c r="LOW34" s="15"/>
      <c r="LOX34" s="15"/>
      <c r="LOY34" s="15"/>
      <c r="LOZ34" s="15"/>
      <c r="LPA34" s="15"/>
      <c r="LPB34" s="15"/>
      <c r="LPC34" s="15"/>
      <c r="LPD34" s="15"/>
      <c r="LPE34" s="15"/>
      <c r="LPF34" s="15"/>
      <c r="LPG34" s="15"/>
      <c r="LPH34" s="15"/>
      <c r="LPI34" s="15"/>
      <c r="LPJ34" s="15"/>
      <c r="LPK34" s="15"/>
      <c r="LPL34" s="15"/>
      <c r="LPM34" s="15"/>
      <c r="LPN34" s="15"/>
      <c r="LPO34" s="15"/>
      <c r="LPP34" s="15"/>
      <c r="LPQ34" s="15"/>
      <c r="LPR34" s="15"/>
      <c r="LPS34" s="15"/>
      <c r="LPT34" s="15"/>
      <c r="LPU34" s="15"/>
      <c r="LPV34" s="15"/>
      <c r="LPW34" s="15"/>
      <c r="LPX34" s="15"/>
      <c r="LPY34" s="15"/>
      <c r="LPZ34" s="15"/>
      <c r="LQA34" s="15"/>
      <c r="LQB34" s="15"/>
      <c r="LQC34" s="15"/>
      <c r="LQD34" s="15"/>
      <c r="LQE34" s="15"/>
      <c r="LQF34" s="15"/>
      <c r="LQG34" s="15"/>
      <c r="LQH34" s="15"/>
      <c r="LQI34" s="15"/>
      <c r="LQJ34" s="15"/>
      <c r="LQK34" s="15"/>
      <c r="LQL34" s="15"/>
      <c r="LQM34" s="15"/>
      <c r="LQN34" s="15"/>
      <c r="LQO34" s="15"/>
      <c r="LQP34" s="15"/>
      <c r="LQQ34" s="15"/>
      <c r="LQR34" s="15"/>
      <c r="LQS34" s="15"/>
      <c r="LQT34" s="15"/>
      <c r="LQU34" s="15"/>
      <c r="LQV34" s="15"/>
      <c r="LQW34" s="15"/>
      <c r="LQX34" s="15"/>
      <c r="LQY34" s="15"/>
      <c r="LQZ34" s="15"/>
      <c r="LRA34" s="15"/>
      <c r="LRB34" s="15"/>
      <c r="LRC34" s="15"/>
      <c r="LRD34" s="15"/>
      <c r="LRE34" s="15"/>
      <c r="LRF34" s="15"/>
      <c r="LRG34" s="15"/>
      <c r="LRH34" s="15"/>
      <c r="LRI34" s="15"/>
      <c r="LRJ34" s="15"/>
      <c r="LRK34" s="15"/>
      <c r="LRL34" s="15"/>
      <c r="LRM34" s="15"/>
      <c r="LRN34" s="15"/>
      <c r="LRO34" s="15"/>
      <c r="LRP34" s="15"/>
      <c r="LRQ34" s="15"/>
      <c r="LRR34" s="15"/>
      <c r="LRS34" s="15"/>
      <c r="LRT34" s="15"/>
      <c r="LRU34" s="15"/>
      <c r="LRV34" s="15"/>
      <c r="LRW34" s="15"/>
      <c r="LRX34" s="15"/>
      <c r="LRY34" s="15"/>
      <c r="LRZ34" s="15"/>
      <c r="LSA34" s="15"/>
      <c r="LSB34" s="15"/>
      <c r="LSC34" s="15"/>
      <c r="LSD34" s="15"/>
      <c r="LSE34" s="15"/>
      <c r="LSF34" s="15"/>
      <c r="LSG34" s="15"/>
      <c r="LSH34" s="15"/>
      <c r="LSI34" s="15"/>
      <c r="LSJ34" s="15"/>
      <c r="LSK34" s="15"/>
      <c r="LSL34" s="15"/>
      <c r="LSM34" s="15"/>
      <c r="LSN34" s="15"/>
      <c r="LSO34" s="15"/>
      <c r="LSP34" s="15"/>
      <c r="LSQ34" s="15"/>
      <c r="LSR34" s="15"/>
      <c r="LSS34" s="15"/>
      <c r="LST34" s="15"/>
      <c r="LSU34" s="15"/>
      <c r="LSV34" s="15"/>
      <c r="LSW34" s="15"/>
      <c r="LSX34" s="15"/>
      <c r="LSY34" s="15"/>
      <c r="LSZ34" s="15"/>
      <c r="LTA34" s="15"/>
      <c r="LTB34" s="15"/>
      <c r="LTC34" s="15"/>
      <c r="LTD34" s="15"/>
      <c r="LTE34" s="15"/>
      <c r="LTF34" s="15"/>
      <c r="LTG34" s="15"/>
      <c r="LTH34" s="15"/>
      <c r="LTI34" s="15"/>
      <c r="LTJ34" s="15"/>
      <c r="LTK34" s="15"/>
      <c r="LTL34" s="15"/>
      <c r="LTM34" s="15"/>
      <c r="LTN34" s="15"/>
      <c r="LTO34" s="15"/>
      <c r="LTP34" s="15"/>
      <c r="LTQ34" s="15"/>
      <c r="LTR34" s="15"/>
      <c r="LTS34" s="15"/>
      <c r="LTT34" s="15"/>
      <c r="LTU34" s="15"/>
      <c r="LTV34" s="15"/>
      <c r="LTW34" s="15"/>
      <c r="LTX34" s="15"/>
      <c r="LTY34" s="15"/>
      <c r="LTZ34" s="15"/>
      <c r="LUA34" s="15"/>
      <c r="LUB34" s="15"/>
      <c r="LUC34" s="15"/>
      <c r="LUD34" s="15"/>
      <c r="LUE34" s="15"/>
      <c r="LUF34" s="15"/>
      <c r="LUG34" s="15"/>
      <c r="LUH34" s="15"/>
      <c r="LUI34" s="15"/>
      <c r="LUJ34" s="15"/>
      <c r="LUK34" s="15"/>
      <c r="LUL34" s="15"/>
      <c r="LUM34" s="15"/>
      <c r="LUN34" s="15"/>
      <c r="LUO34" s="15"/>
      <c r="LUP34" s="15"/>
      <c r="LUQ34" s="15"/>
      <c r="LUR34" s="15"/>
      <c r="LUS34" s="15"/>
      <c r="LUT34" s="15"/>
      <c r="LUU34" s="15"/>
      <c r="LUV34" s="15"/>
      <c r="LUW34" s="15"/>
      <c r="LUX34" s="15"/>
      <c r="LUY34" s="15"/>
      <c r="LUZ34" s="15"/>
      <c r="LVA34" s="15"/>
      <c r="LVB34" s="15"/>
      <c r="LVC34" s="15"/>
      <c r="LVD34" s="15"/>
      <c r="LVE34" s="15"/>
      <c r="LVF34" s="15"/>
      <c r="LVG34" s="15"/>
      <c r="LVH34" s="15"/>
      <c r="LVI34" s="15"/>
      <c r="LVJ34" s="15"/>
      <c r="LVK34" s="15"/>
      <c r="LVL34" s="15"/>
      <c r="LVM34" s="15"/>
      <c r="LVN34" s="15"/>
      <c r="LVO34" s="15"/>
      <c r="LVP34" s="15"/>
      <c r="LVQ34" s="15"/>
      <c r="LVR34" s="15"/>
      <c r="LVS34" s="15"/>
      <c r="LVT34" s="15"/>
      <c r="LVU34" s="15"/>
      <c r="LVV34" s="15"/>
      <c r="LVW34" s="15"/>
      <c r="LVX34" s="15"/>
      <c r="LVY34" s="15"/>
      <c r="LVZ34" s="15"/>
      <c r="LWA34" s="15"/>
      <c r="LWB34" s="15"/>
      <c r="LWC34" s="15"/>
      <c r="LWD34" s="15"/>
      <c r="LWE34" s="15"/>
      <c r="LWF34" s="15"/>
      <c r="LWG34" s="15"/>
      <c r="LWH34" s="15"/>
      <c r="LWI34" s="15"/>
      <c r="LWJ34" s="15"/>
      <c r="LWK34" s="15"/>
      <c r="LWL34" s="15"/>
      <c r="LWM34" s="15"/>
      <c r="LWN34" s="15"/>
      <c r="LWO34" s="15"/>
      <c r="LWP34" s="15"/>
      <c r="LWQ34" s="15"/>
      <c r="LWR34" s="15"/>
      <c r="LWS34" s="15"/>
      <c r="LWT34" s="15"/>
      <c r="LWU34" s="15"/>
      <c r="LWV34" s="15"/>
      <c r="LWW34" s="15"/>
      <c r="LWX34" s="15"/>
      <c r="LWY34" s="15"/>
      <c r="LWZ34" s="15"/>
      <c r="LXA34" s="15"/>
      <c r="LXB34" s="15"/>
      <c r="LXC34" s="15"/>
      <c r="LXD34" s="15"/>
      <c r="LXE34" s="15"/>
      <c r="LXF34" s="15"/>
      <c r="LXG34" s="15"/>
      <c r="LXH34" s="15"/>
      <c r="LXI34" s="15"/>
      <c r="LXJ34" s="15"/>
      <c r="LXK34" s="15"/>
      <c r="LXL34" s="15"/>
      <c r="LXM34" s="15"/>
      <c r="LXN34" s="15"/>
      <c r="LXO34" s="15"/>
      <c r="LXP34" s="15"/>
      <c r="LXQ34" s="15"/>
      <c r="LXR34" s="15"/>
      <c r="LXS34" s="15"/>
      <c r="LXT34" s="15"/>
      <c r="LXU34" s="15"/>
      <c r="LXV34" s="15"/>
      <c r="LXW34" s="15"/>
      <c r="LXX34" s="15"/>
      <c r="LXY34" s="15"/>
      <c r="LXZ34" s="15"/>
      <c r="LYA34" s="15"/>
      <c r="LYB34" s="15"/>
      <c r="LYC34" s="15"/>
      <c r="LYD34" s="15"/>
      <c r="LYE34" s="15"/>
      <c r="LYF34" s="15"/>
      <c r="LYG34" s="15"/>
      <c r="LYH34" s="15"/>
      <c r="LYI34" s="15"/>
      <c r="LYJ34" s="15"/>
      <c r="LYK34" s="15"/>
      <c r="LYL34" s="15"/>
      <c r="LYM34" s="15"/>
      <c r="LYN34" s="15"/>
      <c r="LYO34" s="15"/>
      <c r="LYP34" s="15"/>
      <c r="LYQ34" s="15"/>
      <c r="LYR34" s="15"/>
      <c r="LYS34" s="15"/>
      <c r="LYT34" s="15"/>
      <c r="LYU34" s="15"/>
      <c r="LYV34" s="15"/>
      <c r="LYW34" s="15"/>
      <c r="LYX34" s="15"/>
      <c r="LYY34" s="15"/>
      <c r="LYZ34" s="15"/>
      <c r="LZA34" s="15"/>
      <c r="LZB34" s="15"/>
      <c r="LZC34" s="15"/>
      <c r="LZD34" s="15"/>
      <c r="LZE34" s="15"/>
      <c r="LZF34" s="15"/>
      <c r="LZG34" s="15"/>
      <c r="LZH34" s="15"/>
      <c r="LZI34" s="15"/>
      <c r="LZJ34" s="15"/>
      <c r="LZK34" s="15"/>
      <c r="LZL34" s="15"/>
      <c r="LZM34" s="15"/>
      <c r="LZN34" s="15"/>
      <c r="LZO34" s="15"/>
      <c r="LZP34" s="15"/>
      <c r="LZQ34" s="15"/>
      <c r="LZR34" s="15"/>
      <c r="LZS34" s="15"/>
      <c r="LZT34" s="15"/>
      <c r="LZU34" s="15"/>
      <c r="LZV34" s="15"/>
      <c r="LZW34" s="15"/>
      <c r="LZX34" s="15"/>
      <c r="LZY34" s="15"/>
      <c r="LZZ34" s="15"/>
      <c r="MAA34" s="15"/>
      <c r="MAB34" s="15"/>
      <c r="MAC34" s="15"/>
      <c r="MAD34" s="15"/>
      <c r="MAE34" s="15"/>
      <c r="MAF34" s="15"/>
      <c r="MAG34" s="15"/>
      <c r="MAH34" s="15"/>
      <c r="MAI34" s="15"/>
      <c r="MAJ34" s="15"/>
      <c r="MAK34" s="15"/>
      <c r="MAL34" s="15"/>
      <c r="MAM34" s="15"/>
      <c r="MAN34" s="15"/>
      <c r="MAO34" s="15"/>
      <c r="MAP34" s="15"/>
      <c r="MAQ34" s="15"/>
      <c r="MAR34" s="15"/>
      <c r="MAS34" s="15"/>
      <c r="MAT34" s="15"/>
      <c r="MAU34" s="15"/>
      <c r="MAV34" s="15"/>
      <c r="MAW34" s="15"/>
      <c r="MAX34" s="15"/>
      <c r="MAY34" s="15"/>
      <c r="MAZ34" s="15"/>
      <c r="MBA34" s="15"/>
      <c r="MBB34" s="15"/>
      <c r="MBC34" s="15"/>
      <c r="MBD34" s="15"/>
      <c r="MBE34" s="15"/>
      <c r="MBF34" s="15"/>
      <c r="MBG34" s="15"/>
      <c r="MBH34" s="15"/>
      <c r="MBI34" s="15"/>
      <c r="MBJ34" s="15"/>
      <c r="MBK34" s="15"/>
      <c r="MBL34" s="15"/>
      <c r="MBM34" s="15"/>
      <c r="MBN34" s="15"/>
      <c r="MBO34" s="15"/>
      <c r="MBP34" s="15"/>
      <c r="MBQ34" s="15"/>
      <c r="MBR34" s="15"/>
      <c r="MBS34" s="15"/>
      <c r="MBT34" s="15"/>
      <c r="MBU34" s="15"/>
      <c r="MBV34" s="15"/>
      <c r="MBW34" s="15"/>
      <c r="MBX34" s="15"/>
      <c r="MBY34" s="15"/>
      <c r="MBZ34" s="15"/>
      <c r="MCA34" s="15"/>
      <c r="MCB34" s="15"/>
      <c r="MCC34" s="15"/>
      <c r="MCD34" s="15"/>
      <c r="MCE34" s="15"/>
      <c r="MCF34" s="15"/>
      <c r="MCG34" s="15"/>
      <c r="MCH34" s="15"/>
      <c r="MCI34" s="15"/>
      <c r="MCJ34" s="15"/>
      <c r="MCK34" s="15"/>
      <c r="MCL34" s="15"/>
      <c r="MCM34" s="15"/>
      <c r="MCN34" s="15"/>
      <c r="MCO34" s="15"/>
      <c r="MCP34" s="15"/>
      <c r="MCQ34" s="15"/>
      <c r="MCR34" s="15"/>
      <c r="MCS34" s="15"/>
      <c r="MCT34" s="15"/>
      <c r="MCU34" s="15"/>
      <c r="MCV34" s="15"/>
      <c r="MCW34" s="15"/>
      <c r="MCX34" s="15"/>
      <c r="MCY34" s="15"/>
      <c r="MCZ34" s="15"/>
      <c r="MDA34" s="15"/>
      <c r="MDB34" s="15"/>
      <c r="MDC34" s="15"/>
      <c r="MDD34" s="15"/>
      <c r="MDE34" s="15"/>
      <c r="MDF34" s="15"/>
      <c r="MDG34" s="15"/>
      <c r="MDH34" s="15"/>
      <c r="MDI34" s="15"/>
      <c r="MDJ34" s="15"/>
      <c r="MDK34" s="15"/>
      <c r="MDL34" s="15"/>
      <c r="MDM34" s="15"/>
      <c r="MDN34" s="15"/>
      <c r="MDO34" s="15"/>
      <c r="MDP34" s="15"/>
      <c r="MDQ34" s="15"/>
      <c r="MDR34" s="15"/>
      <c r="MDS34" s="15"/>
      <c r="MDT34" s="15"/>
      <c r="MDU34" s="15"/>
      <c r="MDV34" s="15"/>
      <c r="MDW34" s="15"/>
      <c r="MDX34" s="15"/>
      <c r="MDY34" s="15"/>
      <c r="MDZ34" s="15"/>
      <c r="MEA34" s="15"/>
      <c r="MEB34" s="15"/>
      <c r="MEC34" s="15"/>
      <c r="MED34" s="15"/>
      <c r="MEE34" s="15"/>
      <c r="MEF34" s="15"/>
      <c r="MEG34" s="15"/>
      <c r="MEH34" s="15"/>
      <c r="MEI34" s="15"/>
      <c r="MEJ34" s="15"/>
      <c r="MEK34" s="15"/>
      <c r="MEL34" s="15"/>
      <c r="MEM34" s="15"/>
      <c r="MEN34" s="15"/>
      <c r="MEO34" s="15"/>
      <c r="MEP34" s="15"/>
      <c r="MEQ34" s="15"/>
      <c r="MER34" s="15"/>
      <c r="MES34" s="15"/>
      <c r="MET34" s="15"/>
      <c r="MEU34" s="15"/>
      <c r="MEV34" s="15"/>
      <c r="MEW34" s="15"/>
      <c r="MEX34" s="15"/>
      <c r="MEY34" s="15"/>
      <c r="MEZ34" s="15"/>
      <c r="MFA34" s="15"/>
      <c r="MFB34" s="15"/>
      <c r="MFC34" s="15"/>
      <c r="MFD34" s="15"/>
      <c r="MFE34" s="15"/>
      <c r="MFF34" s="15"/>
      <c r="MFG34" s="15"/>
      <c r="MFH34" s="15"/>
      <c r="MFI34" s="15"/>
      <c r="MFJ34" s="15"/>
      <c r="MFK34" s="15"/>
      <c r="MFL34" s="15"/>
      <c r="MFM34" s="15"/>
      <c r="MFN34" s="15"/>
      <c r="MFO34" s="15"/>
      <c r="MFP34" s="15"/>
      <c r="MFQ34" s="15"/>
      <c r="MFR34" s="15"/>
      <c r="MFS34" s="15"/>
      <c r="MFT34" s="15"/>
      <c r="MFU34" s="15"/>
      <c r="MFV34" s="15"/>
      <c r="MFW34" s="15"/>
      <c r="MFX34" s="15"/>
      <c r="MFY34" s="15"/>
      <c r="MFZ34" s="15"/>
      <c r="MGA34" s="15"/>
      <c r="MGB34" s="15"/>
      <c r="MGC34" s="15"/>
      <c r="MGD34" s="15"/>
      <c r="MGE34" s="15"/>
      <c r="MGF34" s="15"/>
      <c r="MGG34" s="15"/>
      <c r="MGH34" s="15"/>
      <c r="MGI34" s="15"/>
      <c r="MGJ34" s="15"/>
      <c r="MGK34" s="15"/>
      <c r="MGL34" s="15"/>
      <c r="MGM34" s="15"/>
      <c r="MGN34" s="15"/>
      <c r="MGO34" s="15"/>
      <c r="MGP34" s="15"/>
      <c r="MGQ34" s="15"/>
      <c r="MGR34" s="15"/>
      <c r="MGS34" s="15"/>
      <c r="MGT34" s="15"/>
      <c r="MGU34" s="15"/>
      <c r="MGV34" s="15"/>
      <c r="MGW34" s="15"/>
      <c r="MGX34" s="15"/>
      <c r="MGY34" s="15"/>
      <c r="MGZ34" s="15"/>
      <c r="MHA34" s="15"/>
      <c r="MHB34" s="15"/>
      <c r="MHC34" s="15"/>
      <c r="MHD34" s="15"/>
      <c r="MHE34" s="15"/>
      <c r="MHF34" s="15"/>
      <c r="MHG34" s="15"/>
      <c r="MHH34" s="15"/>
      <c r="MHI34" s="15"/>
      <c r="MHJ34" s="15"/>
      <c r="MHK34" s="15"/>
      <c r="MHL34" s="15"/>
      <c r="MHM34" s="15"/>
      <c r="MHN34" s="15"/>
      <c r="MHO34" s="15"/>
      <c r="MHP34" s="15"/>
      <c r="MHQ34" s="15"/>
      <c r="MHR34" s="15"/>
      <c r="MHS34" s="15"/>
      <c r="MHT34" s="15"/>
      <c r="MHU34" s="15"/>
      <c r="MHV34" s="15"/>
      <c r="MHW34" s="15"/>
      <c r="MHX34" s="15"/>
      <c r="MHY34" s="15"/>
      <c r="MHZ34" s="15"/>
      <c r="MIA34" s="15"/>
      <c r="MIB34" s="15"/>
      <c r="MIC34" s="15"/>
      <c r="MID34" s="15"/>
      <c r="MIE34" s="15"/>
      <c r="MIF34" s="15"/>
      <c r="MIG34" s="15"/>
      <c r="MIH34" s="15"/>
      <c r="MII34" s="15"/>
      <c r="MIJ34" s="15"/>
      <c r="MIK34" s="15"/>
      <c r="MIL34" s="15"/>
      <c r="MIM34" s="15"/>
      <c r="MIN34" s="15"/>
      <c r="MIO34" s="15"/>
      <c r="MIP34" s="15"/>
      <c r="MIQ34" s="15"/>
      <c r="MIR34" s="15"/>
      <c r="MIS34" s="15"/>
      <c r="MIT34" s="15"/>
      <c r="MIU34" s="15"/>
      <c r="MIV34" s="15"/>
      <c r="MIW34" s="15"/>
      <c r="MIX34" s="15"/>
      <c r="MIY34" s="15"/>
      <c r="MIZ34" s="15"/>
      <c r="MJA34" s="15"/>
      <c r="MJB34" s="15"/>
      <c r="MJC34" s="15"/>
      <c r="MJD34" s="15"/>
      <c r="MJE34" s="15"/>
      <c r="MJF34" s="15"/>
      <c r="MJG34" s="15"/>
      <c r="MJH34" s="15"/>
      <c r="MJI34" s="15"/>
      <c r="MJJ34" s="15"/>
      <c r="MJK34" s="15"/>
      <c r="MJL34" s="15"/>
      <c r="MJM34" s="15"/>
      <c r="MJN34" s="15"/>
      <c r="MJO34" s="15"/>
      <c r="MJP34" s="15"/>
      <c r="MJQ34" s="15"/>
      <c r="MJR34" s="15"/>
      <c r="MJS34" s="15"/>
      <c r="MJT34" s="15"/>
      <c r="MJU34" s="15"/>
      <c r="MJV34" s="15"/>
      <c r="MJW34" s="15"/>
      <c r="MJX34" s="15"/>
      <c r="MJY34" s="15"/>
      <c r="MJZ34" s="15"/>
      <c r="MKA34" s="15"/>
      <c r="MKB34" s="15"/>
      <c r="MKC34" s="15"/>
      <c r="MKD34" s="15"/>
      <c r="MKE34" s="15"/>
      <c r="MKF34" s="15"/>
      <c r="MKG34" s="15"/>
      <c r="MKH34" s="15"/>
      <c r="MKI34" s="15"/>
      <c r="MKJ34" s="15"/>
      <c r="MKK34" s="15"/>
      <c r="MKL34" s="15"/>
      <c r="MKM34" s="15"/>
      <c r="MKN34" s="15"/>
      <c r="MKO34" s="15"/>
      <c r="MKP34" s="15"/>
      <c r="MKQ34" s="15"/>
      <c r="MKR34" s="15"/>
      <c r="MKS34" s="15"/>
      <c r="MKT34" s="15"/>
      <c r="MKU34" s="15"/>
      <c r="MKV34" s="15"/>
      <c r="MKW34" s="15"/>
      <c r="MKX34" s="15"/>
      <c r="MKY34" s="15"/>
      <c r="MKZ34" s="15"/>
      <c r="MLA34" s="15"/>
      <c r="MLB34" s="15"/>
      <c r="MLC34" s="15"/>
      <c r="MLD34" s="15"/>
      <c r="MLE34" s="15"/>
      <c r="MLF34" s="15"/>
      <c r="MLG34" s="15"/>
      <c r="MLH34" s="15"/>
      <c r="MLI34" s="15"/>
      <c r="MLJ34" s="15"/>
      <c r="MLK34" s="15"/>
      <c r="MLL34" s="15"/>
      <c r="MLM34" s="15"/>
      <c r="MLN34" s="15"/>
      <c r="MLO34" s="15"/>
      <c r="MLP34" s="15"/>
      <c r="MLQ34" s="15"/>
      <c r="MLR34" s="15"/>
      <c r="MLS34" s="15"/>
      <c r="MLT34" s="15"/>
      <c r="MLU34" s="15"/>
      <c r="MLV34" s="15"/>
      <c r="MLW34" s="15"/>
      <c r="MLX34" s="15"/>
      <c r="MLY34" s="15"/>
      <c r="MLZ34" s="15"/>
      <c r="MMA34" s="15"/>
      <c r="MMB34" s="15"/>
      <c r="MMC34" s="15"/>
      <c r="MMD34" s="15"/>
      <c r="MME34" s="15"/>
      <c r="MMF34" s="15"/>
      <c r="MMG34" s="15"/>
      <c r="MMH34" s="15"/>
      <c r="MMI34" s="15"/>
      <c r="MMJ34" s="15"/>
      <c r="MMK34" s="15"/>
      <c r="MML34" s="15"/>
      <c r="MMM34" s="15"/>
      <c r="MMN34" s="15"/>
      <c r="MMO34" s="15"/>
      <c r="MMP34" s="15"/>
      <c r="MMQ34" s="15"/>
      <c r="MMR34" s="15"/>
      <c r="MMS34" s="15"/>
      <c r="MMT34" s="15"/>
      <c r="MMU34" s="15"/>
      <c r="MMV34" s="15"/>
      <c r="MMW34" s="15"/>
      <c r="MMX34" s="15"/>
      <c r="MMY34" s="15"/>
      <c r="MMZ34" s="15"/>
      <c r="MNA34" s="15"/>
      <c r="MNB34" s="15"/>
      <c r="MNC34" s="15"/>
      <c r="MND34" s="15"/>
      <c r="MNE34" s="15"/>
      <c r="MNF34" s="15"/>
      <c r="MNG34" s="15"/>
      <c r="MNH34" s="15"/>
      <c r="MNI34" s="15"/>
      <c r="MNJ34" s="15"/>
      <c r="MNK34" s="15"/>
      <c r="MNL34" s="15"/>
      <c r="MNM34" s="15"/>
      <c r="MNN34" s="15"/>
      <c r="MNO34" s="15"/>
      <c r="MNP34" s="15"/>
      <c r="MNQ34" s="15"/>
      <c r="MNR34" s="15"/>
      <c r="MNS34" s="15"/>
      <c r="MNT34" s="15"/>
      <c r="MNU34" s="15"/>
      <c r="MNV34" s="15"/>
      <c r="MNW34" s="15"/>
      <c r="MNX34" s="15"/>
      <c r="MNY34" s="15"/>
      <c r="MNZ34" s="15"/>
      <c r="MOA34" s="15"/>
      <c r="MOB34" s="15"/>
      <c r="MOC34" s="15"/>
      <c r="MOD34" s="15"/>
      <c r="MOE34" s="15"/>
      <c r="MOF34" s="15"/>
      <c r="MOG34" s="15"/>
      <c r="MOH34" s="15"/>
      <c r="MOI34" s="15"/>
      <c r="MOJ34" s="15"/>
      <c r="MOK34" s="15"/>
      <c r="MOL34" s="15"/>
      <c r="MOM34" s="15"/>
      <c r="MON34" s="15"/>
      <c r="MOO34" s="15"/>
      <c r="MOP34" s="15"/>
      <c r="MOQ34" s="15"/>
      <c r="MOR34" s="15"/>
      <c r="MOS34" s="15"/>
      <c r="MOT34" s="15"/>
      <c r="MOU34" s="15"/>
      <c r="MOV34" s="15"/>
      <c r="MOW34" s="15"/>
      <c r="MOX34" s="15"/>
      <c r="MOY34" s="15"/>
      <c r="MOZ34" s="15"/>
      <c r="MPA34" s="15"/>
      <c r="MPB34" s="15"/>
      <c r="MPC34" s="15"/>
      <c r="MPD34" s="15"/>
      <c r="MPE34" s="15"/>
      <c r="MPF34" s="15"/>
      <c r="MPG34" s="15"/>
      <c r="MPH34" s="15"/>
      <c r="MPI34" s="15"/>
      <c r="MPJ34" s="15"/>
      <c r="MPK34" s="15"/>
      <c r="MPL34" s="15"/>
      <c r="MPM34" s="15"/>
      <c r="MPN34" s="15"/>
      <c r="MPO34" s="15"/>
      <c r="MPP34" s="15"/>
      <c r="MPQ34" s="15"/>
      <c r="MPR34" s="15"/>
      <c r="MPS34" s="15"/>
      <c r="MPT34" s="15"/>
      <c r="MPU34" s="15"/>
      <c r="MPV34" s="15"/>
      <c r="MPW34" s="15"/>
      <c r="MPX34" s="15"/>
      <c r="MPY34" s="15"/>
      <c r="MPZ34" s="15"/>
      <c r="MQA34" s="15"/>
      <c r="MQB34" s="15"/>
      <c r="MQC34" s="15"/>
      <c r="MQD34" s="15"/>
      <c r="MQE34" s="15"/>
      <c r="MQF34" s="15"/>
      <c r="MQG34" s="15"/>
      <c r="MQH34" s="15"/>
      <c r="MQI34" s="15"/>
      <c r="MQJ34" s="15"/>
      <c r="MQK34" s="15"/>
      <c r="MQL34" s="15"/>
      <c r="MQM34" s="15"/>
      <c r="MQN34" s="15"/>
      <c r="MQO34" s="15"/>
      <c r="MQP34" s="15"/>
      <c r="MQQ34" s="15"/>
      <c r="MQR34" s="15"/>
      <c r="MQS34" s="15"/>
      <c r="MQT34" s="15"/>
      <c r="MQU34" s="15"/>
      <c r="MQV34" s="15"/>
      <c r="MQW34" s="15"/>
      <c r="MQX34" s="15"/>
      <c r="MQY34" s="15"/>
      <c r="MQZ34" s="15"/>
      <c r="MRA34" s="15"/>
      <c r="MRB34" s="15"/>
      <c r="MRC34" s="15"/>
      <c r="MRD34" s="15"/>
      <c r="MRE34" s="15"/>
      <c r="MRF34" s="15"/>
      <c r="MRG34" s="15"/>
      <c r="MRH34" s="15"/>
      <c r="MRI34" s="15"/>
      <c r="MRJ34" s="15"/>
      <c r="MRK34" s="15"/>
      <c r="MRL34" s="15"/>
      <c r="MRM34" s="15"/>
      <c r="MRN34" s="15"/>
      <c r="MRO34" s="15"/>
      <c r="MRP34" s="15"/>
      <c r="MRQ34" s="15"/>
      <c r="MRR34" s="15"/>
      <c r="MRS34" s="15"/>
      <c r="MRT34" s="15"/>
      <c r="MRU34" s="15"/>
      <c r="MRV34" s="15"/>
      <c r="MRW34" s="15"/>
      <c r="MRX34" s="15"/>
      <c r="MRY34" s="15"/>
      <c r="MRZ34" s="15"/>
      <c r="MSA34" s="15"/>
      <c r="MSB34" s="15"/>
      <c r="MSC34" s="15"/>
      <c r="MSD34" s="15"/>
      <c r="MSE34" s="15"/>
      <c r="MSF34" s="15"/>
      <c r="MSG34" s="15"/>
      <c r="MSH34" s="15"/>
      <c r="MSI34" s="15"/>
      <c r="MSJ34" s="15"/>
      <c r="MSK34" s="15"/>
      <c r="MSL34" s="15"/>
      <c r="MSM34" s="15"/>
      <c r="MSN34" s="15"/>
      <c r="MSO34" s="15"/>
      <c r="MSP34" s="15"/>
      <c r="MSQ34" s="15"/>
      <c r="MSR34" s="15"/>
      <c r="MSS34" s="15"/>
      <c r="MST34" s="15"/>
      <c r="MSU34" s="15"/>
      <c r="MSV34" s="15"/>
      <c r="MSW34" s="15"/>
      <c r="MSX34" s="15"/>
      <c r="MSY34" s="15"/>
      <c r="MSZ34" s="15"/>
      <c r="MTA34" s="15"/>
      <c r="MTB34" s="15"/>
      <c r="MTC34" s="15"/>
      <c r="MTD34" s="15"/>
      <c r="MTE34" s="15"/>
      <c r="MTF34" s="15"/>
      <c r="MTG34" s="15"/>
      <c r="MTH34" s="15"/>
      <c r="MTI34" s="15"/>
      <c r="MTJ34" s="15"/>
      <c r="MTK34" s="15"/>
      <c r="MTL34" s="15"/>
      <c r="MTM34" s="15"/>
      <c r="MTN34" s="15"/>
      <c r="MTO34" s="15"/>
      <c r="MTP34" s="15"/>
      <c r="MTQ34" s="15"/>
      <c r="MTR34" s="15"/>
      <c r="MTS34" s="15"/>
      <c r="MTT34" s="15"/>
      <c r="MTU34" s="15"/>
      <c r="MTV34" s="15"/>
      <c r="MTW34" s="15"/>
      <c r="MTX34" s="15"/>
      <c r="MTY34" s="15"/>
      <c r="MTZ34" s="15"/>
      <c r="MUA34" s="15"/>
      <c r="MUB34" s="15"/>
      <c r="MUC34" s="15"/>
      <c r="MUD34" s="15"/>
      <c r="MUE34" s="15"/>
      <c r="MUF34" s="15"/>
      <c r="MUG34" s="15"/>
      <c r="MUH34" s="15"/>
      <c r="MUI34" s="15"/>
      <c r="MUJ34" s="15"/>
      <c r="MUK34" s="15"/>
      <c r="MUL34" s="15"/>
      <c r="MUM34" s="15"/>
      <c r="MUN34" s="15"/>
      <c r="MUO34" s="15"/>
      <c r="MUP34" s="15"/>
      <c r="MUQ34" s="15"/>
      <c r="MUR34" s="15"/>
      <c r="MUS34" s="15"/>
      <c r="MUT34" s="15"/>
      <c r="MUU34" s="15"/>
      <c r="MUV34" s="15"/>
      <c r="MUW34" s="15"/>
      <c r="MUX34" s="15"/>
      <c r="MUY34" s="15"/>
      <c r="MUZ34" s="15"/>
      <c r="MVA34" s="15"/>
      <c r="MVB34" s="15"/>
      <c r="MVC34" s="15"/>
      <c r="MVD34" s="15"/>
      <c r="MVE34" s="15"/>
      <c r="MVF34" s="15"/>
      <c r="MVG34" s="15"/>
      <c r="MVH34" s="15"/>
      <c r="MVI34" s="15"/>
      <c r="MVJ34" s="15"/>
      <c r="MVK34" s="15"/>
      <c r="MVL34" s="15"/>
      <c r="MVM34" s="15"/>
      <c r="MVN34" s="15"/>
      <c r="MVO34" s="15"/>
      <c r="MVP34" s="15"/>
      <c r="MVQ34" s="15"/>
      <c r="MVR34" s="15"/>
      <c r="MVS34" s="15"/>
      <c r="MVT34" s="15"/>
      <c r="MVU34" s="15"/>
      <c r="MVV34" s="15"/>
      <c r="MVW34" s="15"/>
      <c r="MVX34" s="15"/>
      <c r="MVY34" s="15"/>
      <c r="MVZ34" s="15"/>
      <c r="MWA34" s="15"/>
      <c r="MWB34" s="15"/>
      <c r="MWC34" s="15"/>
      <c r="MWD34" s="15"/>
      <c r="MWE34" s="15"/>
      <c r="MWF34" s="15"/>
      <c r="MWG34" s="15"/>
      <c r="MWH34" s="15"/>
      <c r="MWI34" s="15"/>
      <c r="MWJ34" s="15"/>
      <c r="MWK34" s="15"/>
      <c r="MWL34" s="15"/>
      <c r="MWM34" s="15"/>
      <c r="MWN34" s="15"/>
      <c r="MWO34" s="15"/>
      <c r="MWP34" s="15"/>
      <c r="MWQ34" s="15"/>
      <c r="MWR34" s="15"/>
      <c r="MWS34" s="15"/>
      <c r="MWT34" s="15"/>
      <c r="MWU34" s="15"/>
      <c r="MWV34" s="15"/>
      <c r="MWW34" s="15"/>
      <c r="MWX34" s="15"/>
      <c r="MWY34" s="15"/>
      <c r="MWZ34" s="15"/>
      <c r="MXA34" s="15"/>
      <c r="MXB34" s="15"/>
      <c r="MXC34" s="15"/>
      <c r="MXD34" s="15"/>
      <c r="MXE34" s="15"/>
      <c r="MXF34" s="15"/>
      <c r="MXG34" s="15"/>
      <c r="MXH34" s="15"/>
      <c r="MXI34" s="15"/>
      <c r="MXJ34" s="15"/>
      <c r="MXK34" s="15"/>
      <c r="MXL34" s="15"/>
      <c r="MXM34" s="15"/>
      <c r="MXN34" s="15"/>
      <c r="MXO34" s="15"/>
      <c r="MXP34" s="15"/>
      <c r="MXQ34" s="15"/>
      <c r="MXR34" s="15"/>
      <c r="MXS34" s="15"/>
      <c r="MXT34" s="15"/>
      <c r="MXU34" s="15"/>
      <c r="MXV34" s="15"/>
      <c r="MXW34" s="15"/>
      <c r="MXX34" s="15"/>
      <c r="MXY34" s="15"/>
      <c r="MXZ34" s="15"/>
      <c r="MYA34" s="15"/>
      <c r="MYB34" s="15"/>
      <c r="MYC34" s="15"/>
      <c r="MYD34" s="15"/>
      <c r="MYE34" s="15"/>
      <c r="MYF34" s="15"/>
      <c r="MYG34" s="15"/>
      <c r="MYH34" s="15"/>
      <c r="MYI34" s="15"/>
      <c r="MYJ34" s="15"/>
      <c r="MYK34" s="15"/>
      <c r="MYL34" s="15"/>
      <c r="MYM34" s="15"/>
      <c r="MYN34" s="15"/>
      <c r="MYO34" s="15"/>
      <c r="MYP34" s="15"/>
      <c r="MYQ34" s="15"/>
      <c r="MYR34" s="15"/>
      <c r="MYS34" s="15"/>
      <c r="MYT34" s="15"/>
      <c r="MYU34" s="15"/>
      <c r="MYV34" s="15"/>
      <c r="MYW34" s="15"/>
      <c r="MYX34" s="15"/>
      <c r="MYY34" s="15"/>
      <c r="MYZ34" s="15"/>
      <c r="MZA34" s="15"/>
      <c r="MZB34" s="15"/>
      <c r="MZC34" s="15"/>
      <c r="MZD34" s="15"/>
      <c r="MZE34" s="15"/>
      <c r="MZF34" s="15"/>
      <c r="MZG34" s="15"/>
      <c r="MZH34" s="15"/>
      <c r="MZI34" s="15"/>
      <c r="MZJ34" s="15"/>
      <c r="MZK34" s="15"/>
      <c r="MZL34" s="15"/>
      <c r="MZM34" s="15"/>
      <c r="MZN34" s="15"/>
      <c r="MZO34" s="15"/>
      <c r="MZP34" s="15"/>
      <c r="MZQ34" s="15"/>
      <c r="MZR34" s="15"/>
      <c r="MZS34" s="15"/>
      <c r="MZT34" s="15"/>
      <c r="MZU34" s="15"/>
      <c r="MZV34" s="15"/>
      <c r="MZW34" s="15"/>
      <c r="MZX34" s="15"/>
      <c r="MZY34" s="15"/>
      <c r="MZZ34" s="15"/>
      <c r="NAA34" s="15"/>
      <c r="NAB34" s="15"/>
      <c r="NAC34" s="15"/>
      <c r="NAD34" s="15"/>
      <c r="NAE34" s="15"/>
      <c r="NAF34" s="15"/>
      <c r="NAG34" s="15"/>
      <c r="NAH34" s="15"/>
      <c r="NAI34" s="15"/>
      <c r="NAJ34" s="15"/>
      <c r="NAK34" s="15"/>
      <c r="NAL34" s="15"/>
      <c r="NAM34" s="15"/>
      <c r="NAN34" s="15"/>
      <c r="NAO34" s="15"/>
      <c r="NAP34" s="15"/>
      <c r="NAQ34" s="15"/>
      <c r="NAR34" s="15"/>
      <c r="NAS34" s="15"/>
      <c r="NAT34" s="15"/>
      <c r="NAU34" s="15"/>
      <c r="NAV34" s="15"/>
      <c r="NAW34" s="15"/>
      <c r="NAX34" s="15"/>
      <c r="NAY34" s="15"/>
      <c r="NAZ34" s="15"/>
      <c r="NBA34" s="15"/>
      <c r="NBB34" s="15"/>
      <c r="NBC34" s="15"/>
      <c r="NBD34" s="15"/>
      <c r="NBE34" s="15"/>
      <c r="NBF34" s="15"/>
      <c r="NBG34" s="15"/>
      <c r="NBH34" s="15"/>
      <c r="NBI34" s="15"/>
      <c r="NBJ34" s="15"/>
      <c r="NBK34" s="15"/>
      <c r="NBL34" s="15"/>
      <c r="NBM34" s="15"/>
      <c r="NBN34" s="15"/>
      <c r="NBO34" s="15"/>
      <c r="NBP34" s="15"/>
      <c r="NBQ34" s="15"/>
      <c r="NBR34" s="15"/>
      <c r="NBS34" s="15"/>
      <c r="NBT34" s="15"/>
      <c r="NBU34" s="15"/>
      <c r="NBV34" s="15"/>
      <c r="NBW34" s="15"/>
      <c r="NBX34" s="15"/>
      <c r="NBY34" s="15"/>
      <c r="NBZ34" s="15"/>
      <c r="NCA34" s="15"/>
      <c r="NCB34" s="15"/>
      <c r="NCC34" s="15"/>
      <c r="NCD34" s="15"/>
      <c r="NCE34" s="15"/>
      <c r="NCF34" s="15"/>
      <c r="NCG34" s="15"/>
      <c r="NCH34" s="15"/>
      <c r="NCI34" s="15"/>
      <c r="NCJ34" s="15"/>
      <c r="NCK34" s="15"/>
      <c r="NCL34" s="15"/>
      <c r="NCM34" s="15"/>
      <c r="NCN34" s="15"/>
      <c r="NCO34" s="15"/>
      <c r="NCP34" s="15"/>
      <c r="NCQ34" s="15"/>
      <c r="NCR34" s="15"/>
      <c r="NCS34" s="15"/>
      <c r="NCT34" s="15"/>
      <c r="NCU34" s="15"/>
      <c r="NCV34" s="15"/>
      <c r="NCW34" s="15"/>
      <c r="NCX34" s="15"/>
      <c r="NCY34" s="15"/>
      <c r="NCZ34" s="15"/>
      <c r="NDA34" s="15"/>
      <c r="NDB34" s="15"/>
      <c r="NDC34" s="15"/>
      <c r="NDD34" s="15"/>
      <c r="NDE34" s="15"/>
      <c r="NDF34" s="15"/>
      <c r="NDG34" s="15"/>
      <c r="NDH34" s="15"/>
      <c r="NDI34" s="15"/>
      <c r="NDJ34" s="15"/>
      <c r="NDK34" s="15"/>
      <c r="NDL34" s="15"/>
      <c r="NDM34" s="15"/>
      <c r="NDN34" s="15"/>
      <c r="NDO34" s="15"/>
      <c r="NDP34" s="15"/>
      <c r="NDQ34" s="15"/>
      <c r="NDR34" s="15"/>
      <c r="NDS34" s="15"/>
      <c r="NDT34" s="15"/>
      <c r="NDU34" s="15"/>
      <c r="NDV34" s="15"/>
      <c r="NDW34" s="15"/>
      <c r="NDX34" s="15"/>
      <c r="NDY34" s="15"/>
      <c r="NDZ34" s="15"/>
      <c r="NEA34" s="15"/>
      <c r="NEB34" s="15"/>
      <c r="NEC34" s="15"/>
      <c r="NED34" s="15"/>
      <c r="NEE34" s="15"/>
      <c r="NEF34" s="15"/>
      <c r="NEG34" s="15"/>
      <c r="NEH34" s="15"/>
      <c r="NEI34" s="15"/>
      <c r="NEJ34" s="15"/>
      <c r="NEK34" s="15"/>
      <c r="NEL34" s="15"/>
      <c r="NEM34" s="15"/>
      <c r="NEN34" s="15"/>
      <c r="NEO34" s="15"/>
      <c r="NEP34" s="15"/>
      <c r="NEQ34" s="15"/>
      <c r="NER34" s="15"/>
      <c r="NES34" s="15"/>
      <c r="NET34" s="15"/>
      <c r="NEU34" s="15"/>
      <c r="NEV34" s="15"/>
      <c r="NEW34" s="15"/>
      <c r="NEX34" s="15"/>
      <c r="NEY34" s="15"/>
      <c r="NEZ34" s="15"/>
      <c r="NFA34" s="15"/>
      <c r="NFB34" s="15"/>
      <c r="NFC34" s="15"/>
      <c r="NFD34" s="15"/>
      <c r="NFE34" s="15"/>
      <c r="NFF34" s="15"/>
      <c r="NFG34" s="15"/>
      <c r="NFH34" s="15"/>
      <c r="NFI34" s="15"/>
      <c r="NFJ34" s="15"/>
      <c r="NFK34" s="15"/>
      <c r="NFL34" s="15"/>
      <c r="NFM34" s="15"/>
      <c r="NFN34" s="15"/>
      <c r="NFO34" s="15"/>
      <c r="NFP34" s="15"/>
      <c r="NFQ34" s="15"/>
      <c r="NFR34" s="15"/>
      <c r="NFS34" s="15"/>
      <c r="NFT34" s="15"/>
      <c r="NFU34" s="15"/>
      <c r="NFV34" s="15"/>
      <c r="NFW34" s="15"/>
      <c r="NFX34" s="15"/>
      <c r="NFY34" s="15"/>
      <c r="NFZ34" s="15"/>
      <c r="NGA34" s="15"/>
      <c r="NGB34" s="15"/>
      <c r="NGC34" s="15"/>
      <c r="NGD34" s="15"/>
      <c r="NGE34" s="15"/>
      <c r="NGF34" s="15"/>
      <c r="NGG34" s="15"/>
      <c r="NGH34" s="15"/>
      <c r="NGI34" s="15"/>
      <c r="NGJ34" s="15"/>
      <c r="NGK34" s="15"/>
      <c r="NGL34" s="15"/>
      <c r="NGM34" s="15"/>
      <c r="NGN34" s="15"/>
      <c r="NGO34" s="15"/>
      <c r="NGP34" s="15"/>
      <c r="NGQ34" s="15"/>
      <c r="NGR34" s="15"/>
      <c r="NGS34" s="15"/>
      <c r="NGT34" s="15"/>
      <c r="NGU34" s="15"/>
      <c r="NGV34" s="15"/>
      <c r="NGW34" s="15"/>
      <c r="NGX34" s="15"/>
      <c r="NGY34" s="15"/>
      <c r="NGZ34" s="15"/>
      <c r="NHA34" s="15"/>
      <c r="NHB34" s="15"/>
      <c r="NHC34" s="15"/>
      <c r="NHD34" s="15"/>
      <c r="NHE34" s="15"/>
      <c r="NHF34" s="15"/>
      <c r="NHG34" s="15"/>
      <c r="NHH34" s="15"/>
      <c r="NHI34" s="15"/>
      <c r="NHJ34" s="15"/>
      <c r="NHK34" s="15"/>
      <c r="NHL34" s="15"/>
      <c r="NHM34" s="15"/>
      <c r="NHN34" s="15"/>
      <c r="NHO34" s="15"/>
      <c r="NHP34" s="15"/>
      <c r="NHQ34" s="15"/>
      <c r="NHR34" s="15"/>
      <c r="NHS34" s="15"/>
      <c r="NHT34" s="15"/>
      <c r="NHU34" s="15"/>
      <c r="NHV34" s="15"/>
      <c r="NHW34" s="15"/>
      <c r="NHX34" s="15"/>
      <c r="NHY34" s="15"/>
      <c r="NHZ34" s="15"/>
      <c r="NIA34" s="15"/>
      <c r="NIB34" s="15"/>
      <c r="NIC34" s="15"/>
      <c r="NID34" s="15"/>
      <c r="NIE34" s="15"/>
      <c r="NIF34" s="15"/>
      <c r="NIG34" s="15"/>
      <c r="NIH34" s="15"/>
      <c r="NII34" s="15"/>
      <c r="NIJ34" s="15"/>
      <c r="NIK34" s="15"/>
      <c r="NIL34" s="15"/>
      <c r="NIM34" s="15"/>
      <c r="NIN34" s="15"/>
      <c r="NIO34" s="15"/>
      <c r="NIP34" s="15"/>
      <c r="NIQ34" s="15"/>
      <c r="NIR34" s="15"/>
      <c r="NIS34" s="15"/>
      <c r="NIT34" s="15"/>
      <c r="NIU34" s="15"/>
      <c r="NIV34" s="15"/>
      <c r="NIW34" s="15"/>
      <c r="NIX34" s="15"/>
      <c r="NIY34" s="15"/>
      <c r="NIZ34" s="15"/>
      <c r="NJA34" s="15"/>
      <c r="NJB34" s="15"/>
      <c r="NJC34" s="15"/>
      <c r="NJD34" s="15"/>
      <c r="NJE34" s="15"/>
      <c r="NJF34" s="15"/>
      <c r="NJG34" s="15"/>
      <c r="NJH34" s="15"/>
      <c r="NJI34" s="15"/>
      <c r="NJJ34" s="15"/>
      <c r="NJK34" s="15"/>
      <c r="NJL34" s="15"/>
      <c r="NJM34" s="15"/>
      <c r="NJN34" s="15"/>
      <c r="NJO34" s="15"/>
      <c r="NJP34" s="15"/>
      <c r="NJQ34" s="15"/>
      <c r="NJR34" s="15"/>
      <c r="NJS34" s="15"/>
      <c r="NJT34" s="15"/>
      <c r="NJU34" s="15"/>
      <c r="NJV34" s="15"/>
      <c r="NJW34" s="15"/>
      <c r="NJX34" s="15"/>
      <c r="NJY34" s="15"/>
      <c r="NJZ34" s="15"/>
      <c r="NKA34" s="15"/>
      <c r="NKB34" s="15"/>
      <c r="NKC34" s="15"/>
      <c r="NKD34" s="15"/>
      <c r="NKE34" s="15"/>
      <c r="NKF34" s="15"/>
      <c r="NKG34" s="15"/>
      <c r="NKH34" s="15"/>
      <c r="NKI34" s="15"/>
      <c r="NKJ34" s="15"/>
      <c r="NKK34" s="15"/>
      <c r="NKL34" s="15"/>
      <c r="NKM34" s="15"/>
      <c r="NKN34" s="15"/>
      <c r="NKO34" s="15"/>
      <c r="NKP34" s="15"/>
      <c r="NKQ34" s="15"/>
      <c r="NKR34" s="15"/>
      <c r="NKS34" s="15"/>
      <c r="NKT34" s="15"/>
      <c r="NKU34" s="15"/>
      <c r="NKV34" s="15"/>
      <c r="NKW34" s="15"/>
      <c r="NKX34" s="15"/>
      <c r="NKY34" s="15"/>
      <c r="NKZ34" s="15"/>
      <c r="NLA34" s="15"/>
      <c r="NLB34" s="15"/>
      <c r="NLC34" s="15"/>
      <c r="NLD34" s="15"/>
      <c r="NLE34" s="15"/>
      <c r="NLF34" s="15"/>
      <c r="NLG34" s="15"/>
      <c r="NLH34" s="15"/>
      <c r="NLI34" s="15"/>
      <c r="NLJ34" s="15"/>
      <c r="NLK34" s="15"/>
      <c r="NLL34" s="15"/>
      <c r="NLM34" s="15"/>
      <c r="NLN34" s="15"/>
      <c r="NLO34" s="15"/>
      <c r="NLP34" s="15"/>
      <c r="NLQ34" s="15"/>
      <c r="NLR34" s="15"/>
      <c r="NLS34" s="15"/>
      <c r="NLT34" s="15"/>
      <c r="NLU34" s="15"/>
      <c r="NLV34" s="15"/>
      <c r="NLW34" s="15"/>
      <c r="NLX34" s="15"/>
      <c r="NLY34" s="15"/>
      <c r="NLZ34" s="15"/>
      <c r="NMA34" s="15"/>
      <c r="NMB34" s="15"/>
      <c r="NMC34" s="15"/>
      <c r="NMD34" s="15"/>
      <c r="NME34" s="15"/>
      <c r="NMF34" s="15"/>
      <c r="NMG34" s="15"/>
      <c r="NMH34" s="15"/>
      <c r="NMI34" s="15"/>
      <c r="NMJ34" s="15"/>
      <c r="NMK34" s="15"/>
      <c r="NML34" s="15"/>
      <c r="NMM34" s="15"/>
      <c r="NMN34" s="15"/>
      <c r="NMO34" s="15"/>
      <c r="NMP34" s="15"/>
      <c r="NMQ34" s="15"/>
      <c r="NMR34" s="15"/>
      <c r="NMS34" s="15"/>
      <c r="NMT34" s="15"/>
      <c r="NMU34" s="15"/>
      <c r="NMV34" s="15"/>
      <c r="NMW34" s="15"/>
      <c r="NMX34" s="15"/>
      <c r="NMY34" s="15"/>
      <c r="NMZ34" s="15"/>
      <c r="NNA34" s="15"/>
      <c r="NNB34" s="15"/>
      <c r="NNC34" s="15"/>
      <c r="NND34" s="15"/>
      <c r="NNE34" s="15"/>
      <c r="NNF34" s="15"/>
      <c r="NNG34" s="15"/>
      <c r="NNH34" s="15"/>
      <c r="NNI34" s="15"/>
      <c r="NNJ34" s="15"/>
      <c r="NNK34" s="15"/>
      <c r="NNL34" s="15"/>
      <c r="NNM34" s="15"/>
      <c r="NNN34" s="15"/>
      <c r="NNO34" s="15"/>
      <c r="NNP34" s="15"/>
      <c r="NNQ34" s="15"/>
      <c r="NNR34" s="15"/>
      <c r="NNS34" s="15"/>
      <c r="NNT34" s="15"/>
      <c r="NNU34" s="15"/>
      <c r="NNV34" s="15"/>
      <c r="NNW34" s="15"/>
      <c r="NNX34" s="15"/>
      <c r="NNY34" s="15"/>
      <c r="NNZ34" s="15"/>
      <c r="NOA34" s="15"/>
      <c r="NOB34" s="15"/>
      <c r="NOC34" s="15"/>
      <c r="NOD34" s="15"/>
      <c r="NOE34" s="15"/>
      <c r="NOF34" s="15"/>
      <c r="NOG34" s="15"/>
      <c r="NOH34" s="15"/>
      <c r="NOI34" s="15"/>
      <c r="NOJ34" s="15"/>
      <c r="NOK34" s="15"/>
      <c r="NOL34" s="15"/>
      <c r="NOM34" s="15"/>
      <c r="NON34" s="15"/>
      <c r="NOO34" s="15"/>
      <c r="NOP34" s="15"/>
      <c r="NOQ34" s="15"/>
      <c r="NOR34" s="15"/>
      <c r="NOS34" s="15"/>
      <c r="NOT34" s="15"/>
      <c r="NOU34" s="15"/>
      <c r="NOV34" s="15"/>
      <c r="NOW34" s="15"/>
      <c r="NOX34" s="15"/>
      <c r="NOY34" s="15"/>
      <c r="NOZ34" s="15"/>
      <c r="NPA34" s="15"/>
      <c r="NPB34" s="15"/>
      <c r="NPC34" s="15"/>
      <c r="NPD34" s="15"/>
      <c r="NPE34" s="15"/>
      <c r="NPF34" s="15"/>
      <c r="NPG34" s="15"/>
      <c r="NPH34" s="15"/>
      <c r="NPI34" s="15"/>
      <c r="NPJ34" s="15"/>
      <c r="NPK34" s="15"/>
      <c r="NPL34" s="15"/>
      <c r="NPM34" s="15"/>
      <c r="NPN34" s="15"/>
      <c r="NPO34" s="15"/>
      <c r="NPP34" s="15"/>
      <c r="NPQ34" s="15"/>
      <c r="NPR34" s="15"/>
      <c r="NPS34" s="15"/>
      <c r="NPT34" s="15"/>
      <c r="NPU34" s="15"/>
      <c r="NPV34" s="15"/>
      <c r="NPW34" s="15"/>
      <c r="NPX34" s="15"/>
      <c r="NPY34" s="15"/>
      <c r="NPZ34" s="15"/>
      <c r="NQA34" s="15"/>
      <c r="NQB34" s="15"/>
      <c r="NQC34" s="15"/>
      <c r="NQD34" s="15"/>
      <c r="NQE34" s="15"/>
      <c r="NQF34" s="15"/>
      <c r="NQG34" s="15"/>
      <c r="NQH34" s="15"/>
      <c r="NQI34" s="15"/>
      <c r="NQJ34" s="15"/>
      <c r="NQK34" s="15"/>
      <c r="NQL34" s="15"/>
      <c r="NQM34" s="15"/>
      <c r="NQN34" s="15"/>
      <c r="NQO34" s="15"/>
      <c r="NQP34" s="15"/>
      <c r="NQQ34" s="15"/>
      <c r="NQR34" s="15"/>
      <c r="NQS34" s="15"/>
      <c r="NQT34" s="15"/>
      <c r="NQU34" s="15"/>
      <c r="NQV34" s="15"/>
      <c r="NQW34" s="15"/>
      <c r="NQX34" s="15"/>
      <c r="NQY34" s="15"/>
      <c r="NQZ34" s="15"/>
      <c r="NRA34" s="15"/>
      <c r="NRB34" s="15"/>
      <c r="NRC34" s="15"/>
      <c r="NRD34" s="15"/>
      <c r="NRE34" s="15"/>
      <c r="NRF34" s="15"/>
      <c r="NRG34" s="15"/>
      <c r="NRH34" s="15"/>
      <c r="NRI34" s="15"/>
      <c r="NRJ34" s="15"/>
      <c r="NRK34" s="15"/>
      <c r="NRL34" s="15"/>
      <c r="NRM34" s="15"/>
      <c r="NRN34" s="15"/>
      <c r="NRO34" s="15"/>
      <c r="NRP34" s="15"/>
      <c r="NRQ34" s="15"/>
      <c r="NRR34" s="15"/>
      <c r="NRS34" s="15"/>
      <c r="NRT34" s="15"/>
      <c r="NRU34" s="15"/>
      <c r="NRV34" s="15"/>
      <c r="NRW34" s="15"/>
      <c r="NRX34" s="15"/>
      <c r="NRY34" s="15"/>
      <c r="NRZ34" s="15"/>
      <c r="NSA34" s="15"/>
      <c r="NSB34" s="15"/>
      <c r="NSC34" s="15"/>
      <c r="NSD34" s="15"/>
      <c r="NSE34" s="15"/>
      <c r="NSF34" s="15"/>
      <c r="NSG34" s="15"/>
      <c r="NSH34" s="15"/>
      <c r="NSI34" s="15"/>
      <c r="NSJ34" s="15"/>
      <c r="NSK34" s="15"/>
      <c r="NSL34" s="15"/>
      <c r="NSM34" s="15"/>
      <c r="NSN34" s="15"/>
      <c r="NSO34" s="15"/>
      <c r="NSP34" s="15"/>
      <c r="NSQ34" s="15"/>
      <c r="NSR34" s="15"/>
      <c r="NSS34" s="15"/>
      <c r="NST34" s="15"/>
      <c r="NSU34" s="15"/>
      <c r="NSV34" s="15"/>
      <c r="NSW34" s="15"/>
      <c r="NSX34" s="15"/>
      <c r="NSY34" s="15"/>
      <c r="NSZ34" s="15"/>
      <c r="NTA34" s="15"/>
      <c r="NTB34" s="15"/>
      <c r="NTC34" s="15"/>
      <c r="NTD34" s="15"/>
      <c r="NTE34" s="15"/>
      <c r="NTF34" s="15"/>
      <c r="NTG34" s="15"/>
      <c r="NTH34" s="15"/>
      <c r="NTI34" s="15"/>
      <c r="NTJ34" s="15"/>
      <c r="NTK34" s="15"/>
      <c r="NTL34" s="15"/>
      <c r="NTM34" s="15"/>
      <c r="NTN34" s="15"/>
      <c r="NTO34" s="15"/>
      <c r="NTP34" s="15"/>
      <c r="NTQ34" s="15"/>
      <c r="NTR34" s="15"/>
      <c r="NTS34" s="15"/>
      <c r="NTT34" s="15"/>
      <c r="NTU34" s="15"/>
      <c r="NTV34" s="15"/>
      <c r="NTW34" s="15"/>
      <c r="NTX34" s="15"/>
      <c r="NTY34" s="15"/>
      <c r="NTZ34" s="15"/>
      <c r="NUA34" s="15"/>
      <c r="NUB34" s="15"/>
      <c r="NUC34" s="15"/>
      <c r="NUD34" s="15"/>
      <c r="NUE34" s="15"/>
      <c r="NUF34" s="15"/>
      <c r="NUG34" s="15"/>
      <c r="NUH34" s="15"/>
      <c r="NUI34" s="15"/>
      <c r="NUJ34" s="15"/>
      <c r="NUK34" s="15"/>
      <c r="NUL34" s="15"/>
      <c r="NUM34" s="15"/>
      <c r="NUN34" s="15"/>
      <c r="NUO34" s="15"/>
      <c r="NUP34" s="15"/>
      <c r="NUQ34" s="15"/>
      <c r="NUR34" s="15"/>
      <c r="NUS34" s="15"/>
      <c r="NUT34" s="15"/>
      <c r="NUU34" s="15"/>
      <c r="NUV34" s="15"/>
      <c r="NUW34" s="15"/>
      <c r="NUX34" s="15"/>
      <c r="NUY34" s="15"/>
      <c r="NUZ34" s="15"/>
      <c r="NVA34" s="15"/>
      <c r="NVB34" s="15"/>
      <c r="NVC34" s="15"/>
      <c r="NVD34" s="15"/>
      <c r="NVE34" s="15"/>
      <c r="NVF34" s="15"/>
      <c r="NVG34" s="15"/>
      <c r="NVH34" s="15"/>
      <c r="NVI34" s="15"/>
      <c r="NVJ34" s="15"/>
      <c r="NVK34" s="15"/>
      <c r="NVL34" s="15"/>
      <c r="NVM34" s="15"/>
      <c r="NVN34" s="15"/>
      <c r="NVO34" s="15"/>
      <c r="NVP34" s="15"/>
      <c r="NVQ34" s="15"/>
      <c r="NVR34" s="15"/>
      <c r="NVS34" s="15"/>
      <c r="NVT34" s="15"/>
      <c r="NVU34" s="15"/>
      <c r="NVV34" s="15"/>
      <c r="NVW34" s="15"/>
      <c r="NVX34" s="15"/>
      <c r="NVY34" s="15"/>
      <c r="NVZ34" s="15"/>
      <c r="NWA34" s="15"/>
      <c r="NWB34" s="15"/>
      <c r="NWC34" s="15"/>
      <c r="NWD34" s="15"/>
      <c r="NWE34" s="15"/>
      <c r="NWF34" s="15"/>
      <c r="NWG34" s="15"/>
      <c r="NWH34" s="15"/>
      <c r="NWI34" s="15"/>
      <c r="NWJ34" s="15"/>
      <c r="NWK34" s="15"/>
      <c r="NWL34" s="15"/>
      <c r="NWM34" s="15"/>
      <c r="NWN34" s="15"/>
      <c r="NWO34" s="15"/>
      <c r="NWP34" s="15"/>
      <c r="NWQ34" s="15"/>
      <c r="NWR34" s="15"/>
      <c r="NWS34" s="15"/>
      <c r="NWT34" s="15"/>
      <c r="NWU34" s="15"/>
      <c r="NWV34" s="15"/>
      <c r="NWW34" s="15"/>
      <c r="NWX34" s="15"/>
      <c r="NWY34" s="15"/>
      <c r="NWZ34" s="15"/>
      <c r="NXA34" s="15"/>
      <c r="NXB34" s="15"/>
      <c r="NXC34" s="15"/>
      <c r="NXD34" s="15"/>
      <c r="NXE34" s="15"/>
      <c r="NXF34" s="15"/>
      <c r="NXG34" s="15"/>
      <c r="NXH34" s="15"/>
      <c r="NXI34" s="15"/>
      <c r="NXJ34" s="15"/>
      <c r="NXK34" s="15"/>
      <c r="NXL34" s="15"/>
      <c r="NXM34" s="15"/>
      <c r="NXN34" s="15"/>
      <c r="NXO34" s="15"/>
      <c r="NXP34" s="15"/>
      <c r="NXQ34" s="15"/>
      <c r="NXR34" s="15"/>
      <c r="NXS34" s="15"/>
      <c r="NXT34" s="15"/>
      <c r="NXU34" s="15"/>
      <c r="NXV34" s="15"/>
      <c r="NXW34" s="15"/>
      <c r="NXX34" s="15"/>
      <c r="NXY34" s="15"/>
      <c r="NXZ34" s="15"/>
      <c r="NYA34" s="15"/>
      <c r="NYB34" s="15"/>
      <c r="NYC34" s="15"/>
      <c r="NYD34" s="15"/>
      <c r="NYE34" s="15"/>
      <c r="NYF34" s="15"/>
      <c r="NYG34" s="15"/>
      <c r="NYH34" s="15"/>
      <c r="NYI34" s="15"/>
      <c r="NYJ34" s="15"/>
      <c r="NYK34" s="15"/>
      <c r="NYL34" s="15"/>
      <c r="NYM34" s="15"/>
      <c r="NYN34" s="15"/>
      <c r="NYO34" s="15"/>
      <c r="NYP34" s="15"/>
      <c r="NYQ34" s="15"/>
      <c r="NYR34" s="15"/>
      <c r="NYS34" s="15"/>
      <c r="NYT34" s="15"/>
      <c r="NYU34" s="15"/>
      <c r="NYV34" s="15"/>
      <c r="NYW34" s="15"/>
      <c r="NYX34" s="15"/>
      <c r="NYY34" s="15"/>
      <c r="NYZ34" s="15"/>
      <c r="NZA34" s="15"/>
      <c r="NZB34" s="15"/>
      <c r="NZC34" s="15"/>
      <c r="NZD34" s="15"/>
      <c r="NZE34" s="15"/>
      <c r="NZF34" s="15"/>
      <c r="NZG34" s="15"/>
      <c r="NZH34" s="15"/>
      <c r="NZI34" s="15"/>
      <c r="NZJ34" s="15"/>
      <c r="NZK34" s="15"/>
      <c r="NZL34" s="15"/>
      <c r="NZM34" s="15"/>
      <c r="NZN34" s="15"/>
      <c r="NZO34" s="15"/>
      <c r="NZP34" s="15"/>
      <c r="NZQ34" s="15"/>
      <c r="NZR34" s="15"/>
      <c r="NZS34" s="15"/>
      <c r="NZT34" s="15"/>
      <c r="NZU34" s="15"/>
      <c r="NZV34" s="15"/>
      <c r="NZW34" s="15"/>
      <c r="NZX34" s="15"/>
      <c r="NZY34" s="15"/>
      <c r="NZZ34" s="15"/>
      <c r="OAA34" s="15"/>
      <c r="OAB34" s="15"/>
      <c r="OAC34" s="15"/>
      <c r="OAD34" s="15"/>
      <c r="OAE34" s="15"/>
      <c r="OAF34" s="15"/>
      <c r="OAG34" s="15"/>
      <c r="OAH34" s="15"/>
      <c r="OAI34" s="15"/>
      <c r="OAJ34" s="15"/>
      <c r="OAK34" s="15"/>
      <c r="OAL34" s="15"/>
      <c r="OAM34" s="15"/>
      <c r="OAN34" s="15"/>
      <c r="OAO34" s="15"/>
      <c r="OAP34" s="15"/>
      <c r="OAQ34" s="15"/>
      <c r="OAR34" s="15"/>
      <c r="OAS34" s="15"/>
      <c r="OAT34" s="15"/>
      <c r="OAU34" s="15"/>
      <c r="OAV34" s="15"/>
      <c r="OAW34" s="15"/>
      <c r="OAX34" s="15"/>
      <c r="OAY34" s="15"/>
      <c r="OAZ34" s="15"/>
      <c r="OBA34" s="15"/>
      <c r="OBB34" s="15"/>
      <c r="OBC34" s="15"/>
      <c r="OBD34" s="15"/>
      <c r="OBE34" s="15"/>
      <c r="OBF34" s="15"/>
      <c r="OBG34" s="15"/>
      <c r="OBH34" s="15"/>
      <c r="OBI34" s="15"/>
      <c r="OBJ34" s="15"/>
      <c r="OBK34" s="15"/>
      <c r="OBL34" s="15"/>
      <c r="OBM34" s="15"/>
      <c r="OBN34" s="15"/>
      <c r="OBO34" s="15"/>
      <c r="OBP34" s="15"/>
      <c r="OBQ34" s="15"/>
      <c r="OBR34" s="15"/>
      <c r="OBS34" s="15"/>
      <c r="OBT34" s="15"/>
      <c r="OBU34" s="15"/>
      <c r="OBV34" s="15"/>
      <c r="OBW34" s="15"/>
      <c r="OBX34" s="15"/>
      <c r="OBY34" s="15"/>
      <c r="OBZ34" s="15"/>
      <c r="OCA34" s="15"/>
      <c r="OCB34" s="15"/>
      <c r="OCC34" s="15"/>
      <c r="OCD34" s="15"/>
      <c r="OCE34" s="15"/>
      <c r="OCF34" s="15"/>
      <c r="OCG34" s="15"/>
      <c r="OCH34" s="15"/>
      <c r="OCI34" s="15"/>
      <c r="OCJ34" s="15"/>
      <c r="OCK34" s="15"/>
      <c r="OCL34" s="15"/>
      <c r="OCM34" s="15"/>
      <c r="OCN34" s="15"/>
      <c r="OCO34" s="15"/>
      <c r="OCP34" s="15"/>
      <c r="OCQ34" s="15"/>
      <c r="OCR34" s="15"/>
      <c r="OCS34" s="15"/>
      <c r="OCT34" s="15"/>
      <c r="OCU34" s="15"/>
      <c r="OCV34" s="15"/>
      <c r="OCW34" s="15"/>
      <c r="OCX34" s="15"/>
      <c r="OCY34" s="15"/>
      <c r="OCZ34" s="15"/>
      <c r="ODA34" s="15"/>
      <c r="ODB34" s="15"/>
      <c r="ODC34" s="15"/>
      <c r="ODD34" s="15"/>
      <c r="ODE34" s="15"/>
      <c r="ODF34" s="15"/>
      <c r="ODG34" s="15"/>
      <c r="ODH34" s="15"/>
      <c r="ODI34" s="15"/>
      <c r="ODJ34" s="15"/>
      <c r="ODK34" s="15"/>
      <c r="ODL34" s="15"/>
      <c r="ODM34" s="15"/>
      <c r="ODN34" s="15"/>
      <c r="ODO34" s="15"/>
      <c r="ODP34" s="15"/>
      <c r="ODQ34" s="15"/>
      <c r="ODR34" s="15"/>
      <c r="ODS34" s="15"/>
      <c r="ODT34" s="15"/>
      <c r="ODU34" s="15"/>
      <c r="ODV34" s="15"/>
      <c r="ODW34" s="15"/>
      <c r="ODX34" s="15"/>
      <c r="ODY34" s="15"/>
      <c r="ODZ34" s="15"/>
      <c r="OEA34" s="15"/>
      <c r="OEB34" s="15"/>
      <c r="OEC34" s="15"/>
      <c r="OED34" s="15"/>
      <c r="OEE34" s="15"/>
      <c r="OEF34" s="15"/>
      <c r="OEG34" s="15"/>
      <c r="OEH34" s="15"/>
      <c r="OEI34" s="15"/>
      <c r="OEJ34" s="15"/>
      <c r="OEK34" s="15"/>
      <c r="OEL34" s="15"/>
      <c r="OEM34" s="15"/>
      <c r="OEN34" s="15"/>
      <c r="OEO34" s="15"/>
      <c r="OEP34" s="15"/>
      <c r="OEQ34" s="15"/>
      <c r="OER34" s="15"/>
      <c r="OES34" s="15"/>
      <c r="OET34" s="15"/>
      <c r="OEU34" s="15"/>
      <c r="OEV34" s="15"/>
      <c r="OEW34" s="15"/>
      <c r="OEX34" s="15"/>
      <c r="OEY34" s="15"/>
      <c r="OEZ34" s="15"/>
      <c r="OFA34" s="15"/>
      <c r="OFB34" s="15"/>
      <c r="OFC34" s="15"/>
      <c r="OFD34" s="15"/>
      <c r="OFE34" s="15"/>
      <c r="OFF34" s="15"/>
      <c r="OFG34" s="15"/>
      <c r="OFH34" s="15"/>
      <c r="OFI34" s="15"/>
      <c r="OFJ34" s="15"/>
      <c r="OFK34" s="15"/>
      <c r="OFL34" s="15"/>
      <c r="OFM34" s="15"/>
      <c r="OFN34" s="15"/>
      <c r="OFO34" s="15"/>
      <c r="OFP34" s="15"/>
      <c r="OFQ34" s="15"/>
      <c r="OFR34" s="15"/>
      <c r="OFS34" s="15"/>
      <c r="OFT34" s="15"/>
      <c r="OFU34" s="15"/>
      <c r="OFV34" s="15"/>
      <c r="OFW34" s="15"/>
      <c r="OFX34" s="15"/>
      <c r="OFY34" s="15"/>
      <c r="OFZ34" s="15"/>
      <c r="OGA34" s="15"/>
      <c r="OGB34" s="15"/>
      <c r="OGC34" s="15"/>
      <c r="OGD34" s="15"/>
      <c r="OGE34" s="15"/>
      <c r="OGF34" s="15"/>
      <c r="OGG34" s="15"/>
      <c r="OGH34" s="15"/>
      <c r="OGI34" s="15"/>
      <c r="OGJ34" s="15"/>
      <c r="OGK34" s="15"/>
      <c r="OGL34" s="15"/>
      <c r="OGM34" s="15"/>
      <c r="OGN34" s="15"/>
      <c r="OGO34" s="15"/>
      <c r="OGP34" s="15"/>
      <c r="OGQ34" s="15"/>
      <c r="OGR34" s="15"/>
      <c r="OGS34" s="15"/>
      <c r="OGT34" s="15"/>
      <c r="OGU34" s="15"/>
      <c r="OGV34" s="15"/>
      <c r="OGW34" s="15"/>
      <c r="OGX34" s="15"/>
      <c r="OGY34" s="15"/>
      <c r="OGZ34" s="15"/>
      <c r="OHA34" s="15"/>
      <c r="OHB34" s="15"/>
      <c r="OHC34" s="15"/>
      <c r="OHD34" s="15"/>
      <c r="OHE34" s="15"/>
      <c r="OHF34" s="15"/>
      <c r="OHG34" s="15"/>
      <c r="OHH34" s="15"/>
      <c r="OHI34" s="15"/>
      <c r="OHJ34" s="15"/>
      <c r="OHK34" s="15"/>
      <c r="OHL34" s="15"/>
      <c r="OHM34" s="15"/>
      <c r="OHN34" s="15"/>
      <c r="OHO34" s="15"/>
      <c r="OHP34" s="15"/>
      <c r="OHQ34" s="15"/>
      <c r="OHR34" s="15"/>
      <c r="OHS34" s="15"/>
      <c r="OHT34" s="15"/>
      <c r="OHU34" s="15"/>
      <c r="OHV34" s="15"/>
      <c r="OHW34" s="15"/>
      <c r="OHX34" s="15"/>
      <c r="OHY34" s="15"/>
      <c r="OHZ34" s="15"/>
      <c r="OIA34" s="15"/>
      <c r="OIB34" s="15"/>
      <c r="OIC34" s="15"/>
      <c r="OID34" s="15"/>
      <c r="OIE34" s="15"/>
      <c r="OIF34" s="15"/>
      <c r="OIG34" s="15"/>
      <c r="OIH34" s="15"/>
      <c r="OII34" s="15"/>
      <c r="OIJ34" s="15"/>
      <c r="OIK34" s="15"/>
      <c r="OIL34" s="15"/>
      <c r="OIM34" s="15"/>
      <c r="OIN34" s="15"/>
      <c r="OIO34" s="15"/>
      <c r="OIP34" s="15"/>
      <c r="OIQ34" s="15"/>
      <c r="OIR34" s="15"/>
      <c r="OIS34" s="15"/>
      <c r="OIT34" s="15"/>
      <c r="OIU34" s="15"/>
      <c r="OIV34" s="15"/>
      <c r="OIW34" s="15"/>
      <c r="OIX34" s="15"/>
      <c r="OIY34" s="15"/>
      <c r="OIZ34" s="15"/>
      <c r="OJA34" s="15"/>
      <c r="OJB34" s="15"/>
      <c r="OJC34" s="15"/>
      <c r="OJD34" s="15"/>
      <c r="OJE34" s="15"/>
      <c r="OJF34" s="15"/>
      <c r="OJG34" s="15"/>
      <c r="OJH34" s="15"/>
      <c r="OJI34" s="15"/>
      <c r="OJJ34" s="15"/>
      <c r="OJK34" s="15"/>
      <c r="OJL34" s="15"/>
      <c r="OJM34" s="15"/>
      <c r="OJN34" s="15"/>
      <c r="OJO34" s="15"/>
      <c r="OJP34" s="15"/>
      <c r="OJQ34" s="15"/>
      <c r="OJR34" s="15"/>
      <c r="OJS34" s="15"/>
      <c r="OJT34" s="15"/>
      <c r="OJU34" s="15"/>
      <c r="OJV34" s="15"/>
      <c r="OJW34" s="15"/>
      <c r="OJX34" s="15"/>
      <c r="OJY34" s="15"/>
      <c r="OJZ34" s="15"/>
      <c r="OKA34" s="15"/>
      <c r="OKB34" s="15"/>
      <c r="OKC34" s="15"/>
      <c r="OKD34" s="15"/>
      <c r="OKE34" s="15"/>
      <c r="OKF34" s="15"/>
      <c r="OKG34" s="15"/>
      <c r="OKH34" s="15"/>
      <c r="OKI34" s="15"/>
      <c r="OKJ34" s="15"/>
      <c r="OKK34" s="15"/>
      <c r="OKL34" s="15"/>
      <c r="OKM34" s="15"/>
      <c r="OKN34" s="15"/>
      <c r="OKO34" s="15"/>
      <c r="OKP34" s="15"/>
      <c r="OKQ34" s="15"/>
      <c r="OKR34" s="15"/>
      <c r="OKS34" s="15"/>
      <c r="OKT34" s="15"/>
      <c r="OKU34" s="15"/>
      <c r="OKV34" s="15"/>
      <c r="OKW34" s="15"/>
      <c r="OKX34" s="15"/>
      <c r="OKY34" s="15"/>
      <c r="OKZ34" s="15"/>
      <c r="OLA34" s="15"/>
      <c r="OLB34" s="15"/>
      <c r="OLC34" s="15"/>
      <c r="OLD34" s="15"/>
      <c r="OLE34" s="15"/>
      <c r="OLF34" s="15"/>
      <c r="OLG34" s="15"/>
      <c r="OLH34" s="15"/>
      <c r="OLI34" s="15"/>
      <c r="OLJ34" s="15"/>
      <c r="OLK34" s="15"/>
      <c r="OLL34" s="15"/>
      <c r="OLM34" s="15"/>
      <c r="OLN34" s="15"/>
      <c r="OLO34" s="15"/>
      <c r="OLP34" s="15"/>
      <c r="OLQ34" s="15"/>
      <c r="OLR34" s="15"/>
      <c r="OLS34" s="15"/>
      <c r="OLT34" s="15"/>
      <c r="OLU34" s="15"/>
      <c r="OLV34" s="15"/>
      <c r="OLW34" s="15"/>
      <c r="OLX34" s="15"/>
      <c r="OLY34" s="15"/>
      <c r="OLZ34" s="15"/>
      <c r="OMA34" s="15"/>
      <c r="OMB34" s="15"/>
      <c r="OMC34" s="15"/>
      <c r="OMD34" s="15"/>
      <c r="OME34" s="15"/>
      <c r="OMF34" s="15"/>
      <c r="OMG34" s="15"/>
      <c r="OMH34" s="15"/>
      <c r="OMI34" s="15"/>
      <c r="OMJ34" s="15"/>
      <c r="OMK34" s="15"/>
      <c r="OML34" s="15"/>
      <c r="OMM34" s="15"/>
      <c r="OMN34" s="15"/>
      <c r="OMO34" s="15"/>
      <c r="OMP34" s="15"/>
      <c r="OMQ34" s="15"/>
      <c r="OMR34" s="15"/>
      <c r="OMS34" s="15"/>
      <c r="OMT34" s="15"/>
      <c r="OMU34" s="15"/>
      <c r="OMV34" s="15"/>
      <c r="OMW34" s="15"/>
      <c r="OMX34" s="15"/>
      <c r="OMY34" s="15"/>
      <c r="OMZ34" s="15"/>
      <c r="ONA34" s="15"/>
      <c r="ONB34" s="15"/>
      <c r="ONC34" s="15"/>
      <c r="OND34" s="15"/>
      <c r="ONE34" s="15"/>
      <c r="ONF34" s="15"/>
      <c r="ONG34" s="15"/>
      <c r="ONH34" s="15"/>
      <c r="ONI34" s="15"/>
      <c r="ONJ34" s="15"/>
      <c r="ONK34" s="15"/>
      <c r="ONL34" s="15"/>
      <c r="ONM34" s="15"/>
      <c r="ONN34" s="15"/>
      <c r="ONO34" s="15"/>
      <c r="ONP34" s="15"/>
      <c r="ONQ34" s="15"/>
      <c r="ONR34" s="15"/>
      <c r="ONS34" s="15"/>
      <c r="ONT34" s="15"/>
      <c r="ONU34" s="15"/>
      <c r="ONV34" s="15"/>
      <c r="ONW34" s="15"/>
      <c r="ONX34" s="15"/>
      <c r="ONY34" s="15"/>
      <c r="ONZ34" s="15"/>
      <c r="OOA34" s="15"/>
      <c r="OOB34" s="15"/>
      <c r="OOC34" s="15"/>
      <c r="OOD34" s="15"/>
      <c r="OOE34" s="15"/>
      <c r="OOF34" s="15"/>
      <c r="OOG34" s="15"/>
      <c r="OOH34" s="15"/>
      <c r="OOI34" s="15"/>
      <c r="OOJ34" s="15"/>
      <c r="OOK34" s="15"/>
      <c r="OOL34" s="15"/>
      <c r="OOM34" s="15"/>
      <c r="OON34" s="15"/>
      <c r="OOO34" s="15"/>
      <c r="OOP34" s="15"/>
      <c r="OOQ34" s="15"/>
      <c r="OOR34" s="15"/>
      <c r="OOS34" s="15"/>
      <c r="OOT34" s="15"/>
      <c r="OOU34" s="15"/>
      <c r="OOV34" s="15"/>
      <c r="OOW34" s="15"/>
      <c r="OOX34" s="15"/>
      <c r="OOY34" s="15"/>
      <c r="OOZ34" s="15"/>
      <c r="OPA34" s="15"/>
      <c r="OPB34" s="15"/>
      <c r="OPC34" s="15"/>
      <c r="OPD34" s="15"/>
      <c r="OPE34" s="15"/>
      <c r="OPF34" s="15"/>
      <c r="OPG34" s="15"/>
      <c r="OPH34" s="15"/>
      <c r="OPI34" s="15"/>
      <c r="OPJ34" s="15"/>
      <c r="OPK34" s="15"/>
      <c r="OPL34" s="15"/>
      <c r="OPM34" s="15"/>
      <c r="OPN34" s="15"/>
      <c r="OPO34" s="15"/>
      <c r="OPP34" s="15"/>
      <c r="OPQ34" s="15"/>
      <c r="OPR34" s="15"/>
      <c r="OPS34" s="15"/>
      <c r="OPT34" s="15"/>
      <c r="OPU34" s="15"/>
      <c r="OPV34" s="15"/>
      <c r="OPW34" s="15"/>
      <c r="OPX34" s="15"/>
      <c r="OPY34" s="15"/>
      <c r="OPZ34" s="15"/>
      <c r="OQA34" s="15"/>
      <c r="OQB34" s="15"/>
      <c r="OQC34" s="15"/>
      <c r="OQD34" s="15"/>
      <c r="OQE34" s="15"/>
      <c r="OQF34" s="15"/>
      <c r="OQG34" s="15"/>
      <c r="OQH34" s="15"/>
      <c r="OQI34" s="15"/>
      <c r="OQJ34" s="15"/>
      <c r="OQK34" s="15"/>
      <c r="OQL34" s="15"/>
      <c r="OQM34" s="15"/>
      <c r="OQN34" s="15"/>
      <c r="OQO34" s="15"/>
      <c r="OQP34" s="15"/>
      <c r="OQQ34" s="15"/>
      <c r="OQR34" s="15"/>
      <c r="OQS34" s="15"/>
      <c r="OQT34" s="15"/>
      <c r="OQU34" s="15"/>
      <c r="OQV34" s="15"/>
      <c r="OQW34" s="15"/>
      <c r="OQX34" s="15"/>
      <c r="OQY34" s="15"/>
      <c r="OQZ34" s="15"/>
      <c r="ORA34" s="15"/>
      <c r="ORB34" s="15"/>
      <c r="ORC34" s="15"/>
      <c r="ORD34" s="15"/>
      <c r="ORE34" s="15"/>
      <c r="ORF34" s="15"/>
      <c r="ORG34" s="15"/>
      <c r="ORH34" s="15"/>
      <c r="ORI34" s="15"/>
      <c r="ORJ34" s="15"/>
      <c r="ORK34" s="15"/>
      <c r="ORL34" s="15"/>
      <c r="ORM34" s="15"/>
      <c r="ORN34" s="15"/>
      <c r="ORO34" s="15"/>
      <c r="ORP34" s="15"/>
      <c r="ORQ34" s="15"/>
      <c r="ORR34" s="15"/>
      <c r="ORS34" s="15"/>
      <c r="ORT34" s="15"/>
      <c r="ORU34" s="15"/>
      <c r="ORV34" s="15"/>
      <c r="ORW34" s="15"/>
      <c r="ORX34" s="15"/>
      <c r="ORY34" s="15"/>
      <c r="ORZ34" s="15"/>
      <c r="OSA34" s="15"/>
      <c r="OSB34" s="15"/>
      <c r="OSC34" s="15"/>
      <c r="OSD34" s="15"/>
      <c r="OSE34" s="15"/>
      <c r="OSF34" s="15"/>
      <c r="OSG34" s="15"/>
      <c r="OSH34" s="15"/>
      <c r="OSI34" s="15"/>
      <c r="OSJ34" s="15"/>
      <c r="OSK34" s="15"/>
      <c r="OSL34" s="15"/>
      <c r="OSM34" s="15"/>
      <c r="OSN34" s="15"/>
      <c r="OSO34" s="15"/>
      <c r="OSP34" s="15"/>
      <c r="OSQ34" s="15"/>
      <c r="OSR34" s="15"/>
      <c r="OSS34" s="15"/>
      <c r="OST34" s="15"/>
      <c r="OSU34" s="15"/>
      <c r="OSV34" s="15"/>
      <c r="OSW34" s="15"/>
      <c r="OSX34" s="15"/>
      <c r="OSY34" s="15"/>
      <c r="OSZ34" s="15"/>
      <c r="OTA34" s="15"/>
      <c r="OTB34" s="15"/>
      <c r="OTC34" s="15"/>
      <c r="OTD34" s="15"/>
      <c r="OTE34" s="15"/>
      <c r="OTF34" s="15"/>
      <c r="OTG34" s="15"/>
      <c r="OTH34" s="15"/>
      <c r="OTI34" s="15"/>
      <c r="OTJ34" s="15"/>
      <c r="OTK34" s="15"/>
      <c r="OTL34" s="15"/>
      <c r="OTM34" s="15"/>
      <c r="OTN34" s="15"/>
      <c r="OTO34" s="15"/>
      <c r="OTP34" s="15"/>
      <c r="OTQ34" s="15"/>
      <c r="OTR34" s="15"/>
      <c r="OTS34" s="15"/>
      <c r="OTT34" s="15"/>
      <c r="OTU34" s="15"/>
      <c r="OTV34" s="15"/>
      <c r="OTW34" s="15"/>
      <c r="OTX34" s="15"/>
      <c r="OTY34" s="15"/>
      <c r="OTZ34" s="15"/>
      <c r="OUA34" s="15"/>
      <c r="OUB34" s="15"/>
      <c r="OUC34" s="15"/>
      <c r="OUD34" s="15"/>
      <c r="OUE34" s="15"/>
      <c r="OUF34" s="15"/>
      <c r="OUG34" s="15"/>
      <c r="OUH34" s="15"/>
      <c r="OUI34" s="15"/>
      <c r="OUJ34" s="15"/>
      <c r="OUK34" s="15"/>
      <c r="OUL34" s="15"/>
      <c r="OUM34" s="15"/>
      <c r="OUN34" s="15"/>
      <c r="OUO34" s="15"/>
      <c r="OUP34" s="15"/>
      <c r="OUQ34" s="15"/>
      <c r="OUR34" s="15"/>
      <c r="OUS34" s="15"/>
      <c r="OUT34" s="15"/>
      <c r="OUU34" s="15"/>
      <c r="OUV34" s="15"/>
      <c r="OUW34" s="15"/>
      <c r="OUX34" s="15"/>
      <c r="OUY34" s="15"/>
      <c r="OUZ34" s="15"/>
      <c r="OVA34" s="15"/>
      <c r="OVB34" s="15"/>
      <c r="OVC34" s="15"/>
      <c r="OVD34" s="15"/>
      <c r="OVE34" s="15"/>
      <c r="OVF34" s="15"/>
      <c r="OVG34" s="15"/>
      <c r="OVH34" s="15"/>
      <c r="OVI34" s="15"/>
      <c r="OVJ34" s="15"/>
      <c r="OVK34" s="15"/>
      <c r="OVL34" s="15"/>
      <c r="OVM34" s="15"/>
      <c r="OVN34" s="15"/>
      <c r="OVO34" s="15"/>
      <c r="OVP34" s="15"/>
      <c r="OVQ34" s="15"/>
      <c r="OVR34" s="15"/>
      <c r="OVS34" s="15"/>
      <c r="OVT34" s="15"/>
      <c r="OVU34" s="15"/>
      <c r="OVV34" s="15"/>
      <c r="OVW34" s="15"/>
      <c r="OVX34" s="15"/>
      <c r="OVY34" s="15"/>
      <c r="OVZ34" s="15"/>
      <c r="OWA34" s="15"/>
      <c r="OWB34" s="15"/>
      <c r="OWC34" s="15"/>
      <c r="OWD34" s="15"/>
      <c r="OWE34" s="15"/>
      <c r="OWF34" s="15"/>
      <c r="OWG34" s="15"/>
      <c r="OWH34" s="15"/>
      <c r="OWI34" s="15"/>
      <c r="OWJ34" s="15"/>
      <c r="OWK34" s="15"/>
      <c r="OWL34" s="15"/>
      <c r="OWM34" s="15"/>
      <c r="OWN34" s="15"/>
      <c r="OWO34" s="15"/>
      <c r="OWP34" s="15"/>
      <c r="OWQ34" s="15"/>
      <c r="OWR34" s="15"/>
      <c r="OWS34" s="15"/>
      <c r="OWT34" s="15"/>
      <c r="OWU34" s="15"/>
      <c r="OWV34" s="15"/>
      <c r="OWW34" s="15"/>
      <c r="OWX34" s="15"/>
      <c r="OWY34" s="15"/>
      <c r="OWZ34" s="15"/>
      <c r="OXA34" s="15"/>
      <c r="OXB34" s="15"/>
      <c r="OXC34" s="15"/>
      <c r="OXD34" s="15"/>
      <c r="OXE34" s="15"/>
      <c r="OXF34" s="15"/>
      <c r="OXG34" s="15"/>
      <c r="OXH34" s="15"/>
      <c r="OXI34" s="15"/>
      <c r="OXJ34" s="15"/>
      <c r="OXK34" s="15"/>
      <c r="OXL34" s="15"/>
      <c r="OXM34" s="15"/>
      <c r="OXN34" s="15"/>
      <c r="OXO34" s="15"/>
      <c r="OXP34" s="15"/>
      <c r="OXQ34" s="15"/>
      <c r="OXR34" s="15"/>
      <c r="OXS34" s="15"/>
      <c r="OXT34" s="15"/>
      <c r="OXU34" s="15"/>
      <c r="OXV34" s="15"/>
      <c r="OXW34" s="15"/>
      <c r="OXX34" s="15"/>
      <c r="OXY34" s="15"/>
      <c r="OXZ34" s="15"/>
      <c r="OYA34" s="15"/>
      <c r="OYB34" s="15"/>
      <c r="OYC34" s="15"/>
      <c r="OYD34" s="15"/>
      <c r="OYE34" s="15"/>
      <c r="OYF34" s="15"/>
      <c r="OYG34" s="15"/>
      <c r="OYH34" s="15"/>
      <c r="OYI34" s="15"/>
      <c r="OYJ34" s="15"/>
      <c r="OYK34" s="15"/>
      <c r="OYL34" s="15"/>
      <c r="OYM34" s="15"/>
      <c r="OYN34" s="15"/>
      <c r="OYO34" s="15"/>
      <c r="OYP34" s="15"/>
      <c r="OYQ34" s="15"/>
      <c r="OYR34" s="15"/>
      <c r="OYS34" s="15"/>
      <c r="OYT34" s="15"/>
      <c r="OYU34" s="15"/>
      <c r="OYV34" s="15"/>
      <c r="OYW34" s="15"/>
      <c r="OYX34" s="15"/>
      <c r="OYY34" s="15"/>
      <c r="OYZ34" s="15"/>
      <c r="OZA34" s="15"/>
      <c r="OZB34" s="15"/>
      <c r="OZC34" s="15"/>
      <c r="OZD34" s="15"/>
      <c r="OZE34" s="15"/>
      <c r="OZF34" s="15"/>
      <c r="OZG34" s="15"/>
      <c r="OZH34" s="15"/>
      <c r="OZI34" s="15"/>
      <c r="OZJ34" s="15"/>
      <c r="OZK34" s="15"/>
      <c r="OZL34" s="15"/>
      <c r="OZM34" s="15"/>
      <c r="OZN34" s="15"/>
      <c r="OZO34" s="15"/>
      <c r="OZP34" s="15"/>
      <c r="OZQ34" s="15"/>
      <c r="OZR34" s="15"/>
      <c r="OZS34" s="15"/>
      <c r="OZT34" s="15"/>
      <c r="OZU34" s="15"/>
      <c r="OZV34" s="15"/>
      <c r="OZW34" s="15"/>
      <c r="OZX34" s="15"/>
      <c r="OZY34" s="15"/>
      <c r="OZZ34" s="15"/>
      <c r="PAA34" s="15"/>
      <c r="PAB34" s="15"/>
      <c r="PAC34" s="15"/>
      <c r="PAD34" s="15"/>
      <c r="PAE34" s="15"/>
      <c r="PAF34" s="15"/>
      <c r="PAG34" s="15"/>
      <c r="PAH34" s="15"/>
      <c r="PAI34" s="15"/>
      <c r="PAJ34" s="15"/>
      <c r="PAK34" s="15"/>
      <c r="PAL34" s="15"/>
      <c r="PAM34" s="15"/>
      <c r="PAN34" s="15"/>
      <c r="PAO34" s="15"/>
      <c r="PAP34" s="15"/>
      <c r="PAQ34" s="15"/>
      <c r="PAR34" s="15"/>
      <c r="PAS34" s="15"/>
      <c r="PAT34" s="15"/>
      <c r="PAU34" s="15"/>
      <c r="PAV34" s="15"/>
      <c r="PAW34" s="15"/>
      <c r="PAX34" s="15"/>
      <c r="PAY34" s="15"/>
      <c r="PAZ34" s="15"/>
      <c r="PBA34" s="15"/>
      <c r="PBB34" s="15"/>
      <c r="PBC34" s="15"/>
      <c r="PBD34" s="15"/>
      <c r="PBE34" s="15"/>
      <c r="PBF34" s="15"/>
      <c r="PBG34" s="15"/>
      <c r="PBH34" s="15"/>
      <c r="PBI34" s="15"/>
      <c r="PBJ34" s="15"/>
      <c r="PBK34" s="15"/>
      <c r="PBL34" s="15"/>
      <c r="PBM34" s="15"/>
      <c r="PBN34" s="15"/>
      <c r="PBO34" s="15"/>
      <c r="PBP34" s="15"/>
      <c r="PBQ34" s="15"/>
      <c r="PBR34" s="15"/>
      <c r="PBS34" s="15"/>
      <c r="PBT34" s="15"/>
      <c r="PBU34" s="15"/>
      <c r="PBV34" s="15"/>
      <c r="PBW34" s="15"/>
      <c r="PBX34" s="15"/>
      <c r="PBY34" s="15"/>
      <c r="PBZ34" s="15"/>
      <c r="PCA34" s="15"/>
      <c r="PCB34" s="15"/>
      <c r="PCC34" s="15"/>
      <c r="PCD34" s="15"/>
      <c r="PCE34" s="15"/>
      <c r="PCF34" s="15"/>
      <c r="PCG34" s="15"/>
      <c r="PCH34" s="15"/>
      <c r="PCI34" s="15"/>
      <c r="PCJ34" s="15"/>
      <c r="PCK34" s="15"/>
      <c r="PCL34" s="15"/>
      <c r="PCM34" s="15"/>
      <c r="PCN34" s="15"/>
      <c r="PCO34" s="15"/>
      <c r="PCP34" s="15"/>
      <c r="PCQ34" s="15"/>
      <c r="PCR34" s="15"/>
      <c r="PCS34" s="15"/>
      <c r="PCT34" s="15"/>
      <c r="PCU34" s="15"/>
      <c r="PCV34" s="15"/>
      <c r="PCW34" s="15"/>
      <c r="PCX34" s="15"/>
      <c r="PCY34" s="15"/>
      <c r="PCZ34" s="15"/>
      <c r="PDA34" s="15"/>
      <c r="PDB34" s="15"/>
      <c r="PDC34" s="15"/>
      <c r="PDD34" s="15"/>
      <c r="PDE34" s="15"/>
      <c r="PDF34" s="15"/>
      <c r="PDG34" s="15"/>
      <c r="PDH34" s="15"/>
      <c r="PDI34" s="15"/>
      <c r="PDJ34" s="15"/>
      <c r="PDK34" s="15"/>
      <c r="PDL34" s="15"/>
      <c r="PDM34" s="15"/>
      <c r="PDN34" s="15"/>
      <c r="PDO34" s="15"/>
      <c r="PDP34" s="15"/>
      <c r="PDQ34" s="15"/>
      <c r="PDR34" s="15"/>
      <c r="PDS34" s="15"/>
      <c r="PDT34" s="15"/>
      <c r="PDU34" s="15"/>
      <c r="PDV34" s="15"/>
      <c r="PDW34" s="15"/>
      <c r="PDX34" s="15"/>
      <c r="PDY34" s="15"/>
      <c r="PDZ34" s="15"/>
      <c r="PEA34" s="15"/>
      <c r="PEB34" s="15"/>
      <c r="PEC34" s="15"/>
      <c r="PED34" s="15"/>
      <c r="PEE34" s="15"/>
      <c r="PEF34" s="15"/>
      <c r="PEG34" s="15"/>
      <c r="PEH34" s="15"/>
      <c r="PEI34" s="15"/>
      <c r="PEJ34" s="15"/>
      <c r="PEK34" s="15"/>
      <c r="PEL34" s="15"/>
      <c r="PEM34" s="15"/>
      <c r="PEN34" s="15"/>
      <c r="PEO34" s="15"/>
      <c r="PEP34" s="15"/>
      <c r="PEQ34" s="15"/>
      <c r="PER34" s="15"/>
      <c r="PES34" s="15"/>
      <c r="PET34" s="15"/>
      <c r="PEU34" s="15"/>
      <c r="PEV34" s="15"/>
      <c r="PEW34" s="15"/>
      <c r="PEX34" s="15"/>
      <c r="PEY34" s="15"/>
      <c r="PEZ34" s="15"/>
      <c r="PFA34" s="15"/>
      <c r="PFB34" s="15"/>
      <c r="PFC34" s="15"/>
      <c r="PFD34" s="15"/>
      <c r="PFE34" s="15"/>
      <c r="PFF34" s="15"/>
      <c r="PFG34" s="15"/>
      <c r="PFH34" s="15"/>
      <c r="PFI34" s="15"/>
      <c r="PFJ34" s="15"/>
      <c r="PFK34" s="15"/>
      <c r="PFL34" s="15"/>
      <c r="PFM34" s="15"/>
      <c r="PFN34" s="15"/>
      <c r="PFO34" s="15"/>
      <c r="PFP34" s="15"/>
      <c r="PFQ34" s="15"/>
      <c r="PFR34" s="15"/>
      <c r="PFS34" s="15"/>
      <c r="PFT34" s="15"/>
      <c r="PFU34" s="15"/>
      <c r="PFV34" s="15"/>
      <c r="PFW34" s="15"/>
      <c r="PFX34" s="15"/>
      <c r="PFY34" s="15"/>
      <c r="PFZ34" s="15"/>
      <c r="PGA34" s="15"/>
      <c r="PGB34" s="15"/>
      <c r="PGC34" s="15"/>
      <c r="PGD34" s="15"/>
      <c r="PGE34" s="15"/>
      <c r="PGF34" s="15"/>
      <c r="PGG34" s="15"/>
      <c r="PGH34" s="15"/>
      <c r="PGI34" s="15"/>
      <c r="PGJ34" s="15"/>
      <c r="PGK34" s="15"/>
      <c r="PGL34" s="15"/>
      <c r="PGM34" s="15"/>
      <c r="PGN34" s="15"/>
      <c r="PGO34" s="15"/>
      <c r="PGP34" s="15"/>
      <c r="PGQ34" s="15"/>
      <c r="PGR34" s="15"/>
      <c r="PGS34" s="15"/>
      <c r="PGT34" s="15"/>
      <c r="PGU34" s="15"/>
      <c r="PGV34" s="15"/>
      <c r="PGW34" s="15"/>
      <c r="PGX34" s="15"/>
      <c r="PGY34" s="15"/>
      <c r="PGZ34" s="15"/>
      <c r="PHA34" s="15"/>
      <c r="PHB34" s="15"/>
      <c r="PHC34" s="15"/>
      <c r="PHD34" s="15"/>
      <c r="PHE34" s="15"/>
      <c r="PHF34" s="15"/>
      <c r="PHG34" s="15"/>
      <c r="PHH34" s="15"/>
      <c r="PHI34" s="15"/>
      <c r="PHJ34" s="15"/>
      <c r="PHK34" s="15"/>
      <c r="PHL34" s="15"/>
      <c r="PHM34" s="15"/>
      <c r="PHN34" s="15"/>
      <c r="PHO34" s="15"/>
      <c r="PHP34" s="15"/>
      <c r="PHQ34" s="15"/>
      <c r="PHR34" s="15"/>
      <c r="PHS34" s="15"/>
      <c r="PHT34" s="15"/>
      <c r="PHU34" s="15"/>
      <c r="PHV34" s="15"/>
      <c r="PHW34" s="15"/>
      <c r="PHX34" s="15"/>
      <c r="PHY34" s="15"/>
      <c r="PHZ34" s="15"/>
      <c r="PIA34" s="15"/>
      <c r="PIB34" s="15"/>
      <c r="PIC34" s="15"/>
      <c r="PID34" s="15"/>
      <c r="PIE34" s="15"/>
      <c r="PIF34" s="15"/>
      <c r="PIG34" s="15"/>
      <c r="PIH34" s="15"/>
      <c r="PII34" s="15"/>
      <c r="PIJ34" s="15"/>
      <c r="PIK34" s="15"/>
      <c r="PIL34" s="15"/>
      <c r="PIM34" s="15"/>
      <c r="PIN34" s="15"/>
      <c r="PIO34" s="15"/>
      <c r="PIP34" s="15"/>
      <c r="PIQ34" s="15"/>
      <c r="PIR34" s="15"/>
      <c r="PIS34" s="15"/>
      <c r="PIT34" s="15"/>
      <c r="PIU34" s="15"/>
      <c r="PIV34" s="15"/>
      <c r="PIW34" s="15"/>
      <c r="PIX34" s="15"/>
      <c r="PIY34" s="15"/>
      <c r="PIZ34" s="15"/>
      <c r="PJA34" s="15"/>
      <c r="PJB34" s="15"/>
      <c r="PJC34" s="15"/>
      <c r="PJD34" s="15"/>
      <c r="PJE34" s="15"/>
      <c r="PJF34" s="15"/>
      <c r="PJG34" s="15"/>
      <c r="PJH34" s="15"/>
      <c r="PJI34" s="15"/>
      <c r="PJJ34" s="15"/>
      <c r="PJK34" s="15"/>
      <c r="PJL34" s="15"/>
      <c r="PJM34" s="15"/>
      <c r="PJN34" s="15"/>
      <c r="PJO34" s="15"/>
      <c r="PJP34" s="15"/>
      <c r="PJQ34" s="15"/>
      <c r="PJR34" s="15"/>
      <c r="PJS34" s="15"/>
      <c r="PJT34" s="15"/>
      <c r="PJU34" s="15"/>
      <c r="PJV34" s="15"/>
      <c r="PJW34" s="15"/>
      <c r="PJX34" s="15"/>
      <c r="PJY34" s="15"/>
      <c r="PJZ34" s="15"/>
      <c r="PKA34" s="15"/>
      <c r="PKB34" s="15"/>
      <c r="PKC34" s="15"/>
      <c r="PKD34" s="15"/>
      <c r="PKE34" s="15"/>
      <c r="PKF34" s="15"/>
      <c r="PKG34" s="15"/>
      <c r="PKH34" s="15"/>
      <c r="PKI34" s="15"/>
      <c r="PKJ34" s="15"/>
      <c r="PKK34" s="15"/>
      <c r="PKL34" s="15"/>
      <c r="PKM34" s="15"/>
      <c r="PKN34" s="15"/>
      <c r="PKO34" s="15"/>
      <c r="PKP34" s="15"/>
      <c r="PKQ34" s="15"/>
      <c r="PKR34" s="15"/>
      <c r="PKS34" s="15"/>
      <c r="PKT34" s="15"/>
      <c r="PKU34" s="15"/>
      <c r="PKV34" s="15"/>
      <c r="PKW34" s="15"/>
      <c r="PKX34" s="15"/>
      <c r="PKY34" s="15"/>
      <c r="PKZ34" s="15"/>
      <c r="PLA34" s="15"/>
      <c r="PLB34" s="15"/>
      <c r="PLC34" s="15"/>
      <c r="PLD34" s="15"/>
      <c r="PLE34" s="15"/>
      <c r="PLF34" s="15"/>
      <c r="PLG34" s="15"/>
      <c r="PLH34" s="15"/>
      <c r="PLI34" s="15"/>
      <c r="PLJ34" s="15"/>
      <c r="PLK34" s="15"/>
      <c r="PLL34" s="15"/>
      <c r="PLM34" s="15"/>
      <c r="PLN34" s="15"/>
      <c r="PLO34" s="15"/>
      <c r="PLP34" s="15"/>
      <c r="PLQ34" s="15"/>
      <c r="PLR34" s="15"/>
      <c r="PLS34" s="15"/>
      <c r="PLT34" s="15"/>
      <c r="PLU34" s="15"/>
      <c r="PLV34" s="15"/>
      <c r="PLW34" s="15"/>
      <c r="PLX34" s="15"/>
      <c r="PLY34" s="15"/>
      <c r="PLZ34" s="15"/>
      <c r="PMA34" s="15"/>
      <c r="PMB34" s="15"/>
      <c r="PMC34" s="15"/>
      <c r="PMD34" s="15"/>
      <c r="PME34" s="15"/>
      <c r="PMF34" s="15"/>
      <c r="PMG34" s="15"/>
      <c r="PMH34" s="15"/>
      <c r="PMI34" s="15"/>
      <c r="PMJ34" s="15"/>
      <c r="PMK34" s="15"/>
      <c r="PML34" s="15"/>
      <c r="PMM34" s="15"/>
      <c r="PMN34" s="15"/>
      <c r="PMO34" s="15"/>
      <c r="PMP34" s="15"/>
      <c r="PMQ34" s="15"/>
      <c r="PMR34" s="15"/>
      <c r="PMS34" s="15"/>
      <c r="PMT34" s="15"/>
      <c r="PMU34" s="15"/>
      <c r="PMV34" s="15"/>
      <c r="PMW34" s="15"/>
      <c r="PMX34" s="15"/>
      <c r="PMY34" s="15"/>
      <c r="PMZ34" s="15"/>
      <c r="PNA34" s="15"/>
      <c r="PNB34" s="15"/>
      <c r="PNC34" s="15"/>
      <c r="PND34" s="15"/>
      <c r="PNE34" s="15"/>
      <c r="PNF34" s="15"/>
      <c r="PNG34" s="15"/>
      <c r="PNH34" s="15"/>
      <c r="PNI34" s="15"/>
      <c r="PNJ34" s="15"/>
      <c r="PNK34" s="15"/>
      <c r="PNL34" s="15"/>
      <c r="PNM34" s="15"/>
      <c r="PNN34" s="15"/>
      <c r="PNO34" s="15"/>
      <c r="PNP34" s="15"/>
      <c r="PNQ34" s="15"/>
      <c r="PNR34" s="15"/>
      <c r="PNS34" s="15"/>
      <c r="PNT34" s="15"/>
      <c r="PNU34" s="15"/>
      <c r="PNV34" s="15"/>
      <c r="PNW34" s="15"/>
      <c r="PNX34" s="15"/>
      <c r="PNY34" s="15"/>
      <c r="PNZ34" s="15"/>
      <c r="POA34" s="15"/>
      <c r="POB34" s="15"/>
      <c r="POC34" s="15"/>
      <c r="POD34" s="15"/>
      <c r="POE34" s="15"/>
      <c r="POF34" s="15"/>
      <c r="POG34" s="15"/>
      <c r="POH34" s="15"/>
      <c r="POI34" s="15"/>
      <c r="POJ34" s="15"/>
      <c r="POK34" s="15"/>
      <c r="POL34" s="15"/>
      <c r="POM34" s="15"/>
      <c r="PON34" s="15"/>
      <c r="POO34" s="15"/>
      <c r="POP34" s="15"/>
      <c r="POQ34" s="15"/>
      <c r="POR34" s="15"/>
      <c r="POS34" s="15"/>
      <c r="POT34" s="15"/>
      <c r="POU34" s="15"/>
      <c r="POV34" s="15"/>
      <c r="POW34" s="15"/>
      <c r="POX34" s="15"/>
      <c r="POY34" s="15"/>
      <c r="POZ34" s="15"/>
      <c r="PPA34" s="15"/>
      <c r="PPB34" s="15"/>
      <c r="PPC34" s="15"/>
      <c r="PPD34" s="15"/>
      <c r="PPE34" s="15"/>
      <c r="PPF34" s="15"/>
      <c r="PPG34" s="15"/>
      <c r="PPH34" s="15"/>
      <c r="PPI34" s="15"/>
      <c r="PPJ34" s="15"/>
      <c r="PPK34" s="15"/>
      <c r="PPL34" s="15"/>
      <c r="PPM34" s="15"/>
      <c r="PPN34" s="15"/>
      <c r="PPO34" s="15"/>
      <c r="PPP34" s="15"/>
      <c r="PPQ34" s="15"/>
      <c r="PPR34" s="15"/>
      <c r="PPS34" s="15"/>
      <c r="PPT34" s="15"/>
      <c r="PPU34" s="15"/>
      <c r="PPV34" s="15"/>
      <c r="PPW34" s="15"/>
      <c r="PPX34" s="15"/>
      <c r="PPY34" s="15"/>
      <c r="PPZ34" s="15"/>
      <c r="PQA34" s="15"/>
      <c r="PQB34" s="15"/>
      <c r="PQC34" s="15"/>
      <c r="PQD34" s="15"/>
      <c r="PQE34" s="15"/>
      <c r="PQF34" s="15"/>
      <c r="PQG34" s="15"/>
      <c r="PQH34" s="15"/>
      <c r="PQI34" s="15"/>
      <c r="PQJ34" s="15"/>
      <c r="PQK34" s="15"/>
      <c r="PQL34" s="15"/>
      <c r="PQM34" s="15"/>
      <c r="PQN34" s="15"/>
      <c r="PQO34" s="15"/>
      <c r="PQP34" s="15"/>
      <c r="PQQ34" s="15"/>
      <c r="PQR34" s="15"/>
      <c r="PQS34" s="15"/>
      <c r="PQT34" s="15"/>
      <c r="PQU34" s="15"/>
      <c r="PQV34" s="15"/>
      <c r="PQW34" s="15"/>
      <c r="PQX34" s="15"/>
      <c r="PQY34" s="15"/>
      <c r="PQZ34" s="15"/>
      <c r="PRA34" s="15"/>
      <c r="PRB34" s="15"/>
      <c r="PRC34" s="15"/>
      <c r="PRD34" s="15"/>
      <c r="PRE34" s="15"/>
      <c r="PRF34" s="15"/>
      <c r="PRG34" s="15"/>
      <c r="PRH34" s="15"/>
      <c r="PRI34" s="15"/>
      <c r="PRJ34" s="15"/>
      <c r="PRK34" s="15"/>
      <c r="PRL34" s="15"/>
      <c r="PRM34" s="15"/>
      <c r="PRN34" s="15"/>
      <c r="PRO34" s="15"/>
      <c r="PRP34" s="15"/>
      <c r="PRQ34" s="15"/>
      <c r="PRR34" s="15"/>
      <c r="PRS34" s="15"/>
      <c r="PRT34" s="15"/>
      <c r="PRU34" s="15"/>
      <c r="PRV34" s="15"/>
      <c r="PRW34" s="15"/>
      <c r="PRX34" s="15"/>
      <c r="PRY34" s="15"/>
      <c r="PRZ34" s="15"/>
      <c r="PSA34" s="15"/>
      <c r="PSB34" s="15"/>
      <c r="PSC34" s="15"/>
      <c r="PSD34" s="15"/>
      <c r="PSE34" s="15"/>
      <c r="PSF34" s="15"/>
      <c r="PSG34" s="15"/>
      <c r="PSH34" s="15"/>
      <c r="PSI34" s="15"/>
      <c r="PSJ34" s="15"/>
      <c r="PSK34" s="15"/>
      <c r="PSL34" s="15"/>
      <c r="PSM34" s="15"/>
      <c r="PSN34" s="15"/>
      <c r="PSO34" s="15"/>
      <c r="PSP34" s="15"/>
      <c r="PSQ34" s="15"/>
      <c r="PSR34" s="15"/>
      <c r="PSS34" s="15"/>
      <c r="PST34" s="15"/>
      <c r="PSU34" s="15"/>
      <c r="PSV34" s="15"/>
      <c r="PSW34" s="15"/>
      <c r="PSX34" s="15"/>
      <c r="PSY34" s="15"/>
      <c r="PSZ34" s="15"/>
      <c r="PTA34" s="15"/>
      <c r="PTB34" s="15"/>
      <c r="PTC34" s="15"/>
      <c r="PTD34" s="15"/>
      <c r="PTE34" s="15"/>
      <c r="PTF34" s="15"/>
      <c r="PTG34" s="15"/>
      <c r="PTH34" s="15"/>
      <c r="PTI34" s="15"/>
      <c r="PTJ34" s="15"/>
      <c r="PTK34" s="15"/>
      <c r="PTL34" s="15"/>
      <c r="PTM34" s="15"/>
      <c r="PTN34" s="15"/>
      <c r="PTO34" s="15"/>
      <c r="PTP34" s="15"/>
      <c r="PTQ34" s="15"/>
      <c r="PTR34" s="15"/>
      <c r="PTS34" s="15"/>
      <c r="PTT34" s="15"/>
      <c r="PTU34" s="15"/>
      <c r="PTV34" s="15"/>
      <c r="PTW34" s="15"/>
      <c r="PTX34" s="15"/>
      <c r="PTY34" s="15"/>
      <c r="PTZ34" s="15"/>
      <c r="PUA34" s="15"/>
      <c r="PUB34" s="15"/>
      <c r="PUC34" s="15"/>
      <c r="PUD34" s="15"/>
      <c r="PUE34" s="15"/>
      <c r="PUF34" s="15"/>
      <c r="PUG34" s="15"/>
      <c r="PUH34" s="15"/>
      <c r="PUI34" s="15"/>
      <c r="PUJ34" s="15"/>
      <c r="PUK34" s="15"/>
      <c r="PUL34" s="15"/>
      <c r="PUM34" s="15"/>
      <c r="PUN34" s="15"/>
      <c r="PUO34" s="15"/>
      <c r="PUP34" s="15"/>
      <c r="PUQ34" s="15"/>
      <c r="PUR34" s="15"/>
      <c r="PUS34" s="15"/>
      <c r="PUT34" s="15"/>
      <c r="PUU34" s="15"/>
      <c r="PUV34" s="15"/>
      <c r="PUW34" s="15"/>
      <c r="PUX34" s="15"/>
      <c r="PUY34" s="15"/>
      <c r="PUZ34" s="15"/>
      <c r="PVA34" s="15"/>
      <c r="PVB34" s="15"/>
      <c r="PVC34" s="15"/>
      <c r="PVD34" s="15"/>
      <c r="PVE34" s="15"/>
      <c r="PVF34" s="15"/>
      <c r="PVG34" s="15"/>
      <c r="PVH34" s="15"/>
      <c r="PVI34" s="15"/>
      <c r="PVJ34" s="15"/>
      <c r="PVK34" s="15"/>
      <c r="PVL34" s="15"/>
      <c r="PVM34" s="15"/>
      <c r="PVN34" s="15"/>
      <c r="PVO34" s="15"/>
      <c r="PVP34" s="15"/>
      <c r="PVQ34" s="15"/>
      <c r="PVR34" s="15"/>
      <c r="PVS34" s="15"/>
      <c r="PVT34" s="15"/>
      <c r="PVU34" s="15"/>
      <c r="PVV34" s="15"/>
      <c r="PVW34" s="15"/>
      <c r="PVX34" s="15"/>
      <c r="PVY34" s="15"/>
      <c r="PVZ34" s="15"/>
      <c r="PWA34" s="15"/>
      <c r="PWB34" s="15"/>
      <c r="PWC34" s="15"/>
      <c r="PWD34" s="15"/>
      <c r="PWE34" s="15"/>
      <c r="PWF34" s="15"/>
      <c r="PWG34" s="15"/>
      <c r="PWH34" s="15"/>
      <c r="PWI34" s="15"/>
      <c r="PWJ34" s="15"/>
      <c r="PWK34" s="15"/>
      <c r="PWL34" s="15"/>
      <c r="PWM34" s="15"/>
      <c r="PWN34" s="15"/>
      <c r="PWO34" s="15"/>
      <c r="PWP34" s="15"/>
      <c r="PWQ34" s="15"/>
      <c r="PWR34" s="15"/>
      <c r="PWS34" s="15"/>
      <c r="PWT34" s="15"/>
      <c r="PWU34" s="15"/>
      <c r="PWV34" s="15"/>
      <c r="PWW34" s="15"/>
      <c r="PWX34" s="15"/>
      <c r="PWY34" s="15"/>
      <c r="PWZ34" s="15"/>
      <c r="PXA34" s="15"/>
      <c r="PXB34" s="15"/>
      <c r="PXC34" s="15"/>
      <c r="PXD34" s="15"/>
      <c r="PXE34" s="15"/>
      <c r="PXF34" s="15"/>
      <c r="PXG34" s="15"/>
      <c r="PXH34" s="15"/>
      <c r="PXI34" s="15"/>
      <c r="PXJ34" s="15"/>
      <c r="PXK34" s="15"/>
      <c r="PXL34" s="15"/>
      <c r="PXM34" s="15"/>
      <c r="PXN34" s="15"/>
      <c r="PXO34" s="15"/>
      <c r="PXP34" s="15"/>
      <c r="PXQ34" s="15"/>
      <c r="PXR34" s="15"/>
      <c r="PXS34" s="15"/>
      <c r="PXT34" s="15"/>
      <c r="PXU34" s="15"/>
      <c r="PXV34" s="15"/>
      <c r="PXW34" s="15"/>
      <c r="PXX34" s="15"/>
      <c r="PXY34" s="15"/>
      <c r="PXZ34" s="15"/>
      <c r="PYA34" s="15"/>
      <c r="PYB34" s="15"/>
      <c r="PYC34" s="15"/>
      <c r="PYD34" s="15"/>
      <c r="PYE34" s="15"/>
      <c r="PYF34" s="15"/>
      <c r="PYG34" s="15"/>
      <c r="PYH34" s="15"/>
      <c r="PYI34" s="15"/>
      <c r="PYJ34" s="15"/>
      <c r="PYK34" s="15"/>
      <c r="PYL34" s="15"/>
      <c r="PYM34" s="15"/>
      <c r="PYN34" s="15"/>
      <c r="PYO34" s="15"/>
      <c r="PYP34" s="15"/>
      <c r="PYQ34" s="15"/>
      <c r="PYR34" s="15"/>
      <c r="PYS34" s="15"/>
      <c r="PYT34" s="15"/>
      <c r="PYU34" s="15"/>
      <c r="PYV34" s="15"/>
      <c r="PYW34" s="15"/>
      <c r="PYX34" s="15"/>
      <c r="PYY34" s="15"/>
      <c r="PYZ34" s="15"/>
      <c r="PZA34" s="15"/>
      <c r="PZB34" s="15"/>
      <c r="PZC34" s="15"/>
      <c r="PZD34" s="15"/>
      <c r="PZE34" s="15"/>
      <c r="PZF34" s="15"/>
      <c r="PZG34" s="15"/>
      <c r="PZH34" s="15"/>
      <c r="PZI34" s="15"/>
      <c r="PZJ34" s="15"/>
      <c r="PZK34" s="15"/>
      <c r="PZL34" s="15"/>
      <c r="PZM34" s="15"/>
      <c r="PZN34" s="15"/>
      <c r="PZO34" s="15"/>
      <c r="PZP34" s="15"/>
      <c r="PZQ34" s="15"/>
      <c r="PZR34" s="15"/>
      <c r="PZS34" s="15"/>
      <c r="PZT34" s="15"/>
      <c r="PZU34" s="15"/>
      <c r="PZV34" s="15"/>
      <c r="PZW34" s="15"/>
      <c r="PZX34" s="15"/>
      <c r="PZY34" s="15"/>
      <c r="PZZ34" s="15"/>
      <c r="QAA34" s="15"/>
      <c r="QAB34" s="15"/>
      <c r="QAC34" s="15"/>
      <c r="QAD34" s="15"/>
      <c r="QAE34" s="15"/>
      <c r="QAF34" s="15"/>
      <c r="QAG34" s="15"/>
      <c r="QAH34" s="15"/>
      <c r="QAI34" s="15"/>
      <c r="QAJ34" s="15"/>
      <c r="QAK34" s="15"/>
      <c r="QAL34" s="15"/>
      <c r="QAM34" s="15"/>
      <c r="QAN34" s="15"/>
      <c r="QAO34" s="15"/>
      <c r="QAP34" s="15"/>
      <c r="QAQ34" s="15"/>
      <c r="QAR34" s="15"/>
      <c r="QAS34" s="15"/>
      <c r="QAT34" s="15"/>
      <c r="QAU34" s="15"/>
      <c r="QAV34" s="15"/>
      <c r="QAW34" s="15"/>
      <c r="QAX34" s="15"/>
      <c r="QAY34" s="15"/>
      <c r="QAZ34" s="15"/>
      <c r="QBA34" s="15"/>
      <c r="QBB34" s="15"/>
      <c r="QBC34" s="15"/>
      <c r="QBD34" s="15"/>
      <c r="QBE34" s="15"/>
      <c r="QBF34" s="15"/>
      <c r="QBG34" s="15"/>
      <c r="QBH34" s="15"/>
      <c r="QBI34" s="15"/>
      <c r="QBJ34" s="15"/>
      <c r="QBK34" s="15"/>
      <c r="QBL34" s="15"/>
      <c r="QBM34" s="15"/>
      <c r="QBN34" s="15"/>
      <c r="QBO34" s="15"/>
      <c r="QBP34" s="15"/>
      <c r="QBQ34" s="15"/>
      <c r="QBR34" s="15"/>
      <c r="QBS34" s="15"/>
      <c r="QBT34" s="15"/>
      <c r="QBU34" s="15"/>
      <c r="QBV34" s="15"/>
      <c r="QBW34" s="15"/>
      <c r="QBX34" s="15"/>
      <c r="QBY34" s="15"/>
      <c r="QBZ34" s="15"/>
      <c r="QCA34" s="15"/>
      <c r="QCB34" s="15"/>
      <c r="QCC34" s="15"/>
      <c r="QCD34" s="15"/>
      <c r="QCE34" s="15"/>
      <c r="QCF34" s="15"/>
      <c r="QCG34" s="15"/>
      <c r="QCH34" s="15"/>
      <c r="QCI34" s="15"/>
      <c r="QCJ34" s="15"/>
      <c r="QCK34" s="15"/>
      <c r="QCL34" s="15"/>
      <c r="QCM34" s="15"/>
      <c r="QCN34" s="15"/>
      <c r="QCO34" s="15"/>
      <c r="QCP34" s="15"/>
      <c r="QCQ34" s="15"/>
      <c r="QCR34" s="15"/>
      <c r="QCS34" s="15"/>
      <c r="QCT34" s="15"/>
      <c r="QCU34" s="15"/>
      <c r="QCV34" s="15"/>
      <c r="QCW34" s="15"/>
      <c r="QCX34" s="15"/>
      <c r="QCY34" s="15"/>
      <c r="QCZ34" s="15"/>
      <c r="QDA34" s="15"/>
      <c r="QDB34" s="15"/>
      <c r="QDC34" s="15"/>
      <c r="QDD34" s="15"/>
      <c r="QDE34" s="15"/>
      <c r="QDF34" s="15"/>
      <c r="QDG34" s="15"/>
      <c r="QDH34" s="15"/>
      <c r="QDI34" s="15"/>
      <c r="QDJ34" s="15"/>
      <c r="QDK34" s="15"/>
      <c r="QDL34" s="15"/>
      <c r="QDM34" s="15"/>
      <c r="QDN34" s="15"/>
      <c r="QDO34" s="15"/>
      <c r="QDP34" s="15"/>
      <c r="QDQ34" s="15"/>
      <c r="QDR34" s="15"/>
      <c r="QDS34" s="15"/>
      <c r="QDT34" s="15"/>
      <c r="QDU34" s="15"/>
      <c r="QDV34" s="15"/>
      <c r="QDW34" s="15"/>
      <c r="QDX34" s="15"/>
      <c r="QDY34" s="15"/>
      <c r="QDZ34" s="15"/>
      <c r="QEA34" s="15"/>
      <c r="QEB34" s="15"/>
      <c r="QEC34" s="15"/>
      <c r="QED34" s="15"/>
      <c r="QEE34" s="15"/>
      <c r="QEF34" s="15"/>
      <c r="QEG34" s="15"/>
      <c r="QEH34" s="15"/>
      <c r="QEI34" s="15"/>
      <c r="QEJ34" s="15"/>
      <c r="QEK34" s="15"/>
      <c r="QEL34" s="15"/>
      <c r="QEM34" s="15"/>
      <c r="QEN34" s="15"/>
      <c r="QEO34" s="15"/>
      <c r="QEP34" s="15"/>
      <c r="QEQ34" s="15"/>
      <c r="QER34" s="15"/>
      <c r="QES34" s="15"/>
      <c r="QET34" s="15"/>
      <c r="QEU34" s="15"/>
      <c r="QEV34" s="15"/>
      <c r="QEW34" s="15"/>
      <c r="QEX34" s="15"/>
      <c r="QEY34" s="15"/>
      <c r="QEZ34" s="15"/>
      <c r="QFA34" s="15"/>
      <c r="QFB34" s="15"/>
      <c r="QFC34" s="15"/>
      <c r="QFD34" s="15"/>
      <c r="QFE34" s="15"/>
      <c r="QFF34" s="15"/>
      <c r="QFG34" s="15"/>
      <c r="QFH34" s="15"/>
      <c r="QFI34" s="15"/>
      <c r="QFJ34" s="15"/>
      <c r="QFK34" s="15"/>
      <c r="QFL34" s="15"/>
      <c r="QFM34" s="15"/>
      <c r="QFN34" s="15"/>
      <c r="QFO34" s="15"/>
      <c r="QFP34" s="15"/>
      <c r="QFQ34" s="15"/>
      <c r="QFR34" s="15"/>
      <c r="QFS34" s="15"/>
      <c r="QFT34" s="15"/>
      <c r="QFU34" s="15"/>
      <c r="QFV34" s="15"/>
      <c r="QFW34" s="15"/>
      <c r="QFX34" s="15"/>
      <c r="QFY34" s="15"/>
      <c r="QFZ34" s="15"/>
      <c r="QGA34" s="15"/>
      <c r="QGB34" s="15"/>
      <c r="QGC34" s="15"/>
      <c r="QGD34" s="15"/>
      <c r="QGE34" s="15"/>
      <c r="QGF34" s="15"/>
      <c r="QGG34" s="15"/>
      <c r="QGH34" s="15"/>
      <c r="QGI34" s="15"/>
      <c r="QGJ34" s="15"/>
      <c r="QGK34" s="15"/>
      <c r="QGL34" s="15"/>
      <c r="QGM34" s="15"/>
      <c r="QGN34" s="15"/>
      <c r="QGO34" s="15"/>
      <c r="QGP34" s="15"/>
      <c r="QGQ34" s="15"/>
      <c r="QGR34" s="15"/>
      <c r="QGS34" s="15"/>
      <c r="QGT34" s="15"/>
      <c r="QGU34" s="15"/>
      <c r="QGV34" s="15"/>
      <c r="QGW34" s="15"/>
      <c r="QGX34" s="15"/>
      <c r="QGY34" s="15"/>
      <c r="QGZ34" s="15"/>
      <c r="QHA34" s="15"/>
      <c r="QHB34" s="15"/>
      <c r="QHC34" s="15"/>
      <c r="QHD34" s="15"/>
      <c r="QHE34" s="15"/>
      <c r="QHF34" s="15"/>
      <c r="QHG34" s="15"/>
      <c r="QHH34" s="15"/>
      <c r="QHI34" s="15"/>
      <c r="QHJ34" s="15"/>
      <c r="QHK34" s="15"/>
      <c r="QHL34" s="15"/>
      <c r="QHM34" s="15"/>
      <c r="QHN34" s="15"/>
      <c r="QHO34" s="15"/>
      <c r="QHP34" s="15"/>
      <c r="QHQ34" s="15"/>
      <c r="QHR34" s="15"/>
      <c r="QHS34" s="15"/>
      <c r="QHT34" s="15"/>
      <c r="QHU34" s="15"/>
      <c r="QHV34" s="15"/>
      <c r="QHW34" s="15"/>
      <c r="QHX34" s="15"/>
      <c r="QHY34" s="15"/>
      <c r="QHZ34" s="15"/>
      <c r="QIA34" s="15"/>
      <c r="QIB34" s="15"/>
      <c r="QIC34" s="15"/>
      <c r="QID34" s="15"/>
      <c r="QIE34" s="15"/>
      <c r="QIF34" s="15"/>
      <c r="QIG34" s="15"/>
      <c r="QIH34" s="15"/>
      <c r="QII34" s="15"/>
      <c r="QIJ34" s="15"/>
      <c r="QIK34" s="15"/>
      <c r="QIL34" s="15"/>
      <c r="QIM34" s="15"/>
      <c r="QIN34" s="15"/>
      <c r="QIO34" s="15"/>
      <c r="QIP34" s="15"/>
      <c r="QIQ34" s="15"/>
      <c r="QIR34" s="15"/>
      <c r="QIS34" s="15"/>
      <c r="QIT34" s="15"/>
      <c r="QIU34" s="15"/>
      <c r="QIV34" s="15"/>
      <c r="QIW34" s="15"/>
      <c r="QIX34" s="15"/>
      <c r="QIY34" s="15"/>
      <c r="QIZ34" s="15"/>
      <c r="QJA34" s="15"/>
      <c r="QJB34" s="15"/>
      <c r="QJC34" s="15"/>
      <c r="QJD34" s="15"/>
      <c r="QJE34" s="15"/>
      <c r="QJF34" s="15"/>
      <c r="QJG34" s="15"/>
      <c r="QJH34" s="15"/>
      <c r="QJI34" s="15"/>
      <c r="QJJ34" s="15"/>
      <c r="QJK34" s="15"/>
      <c r="QJL34" s="15"/>
      <c r="QJM34" s="15"/>
      <c r="QJN34" s="15"/>
      <c r="QJO34" s="15"/>
      <c r="QJP34" s="15"/>
      <c r="QJQ34" s="15"/>
      <c r="QJR34" s="15"/>
      <c r="QJS34" s="15"/>
      <c r="QJT34" s="15"/>
      <c r="QJU34" s="15"/>
      <c r="QJV34" s="15"/>
      <c r="QJW34" s="15"/>
      <c r="QJX34" s="15"/>
      <c r="QJY34" s="15"/>
      <c r="QJZ34" s="15"/>
      <c r="QKA34" s="15"/>
      <c r="QKB34" s="15"/>
      <c r="QKC34" s="15"/>
      <c r="QKD34" s="15"/>
      <c r="QKE34" s="15"/>
      <c r="QKF34" s="15"/>
      <c r="QKG34" s="15"/>
      <c r="QKH34" s="15"/>
      <c r="QKI34" s="15"/>
      <c r="QKJ34" s="15"/>
      <c r="QKK34" s="15"/>
      <c r="QKL34" s="15"/>
      <c r="QKM34" s="15"/>
      <c r="QKN34" s="15"/>
      <c r="QKO34" s="15"/>
      <c r="QKP34" s="15"/>
      <c r="QKQ34" s="15"/>
      <c r="QKR34" s="15"/>
      <c r="QKS34" s="15"/>
      <c r="QKT34" s="15"/>
      <c r="QKU34" s="15"/>
      <c r="QKV34" s="15"/>
      <c r="QKW34" s="15"/>
      <c r="QKX34" s="15"/>
      <c r="QKY34" s="15"/>
      <c r="QKZ34" s="15"/>
      <c r="QLA34" s="15"/>
      <c r="QLB34" s="15"/>
      <c r="QLC34" s="15"/>
      <c r="QLD34" s="15"/>
      <c r="QLE34" s="15"/>
      <c r="QLF34" s="15"/>
      <c r="QLG34" s="15"/>
      <c r="QLH34" s="15"/>
      <c r="QLI34" s="15"/>
      <c r="QLJ34" s="15"/>
      <c r="QLK34" s="15"/>
      <c r="QLL34" s="15"/>
      <c r="QLM34" s="15"/>
      <c r="QLN34" s="15"/>
      <c r="QLO34" s="15"/>
      <c r="QLP34" s="15"/>
      <c r="QLQ34" s="15"/>
      <c r="QLR34" s="15"/>
      <c r="QLS34" s="15"/>
      <c r="QLT34" s="15"/>
      <c r="QLU34" s="15"/>
      <c r="QLV34" s="15"/>
      <c r="QLW34" s="15"/>
      <c r="QLX34" s="15"/>
      <c r="QLY34" s="15"/>
      <c r="QLZ34" s="15"/>
      <c r="QMA34" s="15"/>
      <c r="QMB34" s="15"/>
      <c r="QMC34" s="15"/>
      <c r="QMD34" s="15"/>
      <c r="QME34" s="15"/>
      <c r="QMF34" s="15"/>
      <c r="QMG34" s="15"/>
      <c r="QMH34" s="15"/>
      <c r="QMI34" s="15"/>
      <c r="QMJ34" s="15"/>
      <c r="QMK34" s="15"/>
      <c r="QML34" s="15"/>
      <c r="QMM34" s="15"/>
      <c r="QMN34" s="15"/>
      <c r="QMO34" s="15"/>
      <c r="QMP34" s="15"/>
      <c r="QMQ34" s="15"/>
      <c r="QMR34" s="15"/>
      <c r="QMS34" s="15"/>
      <c r="QMT34" s="15"/>
      <c r="QMU34" s="15"/>
      <c r="QMV34" s="15"/>
      <c r="QMW34" s="15"/>
      <c r="QMX34" s="15"/>
      <c r="QMY34" s="15"/>
      <c r="QMZ34" s="15"/>
      <c r="QNA34" s="15"/>
      <c r="QNB34" s="15"/>
      <c r="QNC34" s="15"/>
      <c r="QND34" s="15"/>
      <c r="QNE34" s="15"/>
      <c r="QNF34" s="15"/>
      <c r="QNG34" s="15"/>
      <c r="QNH34" s="15"/>
      <c r="QNI34" s="15"/>
      <c r="QNJ34" s="15"/>
      <c r="QNK34" s="15"/>
      <c r="QNL34" s="15"/>
      <c r="QNM34" s="15"/>
      <c r="QNN34" s="15"/>
      <c r="QNO34" s="15"/>
      <c r="QNP34" s="15"/>
      <c r="QNQ34" s="15"/>
      <c r="QNR34" s="15"/>
      <c r="QNS34" s="15"/>
      <c r="QNT34" s="15"/>
      <c r="QNU34" s="15"/>
      <c r="QNV34" s="15"/>
      <c r="QNW34" s="15"/>
      <c r="QNX34" s="15"/>
      <c r="QNY34" s="15"/>
      <c r="QNZ34" s="15"/>
      <c r="QOA34" s="15"/>
      <c r="QOB34" s="15"/>
      <c r="QOC34" s="15"/>
      <c r="QOD34" s="15"/>
      <c r="QOE34" s="15"/>
      <c r="QOF34" s="15"/>
      <c r="QOG34" s="15"/>
      <c r="QOH34" s="15"/>
      <c r="QOI34" s="15"/>
      <c r="QOJ34" s="15"/>
      <c r="QOK34" s="15"/>
      <c r="QOL34" s="15"/>
      <c r="QOM34" s="15"/>
      <c r="QON34" s="15"/>
      <c r="QOO34" s="15"/>
      <c r="QOP34" s="15"/>
      <c r="QOQ34" s="15"/>
      <c r="QOR34" s="15"/>
      <c r="QOS34" s="15"/>
      <c r="QOT34" s="15"/>
      <c r="QOU34" s="15"/>
      <c r="QOV34" s="15"/>
      <c r="QOW34" s="15"/>
      <c r="QOX34" s="15"/>
      <c r="QOY34" s="15"/>
      <c r="QOZ34" s="15"/>
      <c r="QPA34" s="15"/>
      <c r="QPB34" s="15"/>
      <c r="QPC34" s="15"/>
      <c r="QPD34" s="15"/>
      <c r="QPE34" s="15"/>
      <c r="QPF34" s="15"/>
      <c r="QPG34" s="15"/>
      <c r="QPH34" s="15"/>
      <c r="QPI34" s="15"/>
      <c r="QPJ34" s="15"/>
      <c r="QPK34" s="15"/>
      <c r="QPL34" s="15"/>
      <c r="QPM34" s="15"/>
      <c r="QPN34" s="15"/>
      <c r="QPO34" s="15"/>
      <c r="QPP34" s="15"/>
      <c r="QPQ34" s="15"/>
      <c r="QPR34" s="15"/>
      <c r="QPS34" s="15"/>
      <c r="QPT34" s="15"/>
      <c r="QPU34" s="15"/>
      <c r="QPV34" s="15"/>
      <c r="QPW34" s="15"/>
      <c r="QPX34" s="15"/>
      <c r="QPY34" s="15"/>
      <c r="QPZ34" s="15"/>
      <c r="QQA34" s="15"/>
      <c r="QQB34" s="15"/>
      <c r="QQC34" s="15"/>
      <c r="QQD34" s="15"/>
      <c r="QQE34" s="15"/>
      <c r="QQF34" s="15"/>
      <c r="QQG34" s="15"/>
      <c r="QQH34" s="15"/>
      <c r="QQI34" s="15"/>
      <c r="QQJ34" s="15"/>
      <c r="QQK34" s="15"/>
      <c r="QQL34" s="15"/>
      <c r="QQM34" s="15"/>
      <c r="QQN34" s="15"/>
      <c r="QQO34" s="15"/>
      <c r="QQP34" s="15"/>
      <c r="QQQ34" s="15"/>
      <c r="QQR34" s="15"/>
      <c r="QQS34" s="15"/>
      <c r="QQT34" s="15"/>
      <c r="QQU34" s="15"/>
      <c r="QQV34" s="15"/>
      <c r="QQW34" s="15"/>
      <c r="QQX34" s="15"/>
      <c r="QQY34" s="15"/>
      <c r="QQZ34" s="15"/>
      <c r="QRA34" s="15"/>
      <c r="QRB34" s="15"/>
      <c r="QRC34" s="15"/>
      <c r="QRD34" s="15"/>
      <c r="QRE34" s="15"/>
      <c r="QRF34" s="15"/>
      <c r="QRG34" s="15"/>
      <c r="QRH34" s="15"/>
      <c r="QRI34" s="15"/>
      <c r="QRJ34" s="15"/>
      <c r="QRK34" s="15"/>
      <c r="QRL34" s="15"/>
      <c r="QRM34" s="15"/>
      <c r="QRN34" s="15"/>
      <c r="QRO34" s="15"/>
      <c r="QRP34" s="15"/>
      <c r="QRQ34" s="15"/>
      <c r="QRR34" s="15"/>
      <c r="QRS34" s="15"/>
      <c r="QRT34" s="15"/>
      <c r="QRU34" s="15"/>
      <c r="QRV34" s="15"/>
      <c r="QRW34" s="15"/>
      <c r="QRX34" s="15"/>
      <c r="QRY34" s="15"/>
      <c r="QRZ34" s="15"/>
      <c r="QSA34" s="15"/>
      <c r="QSB34" s="15"/>
      <c r="QSC34" s="15"/>
      <c r="QSD34" s="15"/>
      <c r="QSE34" s="15"/>
      <c r="QSF34" s="15"/>
      <c r="QSG34" s="15"/>
      <c r="QSH34" s="15"/>
      <c r="QSI34" s="15"/>
      <c r="QSJ34" s="15"/>
      <c r="QSK34" s="15"/>
      <c r="QSL34" s="15"/>
      <c r="QSM34" s="15"/>
      <c r="QSN34" s="15"/>
      <c r="QSO34" s="15"/>
      <c r="QSP34" s="15"/>
      <c r="QSQ34" s="15"/>
      <c r="QSR34" s="15"/>
      <c r="QSS34" s="15"/>
      <c r="QST34" s="15"/>
      <c r="QSU34" s="15"/>
      <c r="QSV34" s="15"/>
      <c r="QSW34" s="15"/>
      <c r="QSX34" s="15"/>
      <c r="QSY34" s="15"/>
      <c r="QSZ34" s="15"/>
      <c r="QTA34" s="15"/>
      <c r="QTB34" s="15"/>
      <c r="QTC34" s="15"/>
      <c r="QTD34" s="15"/>
      <c r="QTE34" s="15"/>
      <c r="QTF34" s="15"/>
      <c r="QTG34" s="15"/>
      <c r="QTH34" s="15"/>
      <c r="QTI34" s="15"/>
      <c r="QTJ34" s="15"/>
      <c r="QTK34" s="15"/>
      <c r="QTL34" s="15"/>
      <c r="QTM34" s="15"/>
      <c r="QTN34" s="15"/>
      <c r="QTO34" s="15"/>
      <c r="QTP34" s="15"/>
      <c r="QTQ34" s="15"/>
      <c r="QTR34" s="15"/>
      <c r="QTS34" s="15"/>
      <c r="QTT34" s="15"/>
      <c r="QTU34" s="15"/>
      <c r="QTV34" s="15"/>
      <c r="QTW34" s="15"/>
      <c r="QTX34" s="15"/>
      <c r="QTY34" s="15"/>
      <c r="QTZ34" s="15"/>
      <c r="QUA34" s="15"/>
      <c r="QUB34" s="15"/>
      <c r="QUC34" s="15"/>
      <c r="QUD34" s="15"/>
      <c r="QUE34" s="15"/>
      <c r="QUF34" s="15"/>
      <c r="QUG34" s="15"/>
      <c r="QUH34" s="15"/>
      <c r="QUI34" s="15"/>
      <c r="QUJ34" s="15"/>
      <c r="QUK34" s="15"/>
      <c r="QUL34" s="15"/>
      <c r="QUM34" s="15"/>
      <c r="QUN34" s="15"/>
      <c r="QUO34" s="15"/>
      <c r="QUP34" s="15"/>
      <c r="QUQ34" s="15"/>
      <c r="QUR34" s="15"/>
      <c r="QUS34" s="15"/>
      <c r="QUT34" s="15"/>
      <c r="QUU34" s="15"/>
      <c r="QUV34" s="15"/>
      <c r="QUW34" s="15"/>
      <c r="QUX34" s="15"/>
      <c r="QUY34" s="15"/>
      <c r="QUZ34" s="15"/>
      <c r="QVA34" s="15"/>
      <c r="QVB34" s="15"/>
      <c r="QVC34" s="15"/>
      <c r="QVD34" s="15"/>
      <c r="QVE34" s="15"/>
      <c r="QVF34" s="15"/>
      <c r="QVG34" s="15"/>
      <c r="QVH34" s="15"/>
      <c r="QVI34" s="15"/>
      <c r="QVJ34" s="15"/>
      <c r="QVK34" s="15"/>
      <c r="QVL34" s="15"/>
      <c r="QVM34" s="15"/>
      <c r="QVN34" s="15"/>
      <c r="QVO34" s="15"/>
      <c r="QVP34" s="15"/>
      <c r="QVQ34" s="15"/>
      <c r="QVR34" s="15"/>
      <c r="QVS34" s="15"/>
      <c r="QVT34" s="15"/>
      <c r="QVU34" s="15"/>
      <c r="QVV34" s="15"/>
      <c r="QVW34" s="15"/>
      <c r="QVX34" s="15"/>
      <c r="QVY34" s="15"/>
      <c r="QVZ34" s="15"/>
      <c r="QWA34" s="15"/>
      <c r="QWB34" s="15"/>
      <c r="QWC34" s="15"/>
      <c r="QWD34" s="15"/>
      <c r="QWE34" s="15"/>
      <c r="QWF34" s="15"/>
      <c r="QWG34" s="15"/>
      <c r="QWH34" s="15"/>
      <c r="QWI34" s="15"/>
      <c r="QWJ34" s="15"/>
      <c r="QWK34" s="15"/>
      <c r="QWL34" s="15"/>
      <c r="QWM34" s="15"/>
      <c r="QWN34" s="15"/>
      <c r="QWO34" s="15"/>
      <c r="QWP34" s="15"/>
      <c r="QWQ34" s="15"/>
      <c r="QWR34" s="15"/>
      <c r="QWS34" s="15"/>
      <c r="QWT34" s="15"/>
      <c r="QWU34" s="15"/>
      <c r="QWV34" s="15"/>
      <c r="QWW34" s="15"/>
      <c r="QWX34" s="15"/>
      <c r="QWY34" s="15"/>
      <c r="QWZ34" s="15"/>
      <c r="QXA34" s="15"/>
      <c r="QXB34" s="15"/>
      <c r="QXC34" s="15"/>
      <c r="QXD34" s="15"/>
      <c r="QXE34" s="15"/>
      <c r="QXF34" s="15"/>
      <c r="QXG34" s="15"/>
      <c r="QXH34" s="15"/>
      <c r="QXI34" s="15"/>
      <c r="QXJ34" s="15"/>
      <c r="QXK34" s="15"/>
      <c r="QXL34" s="15"/>
      <c r="QXM34" s="15"/>
      <c r="QXN34" s="15"/>
      <c r="QXO34" s="15"/>
      <c r="QXP34" s="15"/>
      <c r="QXQ34" s="15"/>
      <c r="QXR34" s="15"/>
      <c r="QXS34" s="15"/>
      <c r="QXT34" s="15"/>
      <c r="QXU34" s="15"/>
      <c r="QXV34" s="15"/>
      <c r="QXW34" s="15"/>
      <c r="QXX34" s="15"/>
      <c r="QXY34" s="15"/>
      <c r="QXZ34" s="15"/>
      <c r="QYA34" s="15"/>
      <c r="QYB34" s="15"/>
      <c r="QYC34" s="15"/>
      <c r="QYD34" s="15"/>
      <c r="QYE34" s="15"/>
      <c r="QYF34" s="15"/>
      <c r="QYG34" s="15"/>
      <c r="QYH34" s="15"/>
      <c r="QYI34" s="15"/>
      <c r="QYJ34" s="15"/>
      <c r="QYK34" s="15"/>
      <c r="QYL34" s="15"/>
      <c r="QYM34" s="15"/>
      <c r="QYN34" s="15"/>
      <c r="QYO34" s="15"/>
      <c r="QYP34" s="15"/>
      <c r="QYQ34" s="15"/>
      <c r="QYR34" s="15"/>
      <c r="QYS34" s="15"/>
      <c r="QYT34" s="15"/>
      <c r="QYU34" s="15"/>
      <c r="QYV34" s="15"/>
      <c r="QYW34" s="15"/>
      <c r="QYX34" s="15"/>
      <c r="QYY34" s="15"/>
      <c r="QYZ34" s="15"/>
      <c r="QZA34" s="15"/>
      <c r="QZB34" s="15"/>
      <c r="QZC34" s="15"/>
      <c r="QZD34" s="15"/>
      <c r="QZE34" s="15"/>
      <c r="QZF34" s="15"/>
      <c r="QZG34" s="15"/>
      <c r="QZH34" s="15"/>
      <c r="QZI34" s="15"/>
      <c r="QZJ34" s="15"/>
      <c r="QZK34" s="15"/>
      <c r="QZL34" s="15"/>
      <c r="QZM34" s="15"/>
      <c r="QZN34" s="15"/>
      <c r="QZO34" s="15"/>
      <c r="QZP34" s="15"/>
      <c r="QZQ34" s="15"/>
      <c r="QZR34" s="15"/>
      <c r="QZS34" s="15"/>
      <c r="QZT34" s="15"/>
      <c r="QZU34" s="15"/>
      <c r="QZV34" s="15"/>
      <c r="QZW34" s="15"/>
      <c r="QZX34" s="15"/>
      <c r="QZY34" s="15"/>
      <c r="QZZ34" s="15"/>
      <c r="RAA34" s="15"/>
      <c r="RAB34" s="15"/>
      <c r="RAC34" s="15"/>
      <c r="RAD34" s="15"/>
      <c r="RAE34" s="15"/>
      <c r="RAF34" s="15"/>
      <c r="RAG34" s="15"/>
      <c r="RAH34" s="15"/>
      <c r="RAI34" s="15"/>
      <c r="RAJ34" s="15"/>
      <c r="RAK34" s="15"/>
      <c r="RAL34" s="15"/>
      <c r="RAM34" s="15"/>
      <c r="RAN34" s="15"/>
      <c r="RAO34" s="15"/>
      <c r="RAP34" s="15"/>
      <c r="RAQ34" s="15"/>
      <c r="RAR34" s="15"/>
      <c r="RAS34" s="15"/>
      <c r="RAT34" s="15"/>
      <c r="RAU34" s="15"/>
      <c r="RAV34" s="15"/>
      <c r="RAW34" s="15"/>
      <c r="RAX34" s="15"/>
      <c r="RAY34" s="15"/>
      <c r="RAZ34" s="15"/>
      <c r="RBA34" s="15"/>
      <c r="RBB34" s="15"/>
      <c r="RBC34" s="15"/>
      <c r="RBD34" s="15"/>
      <c r="RBE34" s="15"/>
      <c r="RBF34" s="15"/>
      <c r="RBG34" s="15"/>
      <c r="RBH34" s="15"/>
      <c r="RBI34" s="15"/>
      <c r="RBJ34" s="15"/>
      <c r="RBK34" s="15"/>
      <c r="RBL34" s="15"/>
      <c r="RBM34" s="15"/>
      <c r="RBN34" s="15"/>
      <c r="RBO34" s="15"/>
      <c r="RBP34" s="15"/>
      <c r="RBQ34" s="15"/>
      <c r="RBR34" s="15"/>
      <c r="RBS34" s="15"/>
      <c r="RBT34" s="15"/>
      <c r="RBU34" s="15"/>
      <c r="RBV34" s="15"/>
      <c r="RBW34" s="15"/>
      <c r="RBX34" s="15"/>
      <c r="RBY34" s="15"/>
      <c r="RBZ34" s="15"/>
      <c r="RCA34" s="15"/>
      <c r="RCB34" s="15"/>
      <c r="RCC34" s="15"/>
      <c r="RCD34" s="15"/>
      <c r="RCE34" s="15"/>
      <c r="RCF34" s="15"/>
      <c r="RCG34" s="15"/>
      <c r="RCH34" s="15"/>
      <c r="RCI34" s="15"/>
      <c r="RCJ34" s="15"/>
      <c r="RCK34" s="15"/>
      <c r="RCL34" s="15"/>
      <c r="RCM34" s="15"/>
      <c r="RCN34" s="15"/>
      <c r="RCO34" s="15"/>
      <c r="RCP34" s="15"/>
      <c r="RCQ34" s="15"/>
      <c r="RCR34" s="15"/>
      <c r="RCS34" s="15"/>
      <c r="RCT34" s="15"/>
      <c r="RCU34" s="15"/>
      <c r="RCV34" s="15"/>
      <c r="RCW34" s="15"/>
      <c r="RCX34" s="15"/>
      <c r="RCY34" s="15"/>
      <c r="RCZ34" s="15"/>
      <c r="RDA34" s="15"/>
      <c r="RDB34" s="15"/>
      <c r="RDC34" s="15"/>
      <c r="RDD34" s="15"/>
      <c r="RDE34" s="15"/>
      <c r="RDF34" s="15"/>
      <c r="RDG34" s="15"/>
      <c r="RDH34" s="15"/>
      <c r="RDI34" s="15"/>
      <c r="RDJ34" s="15"/>
      <c r="RDK34" s="15"/>
      <c r="RDL34" s="15"/>
      <c r="RDM34" s="15"/>
      <c r="RDN34" s="15"/>
      <c r="RDO34" s="15"/>
      <c r="RDP34" s="15"/>
      <c r="RDQ34" s="15"/>
      <c r="RDR34" s="15"/>
      <c r="RDS34" s="15"/>
      <c r="RDT34" s="15"/>
      <c r="RDU34" s="15"/>
      <c r="RDV34" s="15"/>
      <c r="RDW34" s="15"/>
      <c r="RDX34" s="15"/>
      <c r="RDY34" s="15"/>
      <c r="RDZ34" s="15"/>
      <c r="REA34" s="15"/>
      <c r="REB34" s="15"/>
      <c r="REC34" s="15"/>
      <c r="RED34" s="15"/>
      <c r="REE34" s="15"/>
      <c r="REF34" s="15"/>
      <c r="REG34" s="15"/>
      <c r="REH34" s="15"/>
      <c r="REI34" s="15"/>
      <c r="REJ34" s="15"/>
      <c r="REK34" s="15"/>
      <c r="REL34" s="15"/>
      <c r="REM34" s="15"/>
      <c r="REN34" s="15"/>
      <c r="REO34" s="15"/>
      <c r="REP34" s="15"/>
      <c r="REQ34" s="15"/>
      <c r="RER34" s="15"/>
      <c r="RES34" s="15"/>
      <c r="RET34" s="15"/>
      <c r="REU34" s="15"/>
      <c r="REV34" s="15"/>
      <c r="REW34" s="15"/>
      <c r="REX34" s="15"/>
      <c r="REY34" s="15"/>
      <c r="REZ34" s="15"/>
      <c r="RFA34" s="15"/>
      <c r="RFB34" s="15"/>
      <c r="RFC34" s="15"/>
      <c r="RFD34" s="15"/>
      <c r="RFE34" s="15"/>
      <c r="RFF34" s="15"/>
      <c r="RFG34" s="15"/>
      <c r="RFH34" s="15"/>
      <c r="RFI34" s="15"/>
      <c r="RFJ34" s="15"/>
      <c r="RFK34" s="15"/>
      <c r="RFL34" s="15"/>
      <c r="RFM34" s="15"/>
      <c r="RFN34" s="15"/>
      <c r="RFO34" s="15"/>
      <c r="RFP34" s="15"/>
      <c r="RFQ34" s="15"/>
      <c r="RFR34" s="15"/>
      <c r="RFS34" s="15"/>
      <c r="RFT34" s="15"/>
      <c r="RFU34" s="15"/>
      <c r="RFV34" s="15"/>
      <c r="RFW34" s="15"/>
      <c r="RFX34" s="15"/>
      <c r="RFY34" s="15"/>
      <c r="RFZ34" s="15"/>
      <c r="RGA34" s="15"/>
      <c r="RGB34" s="15"/>
      <c r="RGC34" s="15"/>
      <c r="RGD34" s="15"/>
      <c r="RGE34" s="15"/>
      <c r="RGF34" s="15"/>
      <c r="RGG34" s="15"/>
      <c r="RGH34" s="15"/>
      <c r="RGI34" s="15"/>
      <c r="RGJ34" s="15"/>
      <c r="RGK34" s="15"/>
      <c r="RGL34" s="15"/>
      <c r="RGM34" s="15"/>
      <c r="RGN34" s="15"/>
      <c r="RGO34" s="15"/>
      <c r="RGP34" s="15"/>
      <c r="RGQ34" s="15"/>
      <c r="RGR34" s="15"/>
      <c r="RGS34" s="15"/>
      <c r="RGT34" s="15"/>
      <c r="RGU34" s="15"/>
      <c r="RGV34" s="15"/>
      <c r="RGW34" s="15"/>
      <c r="RGX34" s="15"/>
      <c r="RGY34" s="15"/>
      <c r="RGZ34" s="15"/>
      <c r="RHA34" s="15"/>
      <c r="RHB34" s="15"/>
      <c r="RHC34" s="15"/>
      <c r="RHD34" s="15"/>
      <c r="RHE34" s="15"/>
      <c r="RHF34" s="15"/>
      <c r="RHG34" s="15"/>
      <c r="RHH34" s="15"/>
      <c r="RHI34" s="15"/>
      <c r="RHJ34" s="15"/>
      <c r="RHK34" s="15"/>
      <c r="RHL34" s="15"/>
      <c r="RHM34" s="15"/>
      <c r="RHN34" s="15"/>
      <c r="RHO34" s="15"/>
      <c r="RHP34" s="15"/>
      <c r="RHQ34" s="15"/>
      <c r="RHR34" s="15"/>
      <c r="RHS34" s="15"/>
      <c r="RHT34" s="15"/>
      <c r="RHU34" s="15"/>
      <c r="RHV34" s="15"/>
      <c r="RHW34" s="15"/>
      <c r="RHX34" s="15"/>
      <c r="RHY34" s="15"/>
      <c r="RHZ34" s="15"/>
      <c r="RIA34" s="15"/>
      <c r="RIB34" s="15"/>
      <c r="RIC34" s="15"/>
      <c r="RID34" s="15"/>
      <c r="RIE34" s="15"/>
      <c r="RIF34" s="15"/>
      <c r="RIG34" s="15"/>
      <c r="RIH34" s="15"/>
      <c r="RII34" s="15"/>
      <c r="RIJ34" s="15"/>
      <c r="RIK34" s="15"/>
      <c r="RIL34" s="15"/>
      <c r="RIM34" s="15"/>
      <c r="RIN34" s="15"/>
      <c r="RIO34" s="15"/>
      <c r="RIP34" s="15"/>
      <c r="RIQ34" s="15"/>
      <c r="RIR34" s="15"/>
      <c r="RIS34" s="15"/>
      <c r="RIT34" s="15"/>
      <c r="RIU34" s="15"/>
      <c r="RIV34" s="15"/>
      <c r="RIW34" s="15"/>
      <c r="RIX34" s="15"/>
      <c r="RIY34" s="15"/>
      <c r="RIZ34" s="15"/>
      <c r="RJA34" s="15"/>
      <c r="RJB34" s="15"/>
      <c r="RJC34" s="15"/>
      <c r="RJD34" s="15"/>
      <c r="RJE34" s="15"/>
      <c r="RJF34" s="15"/>
      <c r="RJG34" s="15"/>
      <c r="RJH34" s="15"/>
      <c r="RJI34" s="15"/>
      <c r="RJJ34" s="15"/>
      <c r="RJK34" s="15"/>
      <c r="RJL34" s="15"/>
      <c r="RJM34" s="15"/>
      <c r="RJN34" s="15"/>
      <c r="RJO34" s="15"/>
      <c r="RJP34" s="15"/>
      <c r="RJQ34" s="15"/>
      <c r="RJR34" s="15"/>
      <c r="RJS34" s="15"/>
      <c r="RJT34" s="15"/>
      <c r="RJU34" s="15"/>
      <c r="RJV34" s="15"/>
      <c r="RJW34" s="15"/>
      <c r="RJX34" s="15"/>
      <c r="RJY34" s="15"/>
      <c r="RJZ34" s="15"/>
      <c r="RKA34" s="15"/>
      <c r="RKB34" s="15"/>
      <c r="RKC34" s="15"/>
      <c r="RKD34" s="15"/>
      <c r="RKE34" s="15"/>
      <c r="RKF34" s="15"/>
      <c r="RKG34" s="15"/>
      <c r="RKH34" s="15"/>
      <c r="RKI34" s="15"/>
      <c r="RKJ34" s="15"/>
      <c r="RKK34" s="15"/>
      <c r="RKL34" s="15"/>
      <c r="RKM34" s="15"/>
      <c r="RKN34" s="15"/>
      <c r="RKO34" s="15"/>
      <c r="RKP34" s="15"/>
      <c r="RKQ34" s="15"/>
      <c r="RKR34" s="15"/>
      <c r="RKS34" s="15"/>
      <c r="RKT34" s="15"/>
      <c r="RKU34" s="15"/>
      <c r="RKV34" s="15"/>
      <c r="RKW34" s="15"/>
      <c r="RKX34" s="15"/>
      <c r="RKY34" s="15"/>
      <c r="RKZ34" s="15"/>
      <c r="RLA34" s="15"/>
      <c r="RLB34" s="15"/>
      <c r="RLC34" s="15"/>
      <c r="RLD34" s="15"/>
      <c r="RLE34" s="15"/>
      <c r="RLF34" s="15"/>
      <c r="RLG34" s="15"/>
      <c r="RLH34" s="15"/>
      <c r="RLI34" s="15"/>
      <c r="RLJ34" s="15"/>
      <c r="RLK34" s="15"/>
      <c r="RLL34" s="15"/>
      <c r="RLM34" s="15"/>
      <c r="RLN34" s="15"/>
      <c r="RLO34" s="15"/>
      <c r="RLP34" s="15"/>
      <c r="RLQ34" s="15"/>
      <c r="RLR34" s="15"/>
      <c r="RLS34" s="15"/>
      <c r="RLT34" s="15"/>
      <c r="RLU34" s="15"/>
      <c r="RLV34" s="15"/>
      <c r="RLW34" s="15"/>
      <c r="RLX34" s="15"/>
      <c r="RLY34" s="15"/>
      <c r="RLZ34" s="15"/>
      <c r="RMA34" s="15"/>
      <c r="RMB34" s="15"/>
      <c r="RMC34" s="15"/>
      <c r="RMD34" s="15"/>
      <c r="RME34" s="15"/>
      <c r="RMF34" s="15"/>
      <c r="RMG34" s="15"/>
      <c r="RMH34" s="15"/>
      <c r="RMI34" s="15"/>
      <c r="RMJ34" s="15"/>
      <c r="RMK34" s="15"/>
      <c r="RML34" s="15"/>
      <c r="RMM34" s="15"/>
      <c r="RMN34" s="15"/>
      <c r="RMO34" s="15"/>
      <c r="RMP34" s="15"/>
      <c r="RMQ34" s="15"/>
      <c r="RMR34" s="15"/>
      <c r="RMS34" s="15"/>
      <c r="RMT34" s="15"/>
      <c r="RMU34" s="15"/>
      <c r="RMV34" s="15"/>
      <c r="RMW34" s="15"/>
      <c r="RMX34" s="15"/>
      <c r="RMY34" s="15"/>
      <c r="RMZ34" s="15"/>
      <c r="RNA34" s="15"/>
      <c r="RNB34" s="15"/>
      <c r="RNC34" s="15"/>
      <c r="RND34" s="15"/>
      <c r="RNE34" s="15"/>
      <c r="RNF34" s="15"/>
      <c r="RNG34" s="15"/>
      <c r="RNH34" s="15"/>
      <c r="RNI34" s="15"/>
      <c r="RNJ34" s="15"/>
      <c r="RNK34" s="15"/>
      <c r="RNL34" s="15"/>
      <c r="RNM34" s="15"/>
      <c r="RNN34" s="15"/>
      <c r="RNO34" s="15"/>
      <c r="RNP34" s="15"/>
      <c r="RNQ34" s="15"/>
      <c r="RNR34" s="15"/>
      <c r="RNS34" s="15"/>
      <c r="RNT34" s="15"/>
      <c r="RNU34" s="15"/>
      <c r="RNV34" s="15"/>
      <c r="RNW34" s="15"/>
      <c r="RNX34" s="15"/>
      <c r="RNY34" s="15"/>
      <c r="RNZ34" s="15"/>
      <c r="ROA34" s="15"/>
      <c r="ROB34" s="15"/>
      <c r="ROC34" s="15"/>
      <c r="ROD34" s="15"/>
      <c r="ROE34" s="15"/>
      <c r="ROF34" s="15"/>
      <c r="ROG34" s="15"/>
      <c r="ROH34" s="15"/>
      <c r="ROI34" s="15"/>
      <c r="ROJ34" s="15"/>
      <c r="ROK34" s="15"/>
      <c r="ROL34" s="15"/>
      <c r="ROM34" s="15"/>
      <c r="RON34" s="15"/>
      <c r="ROO34" s="15"/>
      <c r="ROP34" s="15"/>
      <c r="ROQ34" s="15"/>
      <c r="ROR34" s="15"/>
      <c r="ROS34" s="15"/>
      <c r="ROT34" s="15"/>
      <c r="ROU34" s="15"/>
      <c r="ROV34" s="15"/>
      <c r="ROW34" s="15"/>
      <c r="ROX34" s="15"/>
      <c r="ROY34" s="15"/>
      <c r="ROZ34" s="15"/>
      <c r="RPA34" s="15"/>
      <c r="RPB34" s="15"/>
      <c r="RPC34" s="15"/>
      <c r="RPD34" s="15"/>
      <c r="RPE34" s="15"/>
      <c r="RPF34" s="15"/>
      <c r="RPG34" s="15"/>
      <c r="RPH34" s="15"/>
      <c r="RPI34" s="15"/>
      <c r="RPJ34" s="15"/>
      <c r="RPK34" s="15"/>
      <c r="RPL34" s="15"/>
      <c r="RPM34" s="15"/>
      <c r="RPN34" s="15"/>
      <c r="RPO34" s="15"/>
      <c r="RPP34" s="15"/>
      <c r="RPQ34" s="15"/>
      <c r="RPR34" s="15"/>
      <c r="RPS34" s="15"/>
      <c r="RPT34" s="15"/>
      <c r="RPU34" s="15"/>
      <c r="RPV34" s="15"/>
      <c r="RPW34" s="15"/>
      <c r="RPX34" s="15"/>
      <c r="RPY34" s="15"/>
      <c r="RPZ34" s="15"/>
      <c r="RQA34" s="15"/>
      <c r="RQB34" s="15"/>
      <c r="RQC34" s="15"/>
      <c r="RQD34" s="15"/>
      <c r="RQE34" s="15"/>
      <c r="RQF34" s="15"/>
      <c r="RQG34" s="15"/>
      <c r="RQH34" s="15"/>
      <c r="RQI34" s="15"/>
      <c r="RQJ34" s="15"/>
      <c r="RQK34" s="15"/>
      <c r="RQL34" s="15"/>
      <c r="RQM34" s="15"/>
      <c r="RQN34" s="15"/>
      <c r="RQO34" s="15"/>
      <c r="RQP34" s="15"/>
      <c r="RQQ34" s="15"/>
      <c r="RQR34" s="15"/>
      <c r="RQS34" s="15"/>
      <c r="RQT34" s="15"/>
      <c r="RQU34" s="15"/>
      <c r="RQV34" s="15"/>
      <c r="RQW34" s="15"/>
      <c r="RQX34" s="15"/>
      <c r="RQY34" s="15"/>
      <c r="RQZ34" s="15"/>
      <c r="RRA34" s="15"/>
      <c r="RRB34" s="15"/>
      <c r="RRC34" s="15"/>
      <c r="RRD34" s="15"/>
      <c r="RRE34" s="15"/>
      <c r="RRF34" s="15"/>
      <c r="RRG34" s="15"/>
      <c r="RRH34" s="15"/>
      <c r="RRI34" s="15"/>
      <c r="RRJ34" s="15"/>
      <c r="RRK34" s="15"/>
      <c r="RRL34" s="15"/>
      <c r="RRM34" s="15"/>
      <c r="RRN34" s="15"/>
      <c r="RRO34" s="15"/>
      <c r="RRP34" s="15"/>
      <c r="RRQ34" s="15"/>
      <c r="RRR34" s="15"/>
      <c r="RRS34" s="15"/>
      <c r="RRT34" s="15"/>
      <c r="RRU34" s="15"/>
      <c r="RRV34" s="15"/>
      <c r="RRW34" s="15"/>
      <c r="RRX34" s="15"/>
      <c r="RRY34" s="15"/>
      <c r="RRZ34" s="15"/>
      <c r="RSA34" s="15"/>
      <c r="RSB34" s="15"/>
      <c r="RSC34" s="15"/>
      <c r="RSD34" s="15"/>
      <c r="RSE34" s="15"/>
      <c r="RSF34" s="15"/>
      <c r="RSG34" s="15"/>
      <c r="RSH34" s="15"/>
      <c r="RSI34" s="15"/>
      <c r="RSJ34" s="15"/>
      <c r="RSK34" s="15"/>
      <c r="RSL34" s="15"/>
      <c r="RSM34" s="15"/>
      <c r="RSN34" s="15"/>
      <c r="RSO34" s="15"/>
      <c r="RSP34" s="15"/>
      <c r="RSQ34" s="15"/>
      <c r="RSR34" s="15"/>
      <c r="RSS34" s="15"/>
      <c r="RST34" s="15"/>
      <c r="RSU34" s="15"/>
      <c r="RSV34" s="15"/>
      <c r="RSW34" s="15"/>
      <c r="RSX34" s="15"/>
      <c r="RSY34" s="15"/>
      <c r="RSZ34" s="15"/>
      <c r="RTA34" s="15"/>
      <c r="RTB34" s="15"/>
      <c r="RTC34" s="15"/>
      <c r="RTD34" s="15"/>
      <c r="RTE34" s="15"/>
      <c r="RTF34" s="15"/>
      <c r="RTG34" s="15"/>
      <c r="RTH34" s="15"/>
      <c r="RTI34" s="15"/>
      <c r="RTJ34" s="15"/>
      <c r="RTK34" s="15"/>
      <c r="RTL34" s="15"/>
      <c r="RTM34" s="15"/>
      <c r="RTN34" s="15"/>
      <c r="RTO34" s="15"/>
      <c r="RTP34" s="15"/>
      <c r="RTQ34" s="15"/>
      <c r="RTR34" s="15"/>
      <c r="RTS34" s="15"/>
      <c r="RTT34" s="15"/>
      <c r="RTU34" s="15"/>
      <c r="RTV34" s="15"/>
      <c r="RTW34" s="15"/>
      <c r="RTX34" s="15"/>
      <c r="RTY34" s="15"/>
      <c r="RTZ34" s="15"/>
      <c r="RUA34" s="15"/>
      <c r="RUB34" s="15"/>
      <c r="RUC34" s="15"/>
      <c r="RUD34" s="15"/>
      <c r="RUE34" s="15"/>
      <c r="RUF34" s="15"/>
      <c r="RUG34" s="15"/>
      <c r="RUH34" s="15"/>
      <c r="RUI34" s="15"/>
      <c r="RUJ34" s="15"/>
      <c r="RUK34" s="15"/>
      <c r="RUL34" s="15"/>
      <c r="RUM34" s="15"/>
      <c r="RUN34" s="15"/>
      <c r="RUO34" s="15"/>
      <c r="RUP34" s="15"/>
      <c r="RUQ34" s="15"/>
      <c r="RUR34" s="15"/>
      <c r="RUS34" s="15"/>
      <c r="RUT34" s="15"/>
      <c r="RUU34" s="15"/>
      <c r="RUV34" s="15"/>
      <c r="RUW34" s="15"/>
      <c r="RUX34" s="15"/>
      <c r="RUY34" s="15"/>
      <c r="RUZ34" s="15"/>
      <c r="RVA34" s="15"/>
      <c r="RVB34" s="15"/>
      <c r="RVC34" s="15"/>
      <c r="RVD34" s="15"/>
      <c r="RVE34" s="15"/>
      <c r="RVF34" s="15"/>
      <c r="RVG34" s="15"/>
      <c r="RVH34" s="15"/>
      <c r="RVI34" s="15"/>
      <c r="RVJ34" s="15"/>
      <c r="RVK34" s="15"/>
      <c r="RVL34" s="15"/>
      <c r="RVM34" s="15"/>
      <c r="RVN34" s="15"/>
      <c r="RVO34" s="15"/>
      <c r="RVP34" s="15"/>
      <c r="RVQ34" s="15"/>
      <c r="RVR34" s="15"/>
      <c r="RVS34" s="15"/>
      <c r="RVT34" s="15"/>
      <c r="RVU34" s="15"/>
      <c r="RVV34" s="15"/>
      <c r="RVW34" s="15"/>
      <c r="RVX34" s="15"/>
      <c r="RVY34" s="15"/>
      <c r="RVZ34" s="15"/>
      <c r="RWA34" s="15"/>
      <c r="RWB34" s="15"/>
      <c r="RWC34" s="15"/>
      <c r="RWD34" s="15"/>
      <c r="RWE34" s="15"/>
      <c r="RWF34" s="15"/>
      <c r="RWG34" s="15"/>
      <c r="RWH34" s="15"/>
      <c r="RWI34" s="15"/>
      <c r="RWJ34" s="15"/>
      <c r="RWK34" s="15"/>
      <c r="RWL34" s="15"/>
      <c r="RWM34" s="15"/>
      <c r="RWN34" s="15"/>
      <c r="RWO34" s="15"/>
      <c r="RWP34" s="15"/>
      <c r="RWQ34" s="15"/>
      <c r="RWR34" s="15"/>
      <c r="RWS34" s="15"/>
      <c r="RWT34" s="15"/>
      <c r="RWU34" s="15"/>
      <c r="RWV34" s="15"/>
      <c r="RWW34" s="15"/>
      <c r="RWX34" s="15"/>
      <c r="RWY34" s="15"/>
      <c r="RWZ34" s="15"/>
      <c r="RXA34" s="15"/>
      <c r="RXB34" s="15"/>
      <c r="RXC34" s="15"/>
      <c r="RXD34" s="15"/>
      <c r="RXE34" s="15"/>
      <c r="RXF34" s="15"/>
      <c r="RXG34" s="15"/>
      <c r="RXH34" s="15"/>
      <c r="RXI34" s="15"/>
      <c r="RXJ34" s="15"/>
      <c r="RXK34" s="15"/>
      <c r="RXL34" s="15"/>
      <c r="RXM34" s="15"/>
      <c r="RXN34" s="15"/>
      <c r="RXO34" s="15"/>
      <c r="RXP34" s="15"/>
      <c r="RXQ34" s="15"/>
      <c r="RXR34" s="15"/>
      <c r="RXS34" s="15"/>
      <c r="RXT34" s="15"/>
      <c r="RXU34" s="15"/>
      <c r="RXV34" s="15"/>
      <c r="RXW34" s="15"/>
      <c r="RXX34" s="15"/>
      <c r="RXY34" s="15"/>
      <c r="RXZ34" s="15"/>
      <c r="RYA34" s="15"/>
      <c r="RYB34" s="15"/>
      <c r="RYC34" s="15"/>
      <c r="RYD34" s="15"/>
      <c r="RYE34" s="15"/>
      <c r="RYF34" s="15"/>
      <c r="RYG34" s="15"/>
      <c r="RYH34" s="15"/>
      <c r="RYI34" s="15"/>
      <c r="RYJ34" s="15"/>
      <c r="RYK34" s="15"/>
      <c r="RYL34" s="15"/>
      <c r="RYM34" s="15"/>
      <c r="RYN34" s="15"/>
      <c r="RYO34" s="15"/>
      <c r="RYP34" s="15"/>
      <c r="RYQ34" s="15"/>
      <c r="RYR34" s="15"/>
      <c r="RYS34" s="15"/>
      <c r="RYT34" s="15"/>
      <c r="RYU34" s="15"/>
      <c r="RYV34" s="15"/>
      <c r="RYW34" s="15"/>
      <c r="RYX34" s="15"/>
      <c r="RYY34" s="15"/>
      <c r="RYZ34" s="15"/>
      <c r="RZA34" s="15"/>
      <c r="RZB34" s="15"/>
      <c r="RZC34" s="15"/>
      <c r="RZD34" s="15"/>
      <c r="RZE34" s="15"/>
      <c r="RZF34" s="15"/>
      <c r="RZG34" s="15"/>
      <c r="RZH34" s="15"/>
      <c r="RZI34" s="15"/>
      <c r="RZJ34" s="15"/>
      <c r="RZK34" s="15"/>
      <c r="RZL34" s="15"/>
      <c r="RZM34" s="15"/>
      <c r="RZN34" s="15"/>
      <c r="RZO34" s="15"/>
      <c r="RZP34" s="15"/>
      <c r="RZQ34" s="15"/>
      <c r="RZR34" s="15"/>
      <c r="RZS34" s="15"/>
      <c r="RZT34" s="15"/>
      <c r="RZU34" s="15"/>
      <c r="RZV34" s="15"/>
      <c r="RZW34" s="15"/>
      <c r="RZX34" s="15"/>
      <c r="RZY34" s="15"/>
      <c r="RZZ34" s="15"/>
      <c r="SAA34" s="15"/>
      <c r="SAB34" s="15"/>
      <c r="SAC34" s="15"/>
      <c r="SAD34" s="15"/>
      <c r="SAE34" s="15"/>
      <c r="SAF34" s="15"/>
      <c r="SAG34" s="15"/>
      <c r="SAH34" s="15"/>
      <c r="SAI34" s="15"/>
      <c r="SAJ34" s="15"/>
      <c r="SAK34" s="15"/>
      <c r="SAL34" s="15"/>
      <c r="SAM34" s="15"/>
      <c r="SAN34" s="15"/>
      <c r="SAO34" s="15"/>
      <c r="SAP34" s="15"/>
      <c r="SAQ34" s="15"/>
      <c r="SAR34" s="15"/>
      <c r="SAS34" s="15"/>
      <c r="SAT34" s="15"/>
      <c r="SAU34" s="15"/>
      <c r="SAV34" s="15"/>
      <c r="SAW34" s="15"/>
      <c r="SAX34" s="15"/>
      <c r="SAY34" s="15"/>
      <c r="SAZ34" s="15"/>
      <c r="SBA34" s="15"/>
      <c r="SBB34" s="15"/>
      <c r="SBC34" s="15"/>
      <c r="SBD34" s="15"/>
      <c r="SBE34" s="15"/>
      <c r="SBF34" s="15"/>
      <c r="SBG34" s="15"/>
      <c r="SBH34" s="15"/>
      <c r="SBI34" s="15"/>
      <c r="SBJ34" s="15"/>
      <c r="SBK34" s="15"/>
      <c r="SBL34" s="15"/>
      <c r="SBM34" s="15"/>
      <c r="SBN34" s="15"/>
      <c r="SBO34" s="15"/>
      <c r="SBP34" s="15"/>
      <c r="SBQ34" s="15"/>
      <c r="SBR34" s="15"/>
      <c r="SBS34" s="15"/>
      <c r="SBT34" s="15"/>
      <c r="SBU34" s="15"/>
      <c r="SBV34" s="15"/>
      <c r="SBW34" s="15"/>
      <c r="SBX34" s="15"/>
      <c r="SBY34" s="15"/>
      <c r="SBZ34" s="15"/>
      <c r="SCA34" s="15"/>
      <c r="SCB34" s="15"/>
      <c r="SCC34" s="15"/>
      <c r="SCD34" s="15"/>
      <c r="SCE34" s="15"/>
      <c r="SCF34" s="15"/>
      <c r="SCG34" s="15"/>
      <c r="SCH34" s="15"/>
      <c r="SCI34" s="15"/>
      <c r="SCJ34" s="15"/>
      <c r="SCK34" s="15"/>
      <c r="SCL34" s="15"/>
      <c r="SCM34" s="15"/>
      <c r="SCN34" s="15"/>
      <c r="SCO34" s="15"/>
      <c r="SCP34" s="15"/>
      <c r="SCQ34" s="15"/>
      <c r="SCR34" s="15"/>
      <c r="SCS34" s="15"/>
      <c r="SCT34" s="15"/>
      <c r="SCU34" s="15"/>
      <c r="SCV34" s="15"/>
      <c r="SCW34" s="15"/>
      <c r="SCX34" s="15"/>
      <c r="SCY34" s="15"/>
      <c r="SCZ34" s="15"/>
      <c r="SDA34" s="15"/>
      <c r="SDB34" s="15"/>
      <c r="SDC34" s="15"/>
      <c r="SDD34" s="15"/>
      <c r="SDE34" s="15"/>
      <c r="SDF34" s="15"/>
      <c r="SDG34" s="15"/>
      <c r="SDH34" s="15"/>
      <c r="SDI34" s="15"/>
      <c r="SDJ34" s="15"/>
      <c r="SDK34" s="15"/>
      <c r="SDL34" s="15"/>
      <c r="SDM34" s="15"/>
      <c r="SDN34" s="15"/>
      <c r="SDO34" s="15"/>
      <c r="SDP34" s="15"/>
      <c r="SDQ34" s="15"/>
      <c r="SDR34" s="15"/>
      <c r="SDS34" s="15"/>
      <c r="SDT34" s="15"/>
      <c r="SDU34" s="15"/>
      <c r="SDV34" s="15"/>
      <c r="SDW34" s="15"/>
      <c r="SDX34" s="15"/>
      <c r="SDY34" s="15"/>
      <c r="SDZ34" s="15"/>
      <c r="SEA34" s="15"/>
      <c r="SEB34" s="15"/>
      <c r="SEC34" s="15"/>
      <c r="SED34" s="15"/>
      <c r="SEE34" s="15"/>
      <c r="SEF34" s="15"/>
      <c r="SEG34" s="15"/>
      <c r="SEH34" s="15"/>
      <c r="SEI34" s="15"/>
      <c r="SEJ34" s="15"/>
      <c r="SEK34" s="15"/>
      <c r="SEL34" s="15"/>
      <c r="SEM34" s="15"/>
      <c r="SEN34" s="15"/>
      <c r="SEO34" s="15"/>
      <c r="SEP34" s="15"/>
      <c r="SEQ34" s="15"/>
      <c r="SER34" s="15"/>
      <c r="SES34" s="15"/>
      <c r="SET34" s="15"/>
      <c r="SEU34" s="15"/>
      <c r="SEV34" s="15"/>
      <c r="SEW34" s="15"/>
      <c r="SEX34" s="15"/>
      <c r="SEY34" s="15"/>
      <c r="SEZ34" s="15"/>
      <c r="SFA34" s="15"/>
      <c r="SFB34" s="15"/>
      <c r="SFC34" s="15"/>
      <c r="SFD34" s="15"/>
      <c r="SFE34" s="15"/>
      <c r="SFF34" s="15"/>
      <c r="SFG34" s="15"/>
      <c r="SFH34" s="15"/>
      <c r="SFI34" s="15"/>
      <c r="SFJ34" s="15"/>
      <c r="SFK34" s="15"/>
      <c r="SFL34" s="15"/>
      <c r="SFM34" s="15"/>
      <c r="SFN34" s="15"/>
      <c r="SFO34" s="15"/>
      <c r="SFP34" s="15"/>
      <c r="SFQ34" s="15"/>
      <c r="SFR34" s="15"/>
      <c r="SFS34" s="15"/>
      <c r="SFT34" s="15"/>
      <c r="SFU34" s="15"/>
      <c r="SFV34" s="15"/>
      <c r="SFW34" s="15"/>
      <c r="SFX34" s="15"/>
      <c r="SFY34" s="15"/>
      <c r="SFZ34" s="15"/>
      <c r="SGA34" s="15"/>
      <c r="SGB34" s="15"/>
      <c r="SGC34" s="15"/>
      <c r="SGD34" s="15"/>
      <c r="SGE34" s="15"/>
      <c r="SGF34" s="15"/>
      <c r="SGG34" s="15"/>
      <c r="SGH34" s="15"/>
      <c r="SGI34" s="15"/>
      <c r="SGJ34" s="15"/>
      <c r="SGK34" s="15"/>
      <c r="SGL34" s="15"/>
      <c r="SGM34" s="15"/>
      <c r="SGN34" s="15"/>
      <c r="SGO34" s="15"/>
      <c r="SGP34" s="15"/>
      <c r="SGQ34" s="15"/>
      <c r="SGR34" s="15"/>
      <c r="SGS34" s="15"/>
      <c r="SGT34" s="15"/>
      <c r="SGU34" s="15"/>
      <c r="SGV34" s="15"/>
      <c r="SGW34" s="15"/>
      <c r="SGX34" s="15"/>
      <c r="SGY34" s="15"/>
      <c r="SGZ34" s="15"/>
      <c r="SHA34" s="15"/>
      <c r="SHB34" s="15"/>
      <c r="SHC34" s="15"/>
      <c r="SHD34" s="15"/>
      <c r="SHE34" s="15"/>
      <c r="SHF34" s="15"/>
      <c r="SHG34" s="15"/>
      <c r="SHH34" s="15"/>
      <c r="SHI34" s="15"/>
      <c r="SHJ34" s="15"/>
      <c r="SHK34" s="15"/>
      <c r="SHL34" s="15"/>
      <c r="SHM34" s="15"/>
      <c r="SHN34" s="15"/>
      <c r="SHO34" s="15"/>
      <c r="SHP34" s="15"/>
      <c r="SHQ34" s="15"/>
      <c r="SHR34" s="15"/>
      <c r="SHS34" s="15"/>
      <c r="SHT34" s="15"/>
      <c r="SHU34" s="15"/>
      <c r="SHV34" s="15"/>
      <c r="SHW34" s="15"/>
      <c r="SHX34" s="15"/>
      <c r="SHY34" s="15"/>
      <c r="SHZ34" s="15"/>
      <c r="SIA34" s="15"/>
      <c r="SIB34" s="15"/>
      <c r="SIC34" s="15"/>
      <c r="SID34" s="15"/>
      <c r="SIE34" s="15"/>
      <c r="SIF34" s="15"/>
      <c r="SIG34" s="15"/>
      <c r="SIH34" s="15"/>
      <c r="SII34" s="15"/>
      <c r="SIJ34" s="15"/>
      <c r="SIK34" s="15"/>
      <c r="SIL34" s="15"/>
      <c r="SIM34" s="15"/>
      <c r="SIN34" s="15"/>
      <c r="SIO34" s="15"/>
      <c r="SIP34" s="15"/>
      <c r="SIQ34" s="15"/>
      <c r="SIR34" s="15"/>
      <c r="SIS34" s="15"/>
      <c r="SIT34" s="15"/>
      <c r="SIU34" s="15"/>
      <c r="SIV34" s="15"/>
      <c r="SIW34" s="15"/>
      <c r="SIX34" s="15"/>
      <c r="SIY34" s="15"/>
      <c r="SIZ34" s="15"/>
      <c r="SJA34" s="15"/>
      <c r="SJB34" s="15"/>
      <c r="SJC34" s="15"/>
      <c r="SJD34" s="15"/>
      <c r="SJE34" s="15"/>
      <c r="SJF34" s="15"/>
      <c r="SJG34" s="15"/>
      <c r="SJH34" s="15"/>
      <c r="SJI34" s="15"/>
      <c r="SJJ34" s="15"/>
      <c r="SJK34" s="15"/>
      <c r="SJL34" s="15"/>
      <c r="SJM34" s="15"/>
      <c r="SJN34" s="15"/>
      <c r="SJO34" s="15"/>
      <c r="SJP34" s="15"/>
      <c r="SJQ34" s="15"/>
      <c r="SJR34" s="15"/>
      <c r="SJS34" s="15"/>
      <c r="SJT34" s="15"/>
      <c r="SJU34" s="15"/>
      <c r="SJV34" s="15"/>
      <c r="SJW34" s="15"/>
      <c r="SJX34" s="15"/>
      <c r="SJY34" s="15"/>
      <c r="SJZ34" s="15"/>
      <c r="SKA34" s="15"/>
      <c r="SKB34" s="15"/>
      <c r="SKC34" s="15"/>
      <c r="SKD34" s="15"/>
      <c r="SKE34" s="15"/>
      <c r="SKF34" s="15"/>
      <c r="SKG34" s="15"/>
      <c r="SKH34" s="15"/>
      <c r="SKI34" s="15"/>
      <c r="SKJ34" s="15"/>
      <c r="SKK34" s="15"/>
      <c r="SKL34" s="15"/>
      <c r="SKM34" s="15"/>
      <c r="SKN34" s="15"/>
      <c r="SKO34" s="15"/>
      <c r="SKP34" s="15"/>
      <c r="SKQ34" s="15"/>
      <c r="SKR34" s="15"/>
      <c r="SKS34" s="15"/>
      <c r="SKT34" s="15"/>
      <c r="SKU34" s="15"/>
      <c r="SKV34" s="15"/>
      <c r="SKW34" s="15"/>
      <c r="SKX34" s="15"/>
      <c r="SKY34" s="15"/>
      <c r="SKZ34" s="15"/>
      <c r="SLA34" s="15"/>
      <c r="SLB34" s="15"/>
      <c r="SLC34" s="15"/>
      <c r="SLD34" s="15"/>
      <c r="SLE34" s="15"/>
      <c r="SLF34" s="15"/>
      <c r="SLG34" s="15"/>
      <c r="SLH34" s="15"/>
      <c r="SLI34" s="15"/>
      <c r="SLJ34" s="15"/>
      <c r="SLK34" s="15"/>
      <c r="SLL34" s="15"/>
      <c r="SLM34" s="15"/>
      <c r="SLN34" s="15"/>
      <c r="SLO34" s="15"/>
      <c r="SLP34" s="15"/>
      <c r="SLQ34" s="15"/>
      <c r="SLR34" s="15"/>
      <c r="SLS34" s="15"/>
      <c r="SLT34" s="15"/>
      <c r="SLU34" s="15"/>
      <c r="SLV34" s="15"/>
      <c r="SLW34" s="15"/>
      <c r="SLX34" s="15"/>
      <c r="SLY34" s="15"/>
      <c r="SLZ34" s="15"/>
      <c r="SMA34" s="15"/>
      <c r="SMB34" s="15"/>
      <c r="SMC34" s="15"/>
      <c r="SMD34" s="15"/>
      <c r="SME34" s="15"/>
      <c r="SMF34" s="15"/>
      <c r="SMG34" s="15"/>
      <c r="SMH34" s="15"/>
      <c r="SMI34" s="15"/>
      <c r="SMJ34" s="15"/>
      <c r="SMK34" s="15"/>
      <c r="SML34" s="15"/>
      <c r="SMM34" s="15"/>
      <c r="SMN34" s="15"/>
      <c r="SMO34" s="15"/>
      <c r="SMP34" s="15"/>
      <c r="SMQ34" s="15"/>
      <c r="SMR34" s="15"/>
      <c r="SMS34" s="15"/>
      <c r="SMT34" s="15"/>
      <c r="SMU34" s="15"/>
      <c r="SMV34" s="15"/>
      <c r="SMW34" s="15"/>
      <c r="SMX34" s="15"/>
      <c r="SMY34" s="15"/>
      <c r="SMZ34" s="15"/>
      <c r="SNA34" s="15"/>
      <c r="SNB34" s="15"/>
      <c r="SNC34" s="15"/>
      <c r="SND34" s="15"/>
      <c r="SNE34" s="15"/>
      <c r="SNF34" s="15"/>
      <c r="SNG34" s="15"/>
      <c r="SNH34" s="15"/>
      <c r="SNI34" s="15"/>
      <c r="SNJ34" s="15"/>
      <c r="SNK34" s="15"/>
      <c r="SNL34" s="15"/>
      <c r="SNM34" s="15"/>
      <c r="SNN34" s="15"/>
      <c r="SNO34" s="15"/>
      <c r="SNP34" s="15"/>
      <c r="SNQ34" s="15"/>
      <c r="SNR34" s="15"/>
      <c r="SNS34" s="15"/>
      <c r="SNT34" s="15"/>
      <c r="SNU34" s="15"/>
      <c r="SNV34" s="15"/>
      <c r="SNW34" s="15"/>
      <c r="SNX34" s="15"/>
      <c r="SNY34" s="15"/>
      <c r="SNZ34" s="15"/>
      <c r="SOA34" s="15"/>
      <c r="SOB34" s="15"/>
      <c r="SOC34" s="15"/>
      <c r="SOD34" s="15"/>
      <c r="SOE34" s="15"/>
      <c r="SOF34" s="15"/>
      <c r="SOG34" s="15"/>
      <c r="SOH34" s="15"/>
      <c r="SOI34" s="15"/>
      <c r="SOJ34" s="15"/>
      <c r="SOK34" s="15"/>
      <c r="SOL34" s="15"/>
      <c r="SOM34" s="15"/>
      <c r="SON34" s="15"/>
      <c r="SOO34" s="15"/>
      <c r="SOP34" s="15"/>
      <c r="SOQ34" s="15"/>
      <c r="SOR34" s="15"/>
      <c r="SOS34" s="15"/>
      <c r="SOT34" s="15"/>
      <c r="SOU34" s="15"/>
      <c r="SOV34" s="15"/>
      <c r="SOW34" s="15"/>
      <c r="SOX34" s="15"/>
      <c r="SOY34" s="15"/>
      <c r="SOZ34" s="15"/>
      <c r="SPA34" s="15"/>
      <c r="SPB34" s="15"/>
      <c r="SPC34" s="15"/>
      <c r="SPD34" s="15"/>
      <c r="SPE34" s="15"/>
      <c r="SPF34" s="15"/>
      <c r="SPG34" s="15"/>
      <c r="SPH34" s="15"/>
      <c r="SPI34" s="15"/>
      <c r="SPJ34" s="15"/>
      <c r="SPK34" s="15"/>
      <c r="SPL34" s="15"/>
      <c r="SPM34" s="15"/>
      <c r="SPN34" s="15"/>
      <c r="SPO34" s="15"/>
      <c r="SPP34" s="15"/>
      <c r="SPQ34" s="15"/>
      <c r="SPR34" s="15"/>
      <c r="SPS34" s="15"/>
      <c r="SPT34" s="15"/>
      <c r="SPU34" s="15"/>
      <c r="SPV34" s="15"/>
      <c r="SPW34" s="15"/>
      <c r="SPX34" s="15"/>
      <c r="SPY34" s="15"/>
      <c r="SPZ34" s="15"/>
      <c r="SQA34" s="15"/>
      <c r="SQB34" s="15"/>
      <c r="SQC34" s="15"/>
      <c r="SQD34" s="15"/>
      <c r="SQE34" s="15"/>
      <c r="SQF34" s="15"/>
      <c r="SQG34" s="15"/>
      <c r="SQH34" s="15"/>
      <c r="SQI34" s="15"/>
      <c r="SQJ34" s="15"/>
      <c r="SQK34" s="15"/>
      <c r="SQL34" s="15"/>
      <c r="SQM34" s="15"/>
      <c r="SQN34" s="15"/>
      <c r="SQO34" s="15"/>
      <c r="SQP34" s="15"/>
      <c r="SQQ34" s="15"/>
      <c r="SQR34" s="15"/>
      <c r="SQS34" s="15"/>
      <c r="SQT34" s="15"/>
      <c r="SQU34" s="15"/>
      <c r="SQV34" s="15"/>
      <c r="SQW34" s="15"/>
      <c r="SQX34" s="15"/>
      <c r="SQY34" s="15"/>
      <c r="SQZ34" s="15"/>
      <c r="SRA34" s="15"/>
      <c r="SRB34" s="15"/>
      <c r="SRC34" s="15"/>
      <c r="SRD34" s="15"/>
      <c r="SRE34" s="15"/>
      <c r="SRF34" s="15"/>
      <c r="SRG34" s="15"/>
      <c r="SRH34" s="15"/>
      <c r="SRI34" s="15"/>
      <c r="SRJ34" s="15"/>
      <c r="SRK34" s="15"/>
      <c r="SRL34" s="15"/>
      <c r="SRM34" s="15"/>
      <c r="SRN34" s="15"/>
      <c r="SRO34" s="15"/>
      <c r="SRP34" s="15"/>
      <c r="SRQ34" s="15"/>
      <c r="SRR34" s="15"/>
      <c r="SRS34" s="15"/>
      <c r="SRT34" s="15"/>
      <c r="SRU34" s="15"/>
      <c r="SRV34" s="15"/>
      <c r="SRW34" s="15"/>
      <c r="SRX34" s="15"/>
      <c r="SRY34" s="15"/>
      <c r="SRZ34" s="15"/>
      <c r="SSA34" s="15"/>
      <c r="SSB34" s="15"/>
      <c r="SSC34" s="15"/>
      <c r="SSD34" s="15"/>
      <c r="SSE34" s="15"/>
      <c r="SSF34" s="15"/>
      <c r="SSG34" s="15"/>
      <c r="SSH34" s="15"/>
      <c r="SSI34" s="15"/>
      <c r="SSJ34" s="15"/>
      <c r="SSK34" s="15"/>
      <c r="SSL34" s="15"/>
      <c r="SSM34" s="15"/>
      <c r="SSN34" s="15"/>
      <c r="SSO34" s="15"/>
      <c r="SSP34" s="15"/>
      <c r="SSQ34" s="15"/>
      <c r="SSR34" s="15"/>
      <c r="SSS34" s="15"/>
      <c r="SST34" s="15"/>
      <c r="SSU34" s="15"/>
      <c r="SSV34" s="15"/>
      <c r="SSW34" s="15"/>
      <c r="SSX34" s="15"/>
      <c r="SSY34" s="15"/>
      <c r="SSZ34" s="15"/>
      <c r="STA34" s="15"/>
      <c r="STB34" s="15"/>
      <c r="STC34" s="15"/>
      <c r="STD34" s="15"/>
      <c r="STE34" s="15"/>
      <c r="STF34" s="15"/>
      <c r="STG34" s="15"/>
      <c r="STH34" s="15"/>
      <c r="STI34" s="15"/>
      <c r="STJ34" s="15"/>
      <c r="STK34" s="15"/>
      <c r="STL34" s="15"/>
      <c r="STM34" s="15"/>
      <c r="STN34" s="15"/>
      <c r="STO34" s="15"/>
      <c r="STP34" s="15"/>
      <c r="STQ34" s="15"/>
      <c r="STR34" s="15"/>
      <c r="STS34" s="15"/>
      <c r="STT34" s="15"/>
      <c r="STU34" s="15"/>
      <c r="STV34" s="15"/>
      <c r="STW34" s="15"/>
      <c r="STX34" s="15"/>
      <c r="STY34" s="15"/>
      <c r="STZ34" s="15"/>
      <c r="SUA34" s="15"/>
      <c r="SUB34" s="15"/>
      <c r="SUC34" s="15"/>
      <c r="SUD34" s="15"/>
      <c r="SUE34" s="15"/>
      <c r="SUF34" s="15"/>
      <c r="SUG34" s="15"/>
      <c r="SUH34" s="15"/>
      <c r="SUI34" s="15"/>
      <c r="SUJ34" s="15"/>
      <c r="SUK34" s="15"/>
      <c r="SUL34" s="15"/>
      <c r="SUM34" s="15"/>
      <c r="SUN34" s="15"/>
      <c r="SUO34" s="15"/>
      <c r="SUP34" s="15"/>
      <c r="SUQ34" s="15"/>
      <c r="SUR34" s="15"/>
      <c r="SUS34" s="15"/>
      <c r="SUT34" s="15"/>
      <c r="SUU34" s="15"/>
      <c r="SUV34" s="15"/>
      <c r="SUW34" s="15"/>
      <c r="SUX34" s="15"/>
      <c r="SUY34" s="15"/>
      <c r="SUZ34" s="15"/>
      <c r="SVA34" s="15"/>
      <c r="SVB34" s="15"/>
      <c r="SVC34" s="15"/>
      <c r="SVD34" s="15"/>
      <c r="SVE34" s="15"/>
      <c r="SVF34" s="15"/>
      <c r="SVG34" s="15"/>
      <c r="SVH34" s="15"/>
      <c r="SVI34" s="15"/>
      <c r="SVJ34" s="15"/>
      <c r="SVK34" s="15"/>
      <c r="SVL34" s="15"/>
      <c r="SVM34" s="15"/>
      <c r="SVN34" s="15"/>
      <c r="SVO34" s="15"/>
      <c r="SVP34" s="15"/>
      <c r="SVQ34" s="15"/>
      <c r="SVR34" s="15"/>
      <c r="SVS34" s="15"/>
      <c r="SVT34" s="15"/>
      <c r="SVU34" s="15"/>
      <c r="SVV34" s="15"/>
      <c r="SVW34" s="15"/>
      <c r="SVX34" s="15"/>
      <c r="SVY34" s="15"/>
      <c r="SVZ34" s="15"/>
      <c r="SWA34" s="15"/>
      <c r="SWB34" s="15"/>
      <c r="SWC34" s="15"/>
      <c r="SWD34" s="15"/>
      <c r="SWE34" s="15"/>
      <c r="SWF34" s="15"/>
      <c r="SWG34" s="15"/>
      <c r="SWH34" s="15"/>
      <c r="SWI34" s="15"/>
      <c r="SWJ34" s="15"/>
      <c r="SWK34" s="15"/>
      <c r="SWL34" s="15"/>
      <c r="SWM34" s="15"/>
      <c r="SWN34" s="15"/>
      <c r="SWO34" s="15"/>
      <c r="SWP34" s="15"/>
      <c r="SWQ34" s="15"/>
      <c r="SWR34" s="15"/>
      <c r="SWS34" s="15"/>
      <c r="SWT34" s="15"/>
      <c r="SWU34" s="15"/>
      <c r="SWV34" s="15"/>
      <c r="SWW34" s="15"/>
      <c r="SWX34" s="15"/>
      <c r="SWY34" s="15"/>
      <c r="SWZ34" s="15"/>
      <c r="SXA34" s="15"/>
      <c r="SXB34" s="15"/>
      <c r="SXC34" s="15"/>
      <c r="SXD34" s="15"/>
      <c r="SXE34" s="15"/>
      <c r="SXF34" s="15"/>
      <c r="SXG34" s="15"/>
      <c r="SXH34" s="15"/>
      <c r="SXI34" s="15"/>
      <c r="SXJ34" s="15"/>
      <c r="SXK34" s="15"/>
      <c r="SXL34" s="15"/>
      <c r="SXM34" s="15"/>
      <c r="SXN34" s="15"/>
      <c r="SXO34" s="15"/>
      <c r="SXP34" s="15"/>
      <c r="SXQ34" s="15"/>
      <c r="SXR34" s="15"/>
      <c r="SXS34" s="15"/>
      <c r="SXT34" s="15"/>
      <c r="SXU34" s="15"/>
      <c r="SXV34" s="15"/>
      <c r="SXW34" s="15"/>
      <c r="SXX34" s="15"/>
      <c r="SXY34" s="15"/>
      <c r="SXZ34" s="15"/>
      <c r="SYA34" s="15"/>
      <c r="SYB34" s="15"/>
      <c r="SYC34" s="15"/>
      <c r="SYD34" s="15"/>
      <c r="SYE34" s="15"/>
      <c r="SYF34" s="15"/>
      <c r="SYG34" s="15"/>
      <c r="SYH34" s="15"/>
      <c r="SYI34" s="15"/>
      <c r="SYJ34" s="15"/>
      <c r="SYK34" s="15"/>
      <c r="SYL34" s="15"/>
      <c r="SYM34" s="15"/>
      <c r="SYN34" s="15"/>
      <c r="SYO34" s="15"/>
      <c r="SYP34" s="15"/>
      <c r="SYQ34" s="15"/>
      <c r="SYR34" s="15"/>
      <c r="SYS34" s="15"/>
      <c r="SYT34" s="15"/>
      <c r="SYU34" s="15"/>
      <c r="SYV34" s="15"/>
      <c r="SYW34" s="15"/>
      <c r="SYX34" s="15"/>
      <c r="SYY34" s="15"/>
      <c r="SYZ34" s="15"/>
      <c r="SZA34" s="15"/>
      <c r="SZB34" s="15"/>
      <c r="SZC34" s="15"/>
      <c r="SZD34" s="15"/>
      <c r="SZE34" s="15"/>
      <c r="SZF34" s="15"/>
      <c r="SZG34" s="15"/>
      <c r="SZH34" s="15"/>
      <c r="SZI34" s="15"/>
      <c r="SZJ34" s="15"/>
      <c r="SZK34" s="15"/>
      <c r="SZL34" s="15"/>
      <c r="SZM34" s="15"/>
      <c r="SZN34" s="15"/>
      <c r="SZO34" s="15"/>
      <c r="SZP34" s="15"/>
      <c r="SZQ34" s="15"/>
      <c r="SZR34" s="15"/>
      <c r="SZS34" s="15"/>
      <c r="SZT34" s="15"/>
      <c r="SZU34" s="15"/>
      <c r="SZV34" s="15"/>
      <c r="SZW34" s="15"/>
      <c r="SZX34" s="15"/>
      <c r="SZY34" s="15"/>
      <c r="SZZ34" s="15"/>
      <c r="TAA34" s="15"/>
      <c r="TAB34" s="15"/>
      <c r="TAC34" s="15"/>
      <c r="TAD34" s="15"/>
      <c r="TAE34" s="15"/>
      <c r="TAF34" s="15"/>
      <c r="TAG34" s="15"/>
      <c r="TAH34" s="15"/>
      <c r="TAI34" s="15"/>
      <c r="TAJ34" s="15"/>
      <c r="TAK34" s="15"/>
      <c r="TAL34" s="15"/>
      <c r="TAM34" s="15"/>
      <c r="TAN34" s="15"/>
      <c r="TAO34" s="15"/>
      <c r="TAP34" s="15"/>
      <c r="TAQ34" s="15"/>
      <c r="TAR34" s="15"/>
      <c r="TAS34" s="15"/>
      <c r="TAT34" s="15"/>
      <c r="TAU34" s="15"/>
      <c r="TAV34" s="15"/>
      <c r="TAW34" s="15"/>
      <c r="TAX34" s="15"/>
      <c r="TAY34" s="15"/>
      <c r="TAZ34" s="15"/>
      <c r="TBA34" s="15"/>
      <c r="TBB34" s="15"/>
      <c r="TBC34" s="15"/>
      <c r="TBD34" s="15"/>
      <c r="TBE34" s="15"/>
      <c r="TBF34" s="15"/>
      <c r="TBG34" s="15"/>
      <c r="TBH34" s="15"/>
      <c r="TBI34" s="15"/>
      <c r="TBJ34" s="15"/>
      <c r="TBK34" s="15"/>
      <c r="TBL34" s="15"/>
      <c r="TBM34" s="15"/>
      <c r="TBN34" s="15"/>
      <c r="TBO34" s="15"/>
      <c r="TBP34" s="15"/>
      <c r="TBQ34" s="15"/>
      <c r="TBR34" s="15"/>
      <c r="TBS34" s="15"/>
      <c r="TBT34" s="15"/>
      <c r="TBU34" s="15"/>
      <c r="TBV34" s="15"/>
      <c r="TBW34" s="15"/>
      <c r="TBX34" s="15"/>
      <c r="TBY34" s="15"/>
      <c r="TBZ34" s="15"/>
      <c r="TCA34" s="15"/>
      <c r="TCB34" s="15"/>
      <c r="TCC34" s="15"/>
      <c r="TCD34" s="15"/>
      <c r="TCE34" s="15"/>
      <c r="TCF34" s="15"/>
      <c r="TCG34" s="15"/>
      <c r="TCH34" s="15"/>
      <c r="TCI34" s="15"/>
      <c r="TCJ34" s="15"/>
      <c r="TCK34" s="15"/>
      <c r="TCL34" s="15"/>
      <c r="TCM34" s="15"/>
      <c r="TCN34" s="15"/>
      <c r="TCO34" s="15"/>
      <c r="TCP34" s="15"/>
      <c r="TCQ34" s="15"/>
      <c r="TCR34" s="15"/>
      <c r="TCS34" s="15"/>
      <c r="TCT34" s="15"/>
      <c r="TCU34" s="15"/>
      <c r="TCV34" s="15"/>
      <c r="TCW34" s="15"/>
      <c r="TCX34" s="15"/>
      <c r="TCY34" s="15"/>
      <c r="TCZ34" s="15"/>
      <c r="TDA34" s="15"/>
      <c r="TDB34" s="15"/>
      <c r="TDC34" s="15"/>
      <c r="TDD34" s="15"/>
      <c r="TDE34" s="15"/>
      <c r="TDF34" s="15"/>
      <c r="TDG34" s="15"/>
      <c r="TDH34" s="15"/>
      <c r="TDI34" s="15"/>
      <c r="TDJ34" s="15"/>
      <c r="TDK34" s="15"/>
      <c r="TDL34" s="15"/>
      <c r="TDM34" s="15"/>
      <c r="TDN34" s="15"/>
      <c r="TDO34" s="15"/>
      <c r="TDP34" s="15"/>
      <c r="TDQ34" s="15"/>
      <c r="TDR34" s="15"/>
      <c r="TDS34" s="15"/>
      <c r="TDT34" s="15"/>
      <c r="TDU34" s="15"/>
      <c r="TDV34" s="15"/>
      <c r="TDW34" s="15"/>
      <c r="TDX34" s="15"/>
      <c r="TDY34" s="15"/>
      <c r="TDZ34" s="15"/>
      <c r="TEA34" s="15"/>
      <c r="TEB34" s="15"/>
      <c r="TEC34" s="15"/>
      <c r="TED34" s="15"/>
      <c r="TEE34" s="15"/>
      <c r="TEF34" s="15"/>
      <c r="TEG34" s="15"/>
      <c r="TEH34" s="15"/>
      <c r="TEI34" s="15"/>
      <c r="TEJ34" s="15"/>
      <c r="TEK34" s="15"/>
      <c r="TEL34" s="15"/>
      <c r="TEM34" s="15"/>
      <c r="TEN34" s="15"/>
      <c r="TEO34" s="15"/>
      <c r="TEP34" s="15"/>
      <c r="TEQ34" s="15"/>
      <c r="TER34" s="15"/>
      <c r="TES34" s="15"/>
      <c r="TET34" s="15"/>
      <c r="TEU34" s="15"/>
      <c r="TEV34" s="15"/>
      <c r="TEW34" s="15"/>
      <c r="TEX34" s="15"/>
      <c r="TEY34" s="15"/>
      <c r="TEZ34" s="15"/>
      <c r="TFA34" s="15"/>
      <c r="TFB34" s="15"/>
      <c r="TFC34" s="15"/>
      <c r="TFD34" s="15"/>
      <c r="TFE34" s="15"/>
      <c r="TFF34" s="15"/>
      <c r="TFG34" s="15"/>
      <c r="TFH34" s="15"/>
      <c r="TFI34" s="15"/>
      <c r="TFJ34" s="15"/>
      <c r="TFK34" s="15"/>
      <c r="TFL34" s="15"/>
      <c r="TFM34" s="15"/>
      <c r="TFN34" s="15"/>
      <c r="TFO34" s="15"/>
      <c r="TFP34" s="15"/>
      <c r="TFQ34" s="15"/>
      <c r="TFR34" s="15"/>
      <c r="TFS34" s="15"/>
      <c r="TFT34" s="15"/>
      <c r="TFU34" s="15"/>
      <c r="TFV34" s="15"/>
      <c r="TFW34" s="15"/>
      <c r="TFX34" s="15"/>
      <c r="TFY34" s="15"/>
      <c r="TFZ34" s="15"/>
      <c r="TGA34" s="15"/>
      <c r="TGB34" s="15"/>
      <c r="TGC34" s="15"/>
      <c r="TGD34" s="15"/>
      <c r="TGE34" s="15"/>
      <c r="TGF34" s="15"/>
      <c r="TGG34" s="15"/>
      <c r="TGH34" s="15"/>
      <c r="TGI34" s="15"/>
      <c r="TGJ34" s="15"/>
      <c r="TGK34" s="15"/>
      <c r="TGL34" s="15"/>
      <c r="TGM34" s="15"/>
      <c r="TGN34" s="15"/>
      <c r="TGO34" s="15"/>
      <c r="TGP34" s="15"/>
      <c r="TGQ34" s="15"/>
      <c r="TGR34" s="15"/>
      <c r="TGS34" s="15"/>
      <c r="TGT34" s="15"/>
      <c r="TGU34" s="15"/>
      <c r="TGV34" s="15"/>
      <c r="TGW34" s="15"/>
      <c r="TGX34" s="15"/>
      <c r="TGY34" s="15"/>
      <c r="TGZ34" s="15"/>
      <c r="THA34" s="15"/>
      <c r="THB34" s="15"/>
      <c r="THC34" s="15"/>
      <c r="THD34" s="15"/>
      <c r="THE34" s="15"/>
      <c r="THF34" s="15"/>
      <c r="THG34" s="15"/>
      <c r="THH34" s="15"/>
      <c r="THI34" s="15"/>
      <c r="THJ34" s="15"/>
      <c r="THK34" s="15"/>
      <c r="THL34" s="15"/>
      <c r="THM34" s="15"/>
      <c r="THN34" s="15"/>
      <c r="THO34" s="15"/>
      <c r="THP34" s="15"/>
      <c r="THQ34" s="15"/>
      <c r="THR34" s="15"/>
      <c r="THS34" s="15"/>
      <c r="THT34" s="15"/>
      <c r="THU34" s="15"/>
      <c r="THV34" s="15"/>
      <c r="THW34" s="15"/>
      <c r="THX34" s="15"/>
      <c r="THY34" s="15"/>
      <c r="THZ34" s="15"/>
      <c r="TIA34" s="15"/>
      <c r="TIB34" s="15"/>
      <c r="TIC34" s="15"/>
      <c r="TID34" s="15"/>
      <c r="TIE34" s="15"/>
      <c r="TIF34" s="15"/>
      <c r="TIG34" s="15"/>
      <c r="TIH34" s="15"/>
      <c r="TII34" s="15"/>
      <c r="TIJ34" s="15"/>
      <c r="TIK34" s="15"/>
      <c r="TIL34" s="15"/>
      <c r="TIM34" s="15"/>
      <c r="TIN34" s="15"/>
      <c r="TIO34" s="15"/>
      <c r="TIP34" s="15"/>
      <c r="TIQ34" s="15"/>
      <c r="TIR34" s="15"/>
      <c r="TIS34" s="15"/>
      <c r="TIT34" s="15"/>
      <c r="TIU34" s="15"/>
      <c r="TIV34" s="15"/>
      <c r="TIW34" s="15"/>
      <c r="TIX34" s="15"/>
      <c r="TIY34" s="15"/>
      <c r="TIZ34" s="15"/>
      <c r="TJA34" s="15"/>
      <c r="TJB34" s="15"/>
      <c r="TJC34" s="15"/>
      <c r="TJD34" s="15"/>
      <c r="TJE34" s="15"/>
      <c r="TJF34" s="15"/>
      <c r="TJG34" s="15"/>
      <c r="TJH34" s="15"/>
      <c r="TJI34" s="15"/>
      <c r="TJJ34" s="15"/>
      <c r="TJK34" s="15"/>
      <c r="TJL34" s="15"/>
      <c r="TJM34" s="15"/>
      <c r="TJN34" s="15"/>
      <c r="TJO34" s="15"/>
      <c r="TJP34" s="15"/>
      <c r="TJQ34" s="15"/>
      <c r="TJR34" s="15"/>
      <c r="TJS34" s="15"/>
      <c r="TJT34" s="15"/>
      <c r="TJU34" s="15"/>
      <c r="TJV34" s="15"/>
      <c r="TJW34" s="15"/>
      <c r="TJX34" s="15"/>
      <c r="TJY34" s="15"/>
      <c r="TJZ34" s="15"/>
      <c r="TKA34" s="15"/>
      <c r="TKB34" s="15"/>
      <c r="TKC34" s="15"/>
      <c r="TKD34" s="15"/>
      <c r="TKE34" s="15"/>
      <c r="TKF34" s="15"/>
      <c r="TKG34" s="15"/>
      <c r="TKH34" s="15"/>
      <c r="TKI34" s="15"/>
      <c r="TKJ34" s="15"/>
      <c r="TKK34" s="15"/>
      <c r="TKL34" s="15"/>
      <c r="TKM34" s="15"/>
      <c r="TKN34" s="15"/>
      <c r="TKO34" s="15"/>
      <c r="TKP34" s="15"/>
      <c r="TKQ34" s="15"/>
      <c r="TKR34" s="15"/>
      <c r="TKS34" s="15"/>
      <c r="TKT34" s="15"/>
      <c r="TKU34" s="15"/>
      <c r="TKV34" s="15"/>
      <c r="TKW34" s="15"/>
      <c r="TKX34" s="15"/>
      <c r="TKY34" s="15"/>
      <c r="TKZ34" s="15"/>
      <c r="TLA34" s="15"/>
      <c r="TLB34" s="15"/>
      <c r="TLC34" s="15"/>
      <c r="TLD34" s="15"/>
      <c r="TLE34" s="15"/>
      <c r="TLF34" s="15"/>
      <c r="TLG34" s="15"/>
      <c r="TLH34" s="15"/>
      <c r="TLI34" s="15"/>
      <c r="TLJ34" s="15"/>
      <c r="TLK34" s="15"/>
      <c r="TLL34" s="15"/>
      <c r="TLM34" s="15"/>
      <c r="TLN34" s="15"/>
      <c r="TLO34" s="15"/>
      <c r="TLP34" s="15"/>
      <c r="TLQ34" s="15"/>
      <c r="TLR34" s="15"/>
      <c r="TLS34" s="15"/>
      <c r="TLT34" s="15"/>
      <c r="TLU34" s="15"/>
      <c r="TLV34" s="15"/>
      <c r="TLW34" s="15"/>
      <c r="TLX34" s="15"/>
      <c r="TLY34" s="15"/>
      <c r="TLZ34" s="15"/>
      <c r="TMA34" s="15"/>
      <c r="TMB34" s="15"/>
      <c r="TMC34" s="15"/>
      <c r="TMD34" s="15"/>
      <c r="TME34" s="15"/>
      <c r="TMF34" s="15"/>
      <c r="TMG34" s="15"/>
      <c r="TMH34" s="15"/>
      <c r="TMI34" s="15"/>
      <c r="TMJ34" s="15"/>
      <c r="TMK34" s="15"/>
      <c r="TML34" s="15"/>
      <c r="TMM34" s="15"/>
      <c r="TMN34" s="15"/>
      <c r="TMO34" s="15"/>
      <c r="TMP34" s="15"/>
      <c r="TMQ34" s="15"/>
      <c r="TMR34" s="15"/>
      <c r="TMS34" s="15"/>
      <c r="TMT34" s="15"/>
      <c r="TMU34" s="15"/>
      <c r="TMV34" s="15"/>
      <c r="TMW34" s="15"/>
      <c r="TMX34" s="15"/>
      <c r="TMY34" s="15"/>
      <c r="TMZ34" s="15"/>
      <c r="TNA34" s="15"/>
      <c r="TNB34" s="15"/>
      <c r="TNC34" s="15"/>
      <c r="TND34" s="15"/>
      <c r="TNE34" s="15"/>
      <c r="TNF34" s="15"/>
      <c r="TNG34" s="15"/>
      <c r="TNH34" s="15"/>
      <c r="TNI34" s="15"/>
      <c r="TNJ34" s="15"/>
      <c r="TNK34" s="15"/>
      <c r="TNL34" s="15"/>
      <c r="TNM34" s="15"/>
      <c r="TNN34" s="15"/>
      <c r="TNO34" s="15"/>
      <c r="TNP34" s="15"/>
      <c r="TNQ34" s="15"/>
      <c r="TNR34" s="15"/>
      <c r="TNS34" s="15"/>
      <c r="TNT34" s="15"/>
      <c r="TNU34" s="15"/>
      <c r="TNV34" s="15"/>
      <c r="TNW34" s="15"/>
      <c r="TNX34" s="15"/>
      <c r="TNY34" s="15"/>
      <c r="TNZ34" s="15"/>
      <c r="TOA34" s="15"/>
      <c r="TOB34" s="15"/>
      <c r="TOC34" s="15"/>
      <c r="TOD34" s="15"/>
      <c r="TOE34" s="15"/>
      <c r="TOF34" s="15"/>
      <c r="TOG34" s="15"/>
      <c r="TOH34" s="15"/>
      <c r="TOI34" s="15"/>
      <c r="TOJ34" s="15"/>
      <c r="TOK34" s="15"/>
      <c r="TOL34" s="15"/>
      <c r="TOM34" s="15"/>
      <c r="TON34" s="15"/>
      <c r="TOO34" s="15"/>
      <c r="TOP34" s="15"/>
      <c r="TOQ34" s="15"/>
      <c r="TOR34" s="15"/>
      <c r="TOS34" s="15"/>
      <c r="TOT34" s="15"/>
      <c r="TOU34" s="15"/>
      <c r="TOV34" s="15"/>
      <c r="TOW34" s="15"/>
      <c r="TOX34" s="15"/>
      <c r="TOY34" s="15"/>
      <c r="TOZ34" s="15"/>
      <c r="TPA34" s="15"/>
      <c r="TPB34" s="15"/>
      <c r="TPC34" s="15"/>
      <c r="TPD34" s="15"/>
      <c r="TPE34" s="15"/>
      <c r="TPF34" s="15"/>
      <c r="TPG34" s="15"/>
      <c r="TPH34" s="15"/>
      <c r="TPI34" s="15"/>
      <c r="TPJ34" s="15"/>
      <c r="TPK34" s="15"/>
      <c r="TPL34" s="15"/>
      <c r="TPM34" s="15"/>
      <c r="TPN34" s="15"/>
      <c r="TPO34" s="15"/>
      <c r="TPP34" s="15"/>
      <c r="TPQ34" s="15"/>
      <c r="TPR34" s="15"/>
      <c r="TPS34" s="15"/>
      <c r="TPT34" s="15"/>
      <c r="TPU34" s="15"/>
      <c r="TPV34" s="15"/>
      <c r="TPW34" s="15"/>
      <c r="TPX34" s="15"/>
      <c r="TPY34" s="15"/>
      <c r="TPZ34" s="15"/>
      <c r="TQA34" s="15"/>
      <c r="TQB34" s="15"/>
      <c r="TQC34" s="15"/>
      <c r="TQD34" s="15"/>
      <c r="TQE34" s="15"/>
      <c r="TQF34" s="15"/>
      <c r="TQG34" s="15"/>
      <c r="TQH34" s="15"/>
      <c r="TQI34" s="15"/>
      <c r="TQJ34" s="15"/>
      <c r="TQK34" s="15"/>
      <c r="TQL34" s="15"/>
      <c r="TQM34" s="15"/>
      <c r="TQN34" s="15"/>
      <c r="TQO34" s="15"/>
      <c r="TQP34" s="15"/>
      <c r="TQQ34" s="15"/>
      <c r="TQR34" s="15"/>
      <c r="TQS34" s="15"/>
      <c r="TQT34" s="15"/>
      <c r="TQU34" s="15"/>
      <c r="TQV34" s="15"/>
      <c r="TQW34" s="15"/>
      <c r="TQX34" s="15"/>
      <c r="TQY34" s="15"/>
      <c r="TQZ34" s="15"/>
      <c r="TRA34" s="15"/>
      <c r="TRB34" s="15"/>
      <c r="TRC34" s="15"/>
      <c r="TRD34" s="15"/>
      <c r="TRE34" s="15"/>
      <c r="TRF34" s="15"/>
      <c r="TRG34" s="15"/>
      <c r="TRH34" s="15"/>
      <c r="TRI34" s="15"/>
      <c r="TRJ34" s="15"/>
      <c r="TRK34" s="15"/>
      <c r="TRL34" s="15"/>
      <c r="TRM34" s="15"/>
      <c r="TRN34" s="15"/>
      <c r="TRO34" s="15"/>
      <c r="TRP34" s="15"/>
      <c r="TRQ34" s="15"/>
      <c r="TRR34" s="15"/>
      <c r="TRS34" s="15"/>
      <c r="TRT34" s="15"/>
      <c r="TRU34" s="15"/>
      <c r="TRV34" s="15"/>
      <c r="TRW34" s="15"/>
      <c r="TRX34" s="15"/>
      <c r="TRY34" s="15"/>
      <c r="TRZ34" s="15"/>
      <c r="TSA34" s="15"/>
      <c r="TSB34" s="15"/>
      <c r="TSC34" s="15"/>
      <c r="TSD34" s="15"/>
      <c r="TSE34" s="15"/>
      <c r="TSF34" s="15"/>
      <c r="TSG34" s="15"/>
      <c r="TSH34" s="15"/>
      <c r="TSI34" s="15"/>
      <c r="TSJ34" s="15"/>
      <c r="TSK34" s="15"/>
      <c r="TSL34" s="15"/>
      <c r="TSM34" s="15"/>
      <c r="TSN34" s="15"/>
      <c r="TSO34" s="15"/>
      <c r="TSP34" s="15"/>
      <c r="TSQ34" s="15"/>
      <c r="TSR34" s="15"/>
      <c r="TSS34" s="15"/>
      <c r="TST34" s="15"/>
      <c r="TSU34" s="15"/>
      <c r="TSV34" s="15"/>
      <c r="TSW34" s="15"/>
      <c r="TSX34" s="15"/>
      <c r="TSY34" s="15"/>
      <c r="TSZ34" s="15"/>
      <c r="TTA34" s="15"/>
      <c r="TTB34" s="15"/>
      <c r="TTC34" s="15"/>
      <c r="TTD34" s="15"/>
      <c r="TTE34" s="15"/>
      <c r="TTF34" s="15"/>
      <c r="TTG34" s="15"/>
      <c r="TTH34" s="15"/>
      <c r="TTI34" s="15"/>
      <c r="TTJ34" s="15"/>
      <c r="TTK34" s="15"/>
      <c r="TTL34" s="15"/>
      <c r="TTM34" s="15"/>
      <c r="TTN34" s="15"/>
      <c r="TTO34" s="15"/>
      <c r="TTP34" s="15"/>
      <c r="TTQ34" s="15"/>
      <c r="TTR34" s="15"/>
      <c r="TTS34" s="15"/>
      <c r="TTT34" s="15"/>
      <c r="TTU34" s="15"/>
      <c r="TTV34" s="15"/>
      <c r="TTW34" s="15"/>
      <c r="TTX34" s="15"/>
      <c r="TTY34" s="15"/>
      <c r="TTZ34" s="15"/>
      <c r="TUA34" s="15"/>
      <c r="TUB34" s="15"/>
      <c r="TUC34" s="15"/>
      <c r="TUD34" s="15"/>
      <c r="TUE34" s="15"/>
      <c r="TUF34" s="15"/>
      <c r="TUG34" s="15"/>
      <c r="TUH34" s="15"/>
      <c r="TUI34" s="15"/>
      <c r="TUJ34" s="15"/>
      <c r="TUK34" s="15"/>
      <c r="TUL34" s="15"/>
      <c r="TUM34" s="15"/>
      <c r="TUN34" s="15"/>
      <c r="TUO34" s="15"/>
      <c r="TUP34" s="15"/>
      <c r="TUQ34" s="15"/>
      <c r="TUR34" s="15"/>
      <c r="TUS34" s="15"/>
      <c r="TUT34" s="15"/>
      <c r="TUU34" s="15"/>
      <c r="TUV34" s="15"/>
      <c r="TUW34" s="15"/>
      <c r="TUX34" s="15"/>
      <c r="TUY34" s="15"/>
      <c r="TUZ34" s="15"/>
      <c r="TVA34" s="15"/>
      <c r="TVB34" s="15"/>
      <c r="TVC34" s="15"/>
      <c r="TVD34" s="15"/>
      <c r="TVE34" s="15"/>
      <c r="TVF34" s="15"/>
      <c r="TVG34" s="15"/>
      <c r="TVH34" s="15"/>
      <c r="TVI34" s="15"/>
      <c r="TVJ34" s="15"/>
      <c r="TVK34" s="15"/>
      <c r="TVL34" s="15"/>
      <c r="TVM34" s="15"/>
      <c r="TVN34" s="15"/>
      <c r="TVO34" s="15"/>
      <c r="TVP34" s="15"/>
      <c r="TVQ34" s="15"/>
      <c r="TVR34" s="15"/>
      <c r="TVS34" s="15"/>
      <c r="TVT34" s="15"/>
      <c r="TVU34" s="15"/>
      <c r="TVV34" s="15"/>
      <c r="TVW34" s="15"/>
      <c r="TVX34" s="15"/>
      <c r="TVY34" s="15"/>
      <c r="TVZ34" s="15"/>
      <c r="TWA34" s="15"/>
      <c r="TWB34" s="15"/>
      <c r="TWC34" s="15"/>
      <c r="TWD34" s="15"/>
      <c r="TWE34" s="15"/>
      <c r="TWF34" s="15"/>
      <c r="TWG34" s="15"/>
      <c r="TWH34" s="15"/>
      <c r="TWI34" s="15"/>
      <c r="TWJ34" s="15"/>
      <c r="TWK34" s="15"/>
      <c r="TWL34" s="15"/>
      <c r="TWM34" s="15"/>
      <c r="TWN34" s="15"/>
      <c r="TWO34" s="15"/>
      <c r="TWP34" s="15"/>
      <c r="TWQ34" s="15"/>
      <c r="TWR34" s="15"/>
      <c r="TWS34" s="15"/>
      <c r="TWT34" s="15"/>
      <c r="TWU34" s="15"/>
      <c r="TWV34" s="15"/>
      <c r="TWW34" s="15"/>
      <c r="TWX34" s="15"/>
      <c r="TWY34" s="15"/>
      <c r="TWZ34" s="15"/>
      <c r="TXA34" s="15"/>
      <c r="TXB34" s="15"/>
      <c r="TXC34" s="15"/>
      <c r="TXD34" s="15"/>
      <c r="TXE34" s="15"/>
      <c r="TXF34" s="15"/>
      <c r="TXG34" s="15"/>
      <c r="TXH34" s="15"/>
      <c r="TXI34" s="15"/>
      <c r="TXJ34" s="15"/>
      <c r="TXK34" s="15"/>
      <c r="TXL34" s="15"/>
      <c r="TXM34" s="15"/>
      <c r="TXN34" s="15"/>
      <c r="TXO34" s="15"/>
      <c r="TXP34" s="15"/>
      <c r="TXQ34" s="15"/>
      <c r="TXR34" s="15"/>
      <c r="TXS34" s="15"/>
      <c r="TXT34" s="15"/>
      <c r="TXU34" s="15"/>
      <c r="TXV34" s="15"/>
      <c r="TXW34" s="15"/>
      <c r="TXX34" s="15"/>
      <c r="TXY34" s="15"/>
      <c r="TXZ34" s="15"/>
      <c r="TYA34" s="15"/>
      <c r="TYB34" s="15"/>
      <c r="TYC34" s="15"/>
      <c r="TYD34" s="15"/>
      <c r="TYE34" s="15"/>
      <c r="TYF34" s="15"/>
      <c r="TYG34" s="15"/>
      <c r="TYH34" s="15"/>
      <c r="TYI34" s="15"/>
      <c r="TYJ34" s="15"/>
      <c r="TYK34" s="15"/>
      <c r="TYL34" s="15"/>
      <c r="TYM34" s="15"/>
      <c r="TYN34" s="15"/>
      <c r="TYO34" s="15"/>
      <c r="TYP34" s="15"/>
      <c r="TYQ34" s="15"/>
      <c r="TYR34" s="15"/>
      <c r="TYS34" s="15"/>
      <c r="TYT34" s="15"/>
      <c r="TYU34" s="15"/>
      <c r="TYV34" s="15"/>
      <c r="TYW34" s="15"/>
      <c r="TYX34" s="15"/>
      <c r="TYY34" s="15"/>
      <c r="TYZ34" s="15"/>
      <c r="TZA34" s="15"/>
      <c r="TZB34" s="15"/>
      <c r="TZC34" s="15"/>
      <c r="TZD34" s="15"/>
      <c r="TZE34" s="15"/>
      <c r="TZF34" s="15"/>
      <c r="TZG34" s="15"/>
      <c r="TZH34" s="15"/>
      <c r="TZI34" s="15"/>
      <c r="TZJ34" s="15"/>
      <c r="TZK34" s="15"/>
      <c r="TZL34" s="15"/>
      <c r="TZM34" s="15"/>
      <c r="TZN34" s="15"/>
      <c r="TZO34" s="15"/>
      <c r="TZP34" s="15"/>
      <c r="TZQ34" s="15"/>
      <c r="TZR34" s="15"/>
      <c r="TZS34" s="15"/>
      <c r="TZT34" s="15"/>
      <c r="TZU34" s="15"/>
      <c r="TZV34" s="15"/>
      <c r="TZW34" s="15"/>
      <c r="TZX34" s="15"/>
      <c r="TZY34" s="15"/>
      <c r="TZZ34" s="15"/>
      <c r="UAA34" s="15"/>
      <c r="UAB34" s="15"/>
      <c r="UAC34" s="15"/>
      <c r="UAD34" s="15"/>
      <c r="UAE34" s="15"/>
      <c r="UAF34" s="15"/>
      <c r="UAG34" s="15"/>
      <c r="UAH34" s="15"/>
      <c r="UAI34" s="15"/>
      <c r="UAJ34" s="15"/>
      <c r="UAK34" s="15"/>
      <c r="UAL34" s="15"/>
      <c r="UAM34" s="15"/>
      <c r="UAN34" s="15"/>
      <c r="UAO34" s="15"/>
      <c r="UAP34" s="15"/>
      <c r="UAQ34" s="15"/>
      <c r="UAR34" s="15"/>
      <c r="UAS34" s="15"/>
      <c r="UAT34" s="15"/>
      <c r="UAU34" s="15"/>
      <c r="UAV34" s="15"/>
      <c r="UAW34" s="15"/>
      <c r="UAX34" s="15"/>
      <c r="UAY34" s="15"/>
      <c r="UAZ34" s="15"/>
      <c r="UBA34" s="15"/>
      <c r="UBB34" s="15"/>
      <c r="UBC34" s="15"/>
      <c r="UBD34" s="15"/>
      <c r="UBE34" s="15"/>
      <c r="UBF34" s="15"/>
      <c r="UBG34" s="15"/>
      <c r="UBH34" s="15"/>
      <c r="UBI34" s="15"/>
      <c r="UBJ34" s="15"/>
      <c r="UBK34" s="15"/>
      <c r="UBL34" s="15"/>
      <c r="UBM34" s="15"/>
      <c r="UBN34" s="15"/>
      <c r="UBO34" s="15"/>
      <c r="UBP34" s="15"/>
      <c r="UBQ34" s="15"/>
      <c r="UBR34" s="15"/>
      <c r="UBS34" s="15"/>
      <c r="UBT34" s="15"/>
      <c r="UBU34" s="15"/>
      <c r="UBV34" s="15"/>
      <c r="UBW34" s="15"/>
      <c r="UBX34" s="15"/>
      <c r="UBY34" s="15"/>
      <c r="UBZ34" s="15"/>
      <c r="UCA34" s="15"/>
      <c r="UCB34" s="15"/>
      <c r="UCC34" s="15"/>
      <c r="UCD34" s="15"/>
      <c r="UCE34" s="15"/>
      <c r="UCF34" s="15"/>
      <c r="UCG34" s="15"/>
      <c r="UCH34" s="15"/>
      <c r="UCI34" s="15"/>
      <c r="UCJ34" s="15"/>
      <c r="UCK34" s="15"/>
      <c r="UCL34" s="15"/>
      <c r="UCM34" s="15"/>
      <c r="UCN34" s="15"/>
      <c r="UCO34" s="15"/>
      <c r="UCP34" s="15"/>
      <c r="UCQ34" s="15"/>
      <c r="UCR34" s="15"/>
      <c r="UCS34" s="15"/>
      <c r="UCT34" s="15"/>
      <c r="UCU34" s="15"/>
      <c r="UCV34" s="15"/>
      <c r="UCW34" s="15"/>
      <c r="UCX34" s="15"/>
      <c r="UCY34" s="15"/>
      <c r="UCZ34" s="15"/>
      <c r="UDA34" s="15"/>
      <c r="UDB34" s="15"/>
      <c r="UDC34" s="15"/>
      <c r="UDD34" s="15"/>
      <c r="UDE34" s="15"/>
      <c r="UDF34" s="15"/>
      <c r="UDG34" s="15"/>
      <c r="UDH34" s="15"/>
      <c r="UDI34" s="15"/>
      <c r="UDJ34" s="15"/>
      <c r="UDK34" s="15"/>
      <c r="UDL34" s="15"/>
      <c r="UDM34" s="15"/>
      <c r="UDN34" s="15"/>
      <c r="UDO34" s="15"/>
      <c r="UDP34" s="15"/>
      <c r="UDQ34" s="15"/>
      <c r="UDR34" s="15"/>
      <c r="UDS34" s="15"/>
      <c r="UDT34" s="15"/>
      <c r="UDU34" s="15"/>
      <c r="UDV34" s="15"/>
      <c r="UDW34" s="15"/>
      <c r="UDX34" s="15"/>
      <c r="UDY34" s="15"/>
      <c r="UDZ34" s="15"/>
      <c r="UEA34" s="15"/>
      <c r="UEB34" s="15"/>
      <c r="UEC34" s="15"/>
      <c r="UED34" s="15"/>
      <c r="UEE34" s="15"/>
      <c r="UEF34" s="15"/>
      <c r="UEG34" s="15"/>
      <c r="UEH34" s="15"/>
      <c r="UEI34" s="15"/>
      <c r="UEJ34" s="15"/>
      <c r="UEK34" s="15"/>
      <c r="UEL34" s="15"/>
      <c r="UEM34" s="15"/>
      <c r="UEN34" s="15"/>
      <c r="UEO34" s="15"/>
      <c r="UEP34" s="15"/>
      <c r="UEQ34" s="15"/>
      <c r="UER34" s="15"/>
      <c r="UES34" s="15"/>
      <c r="UET34" s="15"/>
      <c r="UEU34" s="15"/>
      <c r="UEV34" s="15"/>
      <c r="UEW34" s="15"/>
      <c r="UEX34" s="15"/>
      <c r="UEY34" s="15"/>
      <c r="UEZ34" s="15"/>
      <c r="UFA34" s="15"/>
      <c r="UFB34" s="15"/>
      <c r="UFC34" s="15"/>
      <c r="UFD34" s="15"/>
      <c r="UFE34" s="15"/>
      <c r="UFF34" s="15"/>
      <c r="UFG34" s="15"/>
      <c r="UFH34" s="15"/>
      <c r="UFI34" s="15"/>
      <c r="UFJ34" s="15"/>
      <c r="UFK34" s="15"/>
      <c r="UFL34" s="15"/>
      <c r="UFM34" s="15"/>
      <c r="UFN34" s="15"/>
      <c r="UFO34" s="15"/>
      <c r="UFP34" s="15"/>
      <c r="UFQ34" s="15"/>
      <c r="UFR34" s="15"/>
      <c r="UFS34" s="15"/>
      <c r="UFT34" s="15"/>
      <c r="UFU34" s="15"/>
      <c r="UFV34" s="15"/>
      <c r="UFW34" s="15"/>
      <c r="UFX34" s="15"/>
      <c r="UFY34" s="15"/>
      <c r="UFZ34" s="15"/>
      <c r="UGA34" s="15"/>
      <c r="UGB34" s="15"/>
      <c r="UGC34" s="15"/>
      <c r="UGD34" s="15"/>
      <c r="UGE34" s="15"/>
      <c r="UGF34" s="15"/>
      <c r="UGG34" s="15"/>
      <c r="UGH34" s="15"/>
      <c r="UGI34" s="15"/>
      <c r="UGJ34" s="15"/>
      <c r="UGK34" s="15"/>
      <c r="UGL34" s="15"/>
      <c r="UGM34" s="15"/>
      <c r="UGN34" s="15"/>
      <c r="UGO34" s="15"/>
      <c r="UGP34" s="15"/>
      <c r="UGQ34" s="15"/>
      <c r="UGR34" s="15"/>
      <c r="UGS34" s="15"/>
      <c r="UGT34" s="15"/>
      <c r="UGU34" s="15"/>
      <c r="UGV34" s="15"/>
      <c r="UGW34" s="15"/>
      <c r="UGX34" s="15"/>
      <c r="UGY34" s="15"/>
      <c r="UGZ34" s="15"/>
      <c r="UHA34" s="15"/>
      <c r="UHB34" s="15"/>
      <c r="UHC34" s="15"/>
      <c r="UHD34" s="15"/>
      <c r="UHE34" s="15"/>
      <c r="UHF34" s="15"/>
      <c r="UHG34" s="15"/>
      <c r="UHH34" s="15"/>
      <c r="UHI34" s="15"/>
      <c r="UHJ34" s="15"/>
      <c r="UHK34" s="15"/>
      <c r="UHL34" s="15"/>
      <c r="UHM34" s="15"/>
      <c r="UHN34" s="15"/>
      <c r="UHO34" s="15"/>
      <c r="UHP34" s="15"/>
      <c r="UHQ34" s="15"/>
      <c r="UHR34" s="15"/>
      <c r="UHS34" s="15"/>
      <c r="UHT34" s="15"/>
      <c r="UHU34" s="15"/>
      <c r="UHV34" s="15"/>
      <c r="UHW34" s="15"/>
      <c r="UHX34" s="15"/>
      <c r="UHY34" s="15"/>
      <c r="UHZ34" s="15"/>
      <c r="UIA34" s="15"/>
      <c r="UIB34" s="15"/>
      <c r="UIC34" s="15"/>
      <c r="UID34" s="15"/>
      <c r="UIE34" s="15"/>
      <c r="UIF34" s="15"/>
      <c r="UIG34" s="15"/>
      <c r="UIH34" s="15"/>
      <c r="UII34" s="15"/>
      <c r="UIJ34" s="15"/>
      <c r="UIK34" s="15"/>
      <c r="UIL34" s="15"/>
      <c r="UIM34" s="15"/>
      <c r="UIN34" s="15"/>
      <c r="UIO34" s="15"/>
      <c r="UIP34" s="15"/>
      <c r="UIQ34" s="15"/>
      <c r="UIR34" s="15"/>
      <c r="UIS34" s="15"/>
      <c r="UIT34" s="15"/>
      <c r="UIU34" s="15"/>
      <c r="UIV34" s="15"/>
      <c r="UIW34" s="15"/>
      <c r="UIX34" s="15"/>
      <c r="UIY34" s="15"/>
      <c r="UIZ34" s="15"/>
      <c r="UJA34" s="15"/>
      <c r="UJB34" s="15"/>
      <c r="UJC34" s="15"/>
      <c r="UJD34" s="15"/>
      <c r="UJE34" s="15"/>
      <c r="UJF34" s="15"/>
      <c r="UJG34" s="15"/>
      <c r="UJH34" s="15"/>
      <c r="UJI34" s="15"/>
      <c r="UJJ34" s="15"/>
      <c r="UJK34" s="15"/>
      <c r="UJL34" s="15"/>
      <c r="UJM34" s="15"/>
      <c r="UJN34" s="15"/>
      <c r="UJO34" s="15"/>
      <c r="UJP34" s="15"/>
      <c r="UJQ34" s="15"/>
      <c r="UJR34" s="15"/>
      <c r="UJS34" s="15"/>
      <c r="UJT34" s="15"/>
      <c r="UJU34" s="15"/>
      <c r="UJV34" s="15"/>
      <c r="UJW34" s="15"/>
      <c r="UJX34" s="15"/>
      <c r="UJY34" s="15"/>
      <c r="UJZ34" s="15"/>
      <c r="UKA34" s="15"/>
      <c r="UKB34" s="15"/>
      <c r="UKC34" s="15"/>
      <c r="UKD34" s="15"/>
      <c r="UKE34" s="15"/>
      <c r="UKF34" s="15"/>
      <c r="UKG34" s="15"/>
      <c r="UKH34" s="15"/>
      <c r="UKI34" s="15"/>
      <c r="UKJ34" s="15"/>
      <c r="UKK34" s="15"/>
      <c r="UKL34" s="15"/>
      <c r="UKM34" s="15"/>
      <c r="UKN34" s="15"/>
      <c r="UKO34" s="15"/>
      <c r="UKP34" s="15"/>
      <c r="UKQ34" s="15"/>
      <c r="UKR34" s="15"/>
      <c r="UKS34" s="15"/>
      <c r="UKT34" s="15"/>
      <c r="UKU34" s="15"/>
      <c r="UKV34" s="15"/>
      <c r="UKW34" s="15"/>
      <c r="UKX34" s="15"/>
      <c r="UKY34" s="15"/>
      <c r="UKZ34" s="15"/>
      <c r="ULA34" s="15"/>
      <c r="ULB34" s="15"/>
      <c r="ULC34" s="15"/>
      <c r="ULD34" s="15"/>
      <c r="ULE34" s="15"/>
      <c r="ULF34" s="15"/>
      <c r="ULG34" s="15"/>
      <c r="ULH34" s="15"/>
      <c r="ULI34" s="15"/>
      <c r="ULJ34" s="15"/>
      <c r="ULK34" s="15"/>
      <c r="ULL34" s="15"/>
      <c r="ULM34" s="15"/>
      <c r="ULN34" s="15"/>
      <c r="ULO34" s="15"/>
      <c r="ULP34" s="15"/>
      <c r="ULQ34" s="15"/>
      <c r="ULR34" s="15"/>
      <c r="ULS34" s="15"/>
      <c r="ULT34" s="15"/>
      <c r="ULU34" s="15"/>
      <c r="ULV34" s="15"/>
      <c r="ULW34" s="15"/>
      <c r="ULX34" s="15"/>
      <c r="ULY34" s="15"/>
      <c r="ULZ34" s="15"/>
      <c r="UMA34" s="15"/>
      <c r="UMB34" s="15"/>
      <c r="UMC34" s="15"/>
      <c r="UMD34" s="15"/>
      <c r="UME34" s="15"/>
      <c r="UMF34" s="15"/>
      <c r="UMG34" s="15"/>
      <c r="UMH34" s="15"/>
      <c r="UMI34" s="15"/>
      <c r="UMJ34" s="15"/>
      <c r="UMK34" s="15"/>
      <c r="UML34" s="15"/>
      <c r="UMM34" s="15"/>
      <c r="UMN34" s="15"/>
      <c r="UMO34" s="15"/>
      <c r="UMP34" s="15"/>
      <c r="UMQ34" s="15"/>
      <c r="UMR34" s="15"/>
      <c r="UMS34" s="15"/>
      <c r="UMT34" s="15"/>
      <c r="UMU34" s="15"/>
      <c r="UMV34" s="15"/>
      <c r="UMW34" s="15"/>
      <c r="UMX34" s="15"/>
      <c r="UMY34" s="15"/>
      <c r="UMZ34" s="15"/>
      <c r="UNA34" s="15"/>
      <c r="UNB34" s="15"/>
      <c r="UNC34" s="15"/>
      <c r="UND34" s="15"/>
      <c r="UNE34" s="15"/>
      <c r="UNF34" s="15"/>
      <c r="UNG34" s="15"/>
      <c r="UNH34" s="15"/>
      <c r="UNI34" s="15"/>
      <c r="UNJ34" s="15"/>
      <c r="UNK34" s="15"/>
      <c r="UNL34" s="15"/>
      <c r="UNM34" s="15"/>
      <c r="UNN34" s="15"/>
      <c r="UNO34" s="15"/>
      <c r="UNP34" s="15"/>
      <c r="UNQ34" s="15"/>
      <c r="UNR34" s="15"/>
      <c r="UNS34" s="15"/>
      <c r="UNT34" s="15"/>
      <c r="UNU34" s="15"/>
      <c r="UNV34" s="15"/>
      <c r="UNW34" s="15"/>
      <c r="UNX34" s="15"/>
      <c r="UNY34" s="15"/>
      <c r="UNZ34" s="15"/>
      <c r="UOA34" s="15"/>
      <c r="UOB34" s="15"/>
      <c r="UOC34" s="15"/>
      <c r="UOD34" s="15"/>
      <c r="UOE34" s="15"/>
      <c r="UOF34" s="15"/>
      <c r="UOG34" s="15"/>
      <c r="UOH34" s="15"/>
      <c r="UOI34" s="15"/>
      <c r="UOJ34" s="15"/>
      <c r="UOK34" s="15"/>
      <c r="UOL34" s="15"/>
      <c r="UOM34" s="15"/>
      <c r="UON34" s="15"/>
      <c r="UOO34" s="15"/>
      <c r="UOP34" s="15"/>
      <c r="UOQ34" s="15"/>
      <c r="UOR34" s="15"/>
      <c r="UOS34" s="15"/>
      <c r="UOT34" s="15"/>
      <c r="UOU34" s="15"/>
      <c r="UOV34" s="15"/>
      <c r="UOW34" s="15"/>
      <c r="UOX34" s="15"/>
      <c r="UOY34" s="15"/>
      <c r="UOZ34" s="15"/>
      <c r="UPA34" s="15"/>
      <c r="UPB34" s="15"/>
      <c r="UPC34" s="15"/>
      <c r="UPD34" s="15"/>
      <c r="UPE34" s="15"/>
      <c r="UPF34" s="15"/>
      <c r="UPG34" s="15"/>
      <c r="UPH34" s="15"/>
      <c r="UPI34" s="15"/>
      <c r="UPJ34" s="15"/>
      <c r="UPK34" s="15"/>
      <c r="UPL34" s="15"/>
      <c r="UPM34" s="15"/>
      <c r="UPN34" s="15"/>
      <c r="UPO34" s="15"/>
      <c r="UPP34" s="15"/>
      <c r="UPQ34" s="15"/>
      <c r="UPR34" s="15"/>
      <c r="UPS34" s="15"/>
      <c r="UPT34" s="15"/>
      <c r="UPU34" s="15"/>
      <c r="UPV34" s="15"/>
      <c r="UPW34" s="15"/>
      <c r="UPX34" s="15"/>
      <c r="UPY34" s="15"/>
      <c r="UPZ34" s="15"/>
      <c r="UQA34" s="15"/>
      <c r="UQB34" s="15"/>
      <c r="UQC34" s="15"/>
      <c r="UQD34" s="15"/>
      <c r="UQE34" s="15"/>
      <c r="UQF34" s="15"/>
      <c r="UQG34" s="15"/>
      <c r="UQH34" s="15"/>
      <c r="UQI34" s="15"/>
      <c r="UQJ34" s="15"/>
      <c r="UQK34" s="15"/>
      <c r="UQL34" s="15"/>
      <c r="UQM34" s="15"/>
      <c r="UQN34" s="15"/>
      <c r="UQO34" s="15"/>
      <c r="UQP34" s="15"/>
      <c r="UQQ34" s="15"/>
      <c r="UQR34" s="15"/>
      <c r="UQS34" s="15"/>
      <c r="UQT34" s="15"/>
      <c r="UQU34" s="15"/>
      <c r="UQV34" s="15"/>
      <c r="UQW34" s="15"/>
      <c r="UQX34" s="15"/>
      <c r="UQY34" s="15"/>
      <c r="UQZ34" s="15"/>
      <c r="URA34" s="15"/>
      <c r="URB34" s="15"/>
      <c r="URC34" s="15"/>
      <c r="URD34" s="15"/>
      <c r="URE34" s="15"/>
      <c r="URF34" s="15"/>
      <c r="URG34" s="15"/>
      <c r="URH34" s="15"/>
      <c r="URI34" s="15"/>
      <c r="URJ34" s="15"/>
      <c r="URK34" s="15"/>
      <c r="URL34" s="15"/>
      <c r="URM34" s="15"/>
      <c r="URN34" s="15"/>
      <c r="URO34" s="15"/>
      <c r="URP34" s="15"/>
      <c r="URQ34" s="15"/>
      <c r="URR34" s="15"/>
      <c r="URS34" s="15"/>
      <c r="URT34" s="15"/>
      <c r="URU34" s="15"/>
      <c r="URV34" s="15"/>
      <c r="URW34" s="15"/>
      <c r="URX34" s="15"/>
      <c r="URY34" s="15"/>
      <c r="URZ34" s="15"/>
      <c r="USA34" s="15"/>
      <c r="USB34" s="15"/>
      <c r="USC34" s="15"/>
      <c r="USD34" s="15"/>
      <c r="USE34" s="15"/>
      <c r="USF34" s="15"/>
      <c r="USG34" s="15"/>
      <c r="USH34" s="15"/>
      <c r="USI34" s="15"/>
      <c r="USJ34" s="15"/>
      <c r="USK34" s="15"/>
      <c r="USL34" s="15"/>
      <c r="USM34" s="15"/>
      <c r="USN34" s="15"/>
      <c r="USO34" s="15"/>
      <c r="USP34" s="15"/>
      <c r="USQ34" s="15"/>
      <c r="USR34" s="15"/>
      <c r="USS34" s="15"/>
      <c r="UST34" s="15"/>
      <c r="USU34" s="15"/>
      <c r="USV34" s="15"/>
      <c r="USW34" s="15"/>
      <c r="USX34" s="15"/>
      <c r="USY34" s="15"/>
      <c r="USZ34" s="15"/>
      <c r="UTA34" s="15"/>
      <c r="UTB34" s="15"/>
      <c r="UTC34" s="15"/>
      <c r="UTD34" s="15"/>
      <c r="UTE34" s="15"/>
      <c r="UTF34" s="15"/>
      <c r="UTG34" s="15"/>
      <c r="UTH34" s="15"/>
      <c r="UTI34" s="15"/>
      <c r="UTJ34" s="15"/>
      <c r="UTK34" s="15"/>
      <c r="UTL34" s="15"/>
      <c r="UTM34" s="15"/>
      <c r="UTN34" s="15"/>
      <c r="UTO34" s="15"/>
      <c r="UTP34" s="15"/>
      <c r="UTQ34" s="15"/>
      <c r="UTR34" s="15"/>
      <c r="UTS34" s="15"/>
      <c r="UTT34" s="15"/>
      <c r="UTU34" s="15"/>
      <c r="UTV34" s="15"/>
      <c r="UTW34" s="15"/>
      <c r="UTX34" s="15"/>
      <c r="UTY34" s="15"/>
      <c r="UTZ34" s="15"/>
      <c r="UUA34" s="15"/>
      <c r="UUB34" s="15"/>
      <c r="UUC34" s="15"/>
      <c r="UUD34" s="15"/>
      <c r="UUE34" s="15"/>
      <c r="UUF34" s="15"/>
      <c r="UUG34" s="15"/>
      <c r="UUH34" s="15"/>
      <c r="UUI34" s="15"/>
      <c r="UUJ34" s="15"/>
      <c r="UUK34" s="15"/>
      <c r="UUL34" s="15"/>
      <c r="UUM34" s="15"/>
      <c r="UUN34" s="15"/>
      <c r="UUO34" s="15"/>
      <c r="UUP34" s="15"/>
      <c r="UUQ34" s="15"/>
      <c r="UUR34" s="15"/>
      <c r="UUS34" s="15"/>
      <c r="UUT34" s="15"/>
      <c r="UUU34" s="15"/>
      <c r="UUV34" s="15"/>
      <c r="UUW34" s="15"/>
      <c r="UUX34" s="15"/>
      <c r="UUY34" s="15"/>
      <c r="UUZ34" s="15"/>
      <c r="UVA34" s="15"/>
      <c r="UVB34" s="15"/>
      <c r="UVC34" s="15"/>
      <c r="UVD34" s="15"/>
      <c r="UVE34" s="15"/>
      <c r="UVF34" s="15"/>
      <c r="UVG34" s="15"/>
      <c r="UVH34" s="15"/>
      <c r="UVI34" s="15"/>
      <c r="UVJ34" s="15"/>
      <c r="UVK34" s="15"/>
      <c r="UVL34" s="15"/>
      <c r="UVM34" s="15"/>
      <c r="UVN34" s="15"/>
      <c r="UVO34" s="15"/>
      <c r="UVP34" s="15"/>
      <c r="UVQ34" s="15"/>
      <c r="UVR34" s="15"/>
      <c r="UVS34" s="15"/>
      <c r="UVT34" s="15"/>
      <c r="UVU34" s="15"/>
      <c r="UVV34" s="15"/>
      <c r="UVW34" s="15"/>
      <c r="UVX34" s="15"/>
      <c r="UVY34" s="15"/>
      <c r="UVZ34" s="15"/>
      <c r="UWA34" s="15"/>
      <c r="UWB34" s="15"/>
      <c r="UWC34" s="15"/>
      <c r="UWD34" s="15"/>
      <c r="UWE34" s="15"/>
      <c r="UWF34" s="15"/>
      <c r="UWG34" s="15"/>
      <c r="UWH34" s="15"/>
      <c r="UWI34" s="15"/>
      <c r="UWJ34" s="15"/>
      <c r="UWK34" s="15"/>
      <c r="UWL34" s="15"/>
      <c r="UWM34" s="15"/>
      <c r="UWN34" s="15"/>
      <c r="UWO34" s="15"/>
      <c r="UWP34" s="15"/>
      <c r="UWQ34" s="15"/>
      <c r="UWR34" s="15"/>
      <c r="UWS34" s="15"/>
      <c r="UWT34" s="15"/>
      <c r="UWU34" s="15"/>
      <c r="UWV34" s="15"/>
      <c r="UWW34" s="15"/>
      <c r="UWX34" s="15"/>
      <c r="UWY34" s="15"/>
      <c r="UWZ34" s="15"/>
      <c r="UXA34" s="15"/>
      <c r="UXB34" s="15"/>
      <c r="UXC34" s="15"/>
      <c r="UXD34" s="15"/>
      <c r="UXE34" s="15"/>
      <c r="UXF34" s="15"/>
      <c r="UXG34" s="15"/>
      <c r="UXH34" s="15"/>
      <c r="UXI34" s="15"/>
      <c r="UXJ34" s="15"/>
      <c r="UXK34" s="15"/>
      <c r="UXL34" s="15"/>
      <c r="UXM34" s="15"/>
      <c r="UXN34" s="15"/>
      <c r="UXO34" s="15"/>
      <c r="UXP34" s="15"/>
      <c r="UXQ34" s="15"/>
      <c r="UXR34" s="15"/>
      <c r="UXS34" s="15"/>
      <c r="UXT34" s="15"/>
      <c r="UXU34" s="15"/>
      <c r="UXV34" s="15"/>
      <c r="UXW34" s="15"/>
      <c r="UXX34" s="15"/>
      <c r="UXY34" s="15"/>
      <c r="UXZ34" s="15"/>
      <c r="UYA34" s="15"/>
      <c r="UYB34" s="15"/>
      <c r="UYC34" s="15"/>
      <c r="UYD34" s="15"/>
      <c r="UYE34" s="15"/>
      <c r="UYF34" s="15"/>
      <c r="UYG34" s="15"/>
      <c r="UYH34" s="15"/>
      <c r="UYI34" s="15"/>
      <c r="UYJ34" s="15"/>
      <c r="UYK34" s="15"/>
      <c r="UYL34" s="15"/>
      <c r="UYM34" s="15"/>
      <c r="UYN34" s="15"/>
      <c r="UYO34" s="15"/>
      <c r="UYP34" s="15"/>
      <c r="UYQ34" s="15"/>
      <c r="UYR34" s="15"/>
      <c r="UYS34" s="15"/>
      <c r="UYT34" s="15"/>
      <c r="UYU34" s="15"/>
      <c r="UYV34" s="15"/>
      <c r="UYW34" s="15"/>
      <c r="UYX34" s="15"/>
      <c r="UYY34" s="15"/>
      <c r="UYZ34" s="15"/>
      <c r="UZA34" s="15"/>
      <c r="UZB34" s="15"/>
      <c r="UZC34" s="15"/>
      <c r="UZD34" s="15"/>
      <c r="UZE34" s="15"/>
      <c r="UZF34" s="15"/>
      <c r="UZG34" s="15"/>
      <c r="UZH34" s="15"/>
      <c r="UZI34" s="15"/>
      <c r="UZJ34" s="15"/>
      <c r="UZK34" s="15"/>
      <c r="UZL34" s="15"/>
      <c r="UZM34" s="15"/>
      <c r="UZN34" s="15"/>
      <c r="UZO34" s="15"/>
      <c r="UZP34" s="15"/>
      <c r="UZQ34" s="15"/>
      <c r="UZR34" s="15"/>
      <c r="UZS34" s="15"/>
      <c r="UZT34" s="15"/>
      <c r="UZU34" s="15"/>
      <c r="UZV34" s="15"/>
      <c r="UZW34" s="15"/>
      <c r="UZX34" s="15"/>
      <c r="UZY34" s="15"/>
      <c r="UZZ34" s="15"/>
      <c r="VAA34" s="15"/>
      <c r="VAB34" s="15"/>
      <c r="VAC34" s="15"/>
      <c r="VAD34" s="15"/>
      <c r="VAE34" s="15"/>
      <c r="VAF34" s="15"/>
      <c r="VAG34" s="15"/>
      <c r="VAH34" s="15"/>
      <c r="VAI34" s="15"/>
      <c r="VAJ34" s="15"/>
      <c r="VAK34" s="15"/>
      <c r="VAL34" s="15"/>
      <c r="VAM34" s="15"/>
      <c r="VAN34" s="15"/>
      <c r="VAO34" s="15"/>
      <c r="VAP34" s="15"/>
      <c r="VAQ34" s="15"/>
      <c r="VAR34" s="15"/>
      <c r="VAS34" s="15"/>
      <c r="VAT34" s="15"/>
      <c r="VAU34" s="15"/>
      <c r="VAV34" s="15"/>
      <c r="VAW34" s="15"/>
      <c r="VAX34" s="15"/>
      <c r="VAY34" s="15"/>
      <c r="VAZ34" s="15"/>
      <c r="VBA34" s="15"/>
      <c r="VBB34" s="15"/>
      <c r="VBC34" s="15"/>
      <c r="VBD34" s="15"/>
      <c r="VBE34" s="15"/>
      <c r="VBF34" s="15"/>
      <c r="VBG34" s="15"/>
      <c r="VBH34" s="15"/>
      <c r="VBI34" s="15"/>
      <c r="VBJ34" s="15"/>
      <c r="VBK34" s="15"/>
      <c r="VBL34" s="15"/>
      <c r="VBM34" s="15"/>
      <c r="VBN34" s="15"/>
      <c r="VBO34" s="15"/>
      <c r="VBP34" s="15"/>
      <c r="VBQ34" s="15"/>
      <c r="VBR34" s="15"/>
      <c r="VBS34" s="15"/>
      <c r="VBT34" s="15"/>
      <c r="VBU34" s="15"/>
      <c r="VBV34" s="15"/>
      <c r="VBW34" s="15"/>
      <c r="VBX34" s="15"/>
      <c r="VBY34" s="15"/>
      <c r="VBZ34" s="15"/>
      <c r="VCA34" s="15"/>
      <c r="VCB34" s="15"/>
      <c r="VCC34" s="15"/>
      <c r="VCD34" s="15"/>
      <c r="VCE34" s="15"/>
      <c r="VCF34" s="15"/>
      <c r="VCG34" s="15"/>
      <c r="VCH34" s="15"/>
      <c r="VCI34" s="15"/>
      <c r="VCJ34" s="15"/>
      <c r="VCK34" s="15"/>
      <c r="VCL34" s="15"/>
      <c r="VCM34" s="15"/>
      <c r="VCN34" s="15"/>
      <c r="VCO34" s="15"/>
      <c r="VCP34" s="15"/>
      <c r="VCQ34" s="15"/>
      <c r="VCR34" s="15"/>
      <c r="VCS34" s="15"/>
      <c r="VCT34" s="15"/>
      <c r="VCU34" s="15"/>
      <c r="VCV34" s="15"/>
      <c r="VCW34" s="15"/>
      <c r="VCX34" s="15"/>
      <c r="VCY34" s="15"/>
      <c r="VCZ34" s="15"/>
      <c r="VDA34" s="15"/>
      <c r="VDB34" s="15"/>
      <c r="VDC34" s="15"/>
      <c r="VDD34" s="15"/>
      <c r="VDE34" s="15"/>
      <c r="VDF34" s="15"/>
      <c r="VDG34" s="15"/>
      <c r="VDH34" s="15"/>
      <c r="VDI34" s="15"/>
      <c r="VDJ34" s="15"/>
      <c r="VDK34" s="15"/>
      <c r="VDL34" s="15"/>
      <c r="VDM34" s="15"/>
      <c r="VDN34" s="15"/>
      <c r="VDO34" s="15"/>
      <c r="VDP34" s="15"/>
      <c r="VDQ34" s="15"/>
      <c r="VDR34" s="15"/>
      <c r="VDS34" s="15"/>
      <c r="VDT34" s="15"/>
      <c r="VDU34" s="15"/>
      <c r="VDV34" s="15"/>
      <c r="VDW34" s="15"/>
      <c r="VDX34" s="15"/>
      <c r="VDY34" s="15"/>
      <c r="VDZ34" s="15"/>
      <c r="VEA34" s="15"/>
      <c r="VEB34" s="15"/>
      <c r="VEC34" s="15"/>
      <c r="VED34" s="15"/>
      <c r="VEE34" s="15"/>
      <c r="VEF34" s="15"/>
      <c r="VEG34" s="15"/>
      <c r="VEH34" s="15"/>
      <c r="VEI34" s="15"/>
      <c r="VEJ34" s="15"/>
      <c r="VEK34" s="15"/>
      <c r="VEL34" s="15"/>
      <c r="VEM34" s="15"/>
      <c r="VEN34" s="15"/>
      <c r="VEO34" s="15"/>
      <c r="VEP34" s="15"/>
      <c r="VEQ34" s="15"/>
      <c r="VER34" s="15"/>
      <c r="VES34" s="15"/>
      <c r="VET34" s="15"/>
      <c r="VEU34" s="15"/>
      <c r="VEV34" s="15"/>
      <c r="VEW34" s="15"/>
      <c r="VEX34" s="15"/>
      <c r="VEY34" s="15"/>
      <c r="VEZ34" s="15"/>
      <c r="VFA34" s="15"/>
      <c r="VFB34" s="15"/>
      <c r="VFC34" s="15"/>
      <c r="VFD34" s="15"/>
      <c r="VFE34" s="15"/>
      <c r="VFF34" s="15"/>
      <c r="VFG34" s="15"/>
      <c r="VFH34" s="15"/>
      <c r="VFI34" s="15"/>
      <c r="VFJ34" s="15"/>
      <c r="VFK34" s="15"/>
      <c r="VFL34" s="15"/>
      <c r="VFM34" s="15"/>
      <c r="VFN34" s="15"/>
      <c r="VFO34" s="15"/>
      <c r="VFP34" s="15"/>
      <c r="VFQ34" s="15"/>
      <c r="VFR34" s="15"/>
      <c r="VFS34" s="15"/>
      <c r="VFT34" s="15"/>
      <c r="VFU34" s="15"/>
      <c r="VFV34" s="15"/>
      <c r="VFW34" s="15"/>
      <c r="VFX34" s="15"/>
      <c r="VFY34" s="15"/>
      <c r="VFZ34" s="15"/>
      <c r="VGA34" s="15"/>
      <c r="VGB34" s="15"/>
      <c r="VGC34" s="15"/>
      <c r="VGD34" s="15"/>
      <c r="VGE34" s="15"/>
      <c r="VGF34" s="15"/>
      <c r="VGG34" s="15"/>
      <c r="VGH34" s="15"/>
      <c r="VGI34" s="15"/>
      <c r="VGJ34" s="15"/>
      <c r="VGK34" s="15"/>
      <c r="VGL34" s="15"/>
      <c r="VGM34" s="15"/>
      <c r="VGN34" s="15"/>
      <c r="VGO34" s="15"/>
      <c r="VGP34" s="15"/>
      <c r="VGQ34" s="15"/>
      <c r="VGR34" s="15"/>
      <c r="VGS34" s="15"/>
      <c r="VGT34" s="15"/>
      <c r="VGU34" s="15"/>
      <c r="VGV34" s="15"/>
      <c r="VGW34" s="15"/>
      <c r="VGX34" s="15"/>
      <c r="VGY34" s="15"/>
      <c r="VGZ34" s="15"/>
      <c r="VHA34" s="15"/>
      <c r="VHB34" s="15"/>
      <c r="VHC34" s="15"/>
      <c r="VHD34" s="15"/>
      <c r="VHE34" s="15"/>
      <c r="VHF34" s="15"/>
      <c r="VHG34" s="15"/>
      <c r="VHH34" s="15"/>
      <c r="VHI34" s="15"/>
      <c r="VHJ34" s="15"/>
      <c r="VHK34" s="15"/>
      <c r="VHL34" s="15"/>
      <c r="VHM34" s="15"/>
      <c r="VHN34" s="15"/>
      <c r="VHO34" s="15"/>
      <c r="VHP34" s="15"/>
      <c r="VHQ34" s="15"/>
      <c r="VHR34" s="15"/>
      <c r="VHS34" s="15"/>
      <c r="VHT34" s="15"/>
      <c r="VHU34" s="15"/>
      <c r="VHV34" s="15"/>
      <c r="VHW34" s="15"/>
      <c r="VHX34" s="15"/>
      <c r="VHY34" s="15"/>
      <c r="VHZ34" s="15"/>
      <c r="VIA34" s="15"/>
      <c r="VIB34" s="15"/>
      <c r="VIC34" s="15"/>
      <c r="VID34" s="15"/>
      <c r="VIE34" s="15"/>
      <c r="VIF34" s="15"/>
      <c r="VIG34" s="15"/>
      <c r="VIH34" s="15"/>
      <c r="VII34" s="15"/>
      <c r="VIJ34" s="15"/>
      <c r="VIK34" s="15"/>
      <c r="VIL34" s="15"/>
      <c r="VIM34" s="15"/>
      <c r="VIN34" s="15"/>
      <c r="VIO34" s="15"/>
      <c r="VIP34" s="15"/>
      <c r="VIQ34" s="15"/>
      <c r="VIR34" s="15"/>
      <c r="VIS34" s="15"/>
      <c r="VIT34" s="15"/>
      <c r="VIU34" s="15"/>
      <c r="VIV34" s="15"/>
      <c r="VIW34" s="15"/>
      <c r="VIX34" s="15"/>
      <c r="VIY34" s="15"/>
      <c r="VIZ34" s="15"/>
      <c r="VJA34" s="15"/>
      <c r="VJB34" s="15"/>
      <c r="VJC34" s="15"/>
      <c r="VJD34" s="15"/>
      <c r="VJE34" s="15"/>
      <c r="VJF34" s="15"/>
      <c r="VJG34" s="15"/>
      <c r="VJH34" s="15"/>
      <c r="VJI34" s="15"/>
      <c r="VJJ34" s="15"/>
      <c r="VJK34" s="15"/>
      <c r="VJL34" s="15"/>
      <c r="VJM34" s="15"/>
      <c r="VJN34" s="15"/>
      <c r="VJO34" s="15"/>
      <c r="VJP34" s="15"/>
      <c r="VJQ34" s="15"/>
      <c r="VJR34" s="15"/>
      <c r="VJS34" s="15"/>
      <c r="VJT34" s="15"/>
      <c r="VJU34" s="15"/>
      <c r="VJV34" s="15"/>
      <c r="VJW34" s="15"/>
      <c r="VJX34" s="15"/>
      <c r="VJY34" s="15"/>
      <c r="VJZ34" s="15"/>
      <c r="VKA34" s="15"/>
      <c r="VKB34" s="15"/>
      <c r="VKC34" s="15"/>
      <c r="VKD34" s="15"/>
      <c r="VKE34" s="15"/>
      <c r="VKF34" s="15"/>
      <c r="VKG34" s="15"/>
      <c r="VKH34" s="15"/>
      <c r="VKI34" s="15"/>
      <c r="VKJ34" s="15"/>
      <c r="VKK34" s="15"/>
      <c r="VKL34" s="15"/>
      <c r="VKM34" s="15"/>
      <c r="VKN34" s="15"/>
      <c r="VKO34" s="15"/>
      <c r="VKP34" s="15"/>
      <c r="VKQ34" s="15"/>
      <c r="VKR34" s="15"/>
      <c r="VKS34" s="15"/>
      <c r="VKT34" s="15"/>
      <c r="VKU34" s="15"/>
      <c r="VKV34" s="15"/>
      <c r="VKW34" s="15"/>
      <c r="VKX34" s="15"/>
      <c r="VKY34" s="15"/>
      <c r="VKZ34" s="15"/>
      <c r="VLA34" s="15"/>
      <c r="VLB34" s="15"/>
      <c r="VLC34" s="15"/>
      <c r="VLD34" s="15"/>
      <c r="VLE34" s="15"/>
      <c r="VLF34" s="15"/>
      <c r="VLG34" s="15"/>
      <c r="VLH34" s="15"/>
      <c r="VLI34" s="15"/>
      <c r="VLJ34" s="15"/>
      <c r="VLK34" s="15"/>
      <c r="VLL34" s="15"/>
      <c r="VLM34" s="15"/>
      <c r="VLN34" s="15"/>
      <c r="VLO34" s="15"/>
      <c r="VLP34" s="15"/>
      <c r="VLQ34" s="15"/>
      <c r="VLR34" s="15"/>
      <c r="VLS34" s="15"/>
      <c r="VLT34" s="15"/>
      <c r="VLU34" s="15"/>
      <c r="VLV34" s="15"/>
      <c r="VLW34" s="15"/>
      <c r="VLX34" s="15"/>
      <c r="VLY34" s="15"/>
      <c r="VLZ34" s="15"/>
      <c r="VMA34" s="15"/>
      <c r="VMB34" s="15"/>
      <c r="VMC34" s="15"/>
      <c r="VMD34" s="15"/>
      <c r="VME34" s="15"/>
      <c r="VMF34" s="15"/>
      <c r="VMG34" s="15"/>
      <c r="VMH34" s="15"/>
      <c r="VMI34" s="15"/>
      <c r="VMJ34" s="15"/>
      <c r="VMK34" s="15"/>
      <c r="VML34" s="15"/>
      <c r="VMM34" s="15"/>
      <c r="VMN34" s="15"/>
      <c r="VMO34" s="15"/>
      <c r="VMP34" s="15"/>
      <c r="VMQ34" s="15"/>
      <c r="VMR34" s="15"/>
      <c r="VMS34" s="15"/>
      <c r="VMT34" s="15"/>
      <c r="VMU34" s="15"/>
      <c r="VMV34" s="15"/>
      <c r="VMW34" s="15"/>
      <c r="VMX34" s="15"/>
      <c r="VMY34" s="15"/>
      <c r="VMZ34" s="15"/>
      <c r="VNA34" s="15"/>
      <c r="VNB34" s="15"/>
      <c r="VNC34" s="15"/>
      <c r="VND34" s="15"/>
      <c r="VNE34" s="15"/>
      <c r="VNF34" s="15"/>
      <c r="VNG34" s="15"/>
      <c r="VNH34" s="15"/>
      <c r="VNI34" s="15"/>
      <c r="VNJ34" s="15"/>
      <c r="VNK34" s="15"/>
      <c r="VNL34" s="15"/>
      <c r="VNM34" s="15"/>
      <c r="VNN34" s="15"/>
      <c r="VNO34" s="15"/>
      <c r="VNP34" s="15"/>
      <c r="VNQ34" s="15"/>
      <c r="VNR34" s="15"/>
      <c r="VNS34" s="15"/>
      <c r="VNT34" s="15"/>
      <c r="VNU34" s="15"/>
      <c r="VNV34" s="15"/>
      <c r="VNW34" s="15"/>
      <c r="VNX34" s="15"/>
      <c r="VNY34" s="15"/>
      <c r="VNZ34" s="15"/>
      <c r="VOA34" s="15"/>
      <c r="VOB34" s="15"/>
      <c r="VOC34" s="15"/>
      <c r="VOD34" s="15"/>
      <c r="VOE34" s="15"/>
      <c r="VOF34" s="15"/>
      <c r="VOG34" s="15"/>
      <c r="VOH34" s="15"/>
      <c r="VOI34" s="15"/>
      <c r="VOJ34" s="15"/>
      <c r="VOK34" s="15"/>
      <c r="VOL34" s="15"/>
      <c r="VOM34" s="15"/>
      <c r="VON34" s="15"/>
      <c r="VOO34" s="15"/>
      <c r="VOP34" s="15"/>
      <c r="VOQ34" s="15"/>
      <c r="VOR34" s="15"/>
      <c r="VOS34" s="15"/>
      <c r="VOT34" s="15"/>
      <c r="VOU34" s="15"/>
      <c r="VOV34" s="15"/>
      <c r="VOW34" s="15"/>
      <c r="VOX34" s="15"/>
      <c r="VOY34" s="15"/>
      <c r="VOZ34" s="15"/>
      <c r="VPA34" s="15"/>
      <c r="VPB34" s="15"/>
      <c r="VPC34" s="15"/>
      <c r="VPD34" s="15"/>
      <c r="VPE34" s="15"/>
      <c r="VPF34" s="15"/>
      <c r="VPG34" s="15"/>
      <c r="VPH34" s="15"/>
      <c r="VPI34" s="15"/>
      <c r="VPJ34" s="15"/>
      <c r="VPK34" s="15"/>
      <c r="VPL34" s="15"/>
      <c r="VPM34" s="15"/>
      <c r="VPN34" s="15"/>
      <c r="VPO34" s="15"/>
      <c r="VPP34" s="15"/>
      <c r="VPQ34" s="15"/>
      <c r="VPR34" s="15"/>
      <c r="VPS34" s="15"/>
      <c r="VPT34" s="15"/>
      <c r="VPU34" s="15"/>
      <c r="VPV34" s="15"/>
      <c r="VPW34" s="15"/>
      <c r="VPX34" s="15"/>
      <c r="VPY34" s="15"/>
      <c r="VPZ34" s="15"/>
      <c r="VQA34" s="15"/>
      <c r="VQB34" s="15"/>
      <c r="VQC34" s="15"/>
      <c r="VQD34" s="15"/>
      <c r="VQE34" s="15"/>
      <c r="VQF34" s="15"/>
      <c r="VQG34" s="15"/>
      <c r="VQH34" s="15"/>
      <c r="VQI34" s="15"/>
      <c r="VQJ34" s="15"/>
      <c r="VQK34" s="15"/>
      <c r="VQL34" s="15"/>
      <c r="VQM34" s="15"/>
      <c r="VQN34" s="15"/>
      <c r="VQO34" s="15"/>
      <c r="VQP34" s="15"/>
      <c r="VQQ34" s="15"/>
      <c r="VQR34" s="15"/>
      <c r="VQS34" s="15"/>
      <c r="VQT34" s="15"/>
      <c r="VQU34" s="15"/>
      <c r="VQV34" s="15"/>
      <c r="VQW34" s="15"/>
      <c r="VQX34" s="15"/>
      <c r="VQY34" s="15"/>
      <c r="VQZ34" s="15"/>
      <c r="VRA34" s="15"/>
      <c r="VRB34" s="15"/>
      <c r="VRC34" s="15"/>
      <c r="VRD34" s="15"/>
      <c r="VRE34" s="15"/>
      <c r="VRF34" s="15"/>
      <c r="VRG34" s="15"/>
      <c r="VRH34" s="15"/>
      <c r="VRI34" s="15"/>
      <c r="VRJ34" s="15"/>
      <c r="VRK34" s="15"/>
      <c r="VRL34" s="15"/>
      <c r="VRM34" s="15"/>
      <c r="VRN34" s="15"/>
      <c r="VRO34" s="15"/>
      <c r="VRP34" s="15"/>
      <c r="VRQ34" s="15"/>
      <c r="VRR34" s="15"/>
      <c r="VRS34" s="15"/>
      <c r="VRT34" s="15"/>
      <c r="VRU34" s="15"/>
      <c r="VRV34" s="15"/>
      <c r="VRW34" s="15"/>
      <c r="VRX34" s="15"/>
      <c r="VRY34" s="15"/>
      <c r="VRZ34" s="15"/>
      <c r="VSA34" s="15"/>
      <c r="VSB34" s="15"/>
      <c r="VSC34" s="15"/>
      <c r="VSD34" s="15"/>
      <c r="VSE34" s="15"/>
      <c r="VSF34" s="15"/>
      <c r="VSG34" s="15"/>
      <c r="VSH34" s="15"/>
      <c r="VSI34" s="15"/>
      <c r="VSJ34" s="15"/>
      <c r="VSK34" s="15"/>
      <c r="VSL34" s="15"/>
      <c r="VSM34" s="15"/>
      <c r="VSN34" s="15"/>
      <c r="VSO34" s="15"/>
      <c r="VSP34" s="15"/>
      <c r="VSQ34" s="15"/>
      <c r="VSR34" s="15"/>
      <c r="VSS34" s="15"/>
      <c r="VST34" s="15"/>
      <c r="VSU34" s="15"/>
      <c r="VSV34" s="15"/>
      <c r="VSW34" s="15"/>
      <c r="VSX34" s="15"/>
      <c r="VSY34" s="15"/>
      <c r="VSZ34" s="15"/>
      <c r="VTA34" s="15"/>
      <c r="VTB34" s="15"/>
      <c r="VTC34" s="15"/>
      <c r="VTD34" s="15"/>
      <c r="VTE34" s="15"/>
      <c r="VTF34" s="15"/>
      <c r="VTG34" s="15"/>
      <c r="VTH34" s="15"/>
      <c r="VTI34" s="15"/>
      <c r="VTJ34" s="15"/>
      <c r="VTK34" s="15"/>
      <c r="VTL34" s="15"/>
      <c r="VTM34" s="15"/>
      <c r="VTN34" s="15"/>
      <c r="VTO34" s="15"/>
      <c r="VTP34" s="15"/>
      <c r="VTQ34" s="15"/>
      <c r="VTR34" s="15"/>
      <c r="VTS34" s="15"/>
      <c r="VTT34" s="15"/>
      <c r="VTU34" s="15"/>
      <c r="VTV34" s="15"/>
      <c r="VTW34" s="15"/>
      <c r="VTX34" s="15"/>
      <c r="VTY34" s="15"/>
      <c r="VTZ34" s="15"/>
      <c r="VUA34" s="15"/>
      <c r="VUB34" s="15"/>
      <c r="VUC34" s="15"/>
      <c r="VUD34" s="15"/>
      <c r="VUE34" s="15"/>
      <c r="VUF34" s="15"/>
      <c r="VUG34" s="15"/>
      <c r="VUH34" s="15"/>
      <c r="VUI34" s="15"/>
      <c r="VUJ34" s="15"/>
      <c r="VUK34" s="15"/>
      <c r="VUL34" s="15"/>
      <c r="VUM34" s="15"/>
      <c r="VUN34" s="15"/>
      <c r="VUO34" s="15"/>
      <c r="VUP34" s="15"/>
      <c r="VUQ34" s="15"/>
      <c r="VUR34" s="15"/>
      <c r="VUS34" s="15"/>
      <c r="VUT34" s="15"/>
      <c r="VUU34" s="15"/>
      <c r="VUV34" s="15"/>
      <c r="VUW34" s="15"/>
      <c r="VUX34" s="15"/>
      <c r="VUY34" s="15"/>
      <c r="VUZ34" s="15"/>
      <c r="VVA34" s="15"/>
      <c r="VVB34" s="15"/>
      <c r="VVC34" s="15"/>
      <c r="VVD34" s="15"/>
      <c r="VVE34" s="15"/>
      <c r="VVF34" s="15"/>
      <c r="VVG34" s="15"/>
      <c r="VVH34" s="15"/>
      <c r="VVI34" s="15"/>
      <c r="VVJ34" s="15"/>
      <c r="VVK34" s="15"/>
      <c r="VVL34" s="15"/>
      <c r="VVM34" s="15"/>
      <c r="VVN34" s="15"/>
      <c r="VVO34" s="15"/>
      <c r="VVP34" s="15"/>
      <c r="VVQ34" s="15"/>
      <c r="VVR34" s="15"/>
      <c r="VVS34" s="15"/>
      <c r="VVT34" s="15"/>
      <c r="VVU34" s="15"/>
      <c r="VVV34" s="15"/>
      <c r="VVW34" s="15"/>
      <c r="VVX34" s="15"/>
      <c r="VVY34" s="15"/>
      <c r="VVZ34" s="15"/>
      <c r="VWA34" s="15"/>
      <c r="VWB34" s="15"/>
      <c r="VWC34" s="15"/>
      <c r="VWD34" s="15"/>
      <c r="VWE34" s="15"/>
      <c r="VWF34" s="15"/>
      <c r="VWG34" s="15"/>
      <c r="VWH34" s="15"/>
      <c r="VWI34" s="15"/>
      <c r="VWJ34" s="15"/>
      <c r="VWK34" s="15"/>
      <c r="VWL34" s="15"/>
      <c r="VWM34" s="15"/>
      <c r="VWN34" s="15"/>
      <c r="VWO34" s="15"/>
      <c r="VWP34" s="15"/>
      <c r="VWQ34" s="15"/>
      <c r="VWR34" s="15"/>
      <c r="VWS34" s="15"/>
      <c r="VWT34" s="15"/>
      <c r="VWU34" s="15"/>
      <c r="VWV34" s="15"/>
      <c r="VWW34" s="15"/>
      <c r="VWX34" s="15"/>
      <c r="VWY34" s="15"/>
      <c r="VWZ34" s="15"/>
      <c r="VXA34" s="15"/>
      <c r="VXB34" s="15"/>
      <c r="VXC34" s="15"/>
      <c r="VXD34" s="15"/>
      <c r="VXE34" s="15"/>
      <c r="VXF34" s="15"/>
      <c r="VXG34" s="15"/>
      <c r="VXH34" s="15"/>
      <c r="VXI34" s="15"/>
      <c r="VXJ34" s="15"/>
      <c r="VXK34" s="15"/>
      <c r="VXL34" s="15"/>
      <c r="VXM34" s="15"/>
      <c r="VXN34" s="15"/>
      <c r="VXO34" s="15"/>
      <c r="VXP34" s="15"/>
      <c r="VXQ34" s="15"/>
      <c r="VXR34" s="15"/>
      <c r="VXS34" s="15"/>
      <c r="VXT34" s="15"/>
      <c r="VXU34" s="15"/>
      <c r="VXV34" s="15"/>
      <c r="VXW34" s="15"/>
      <c r="VXX34" s="15"/>
      <c r="VXY34" s="15"/>
      <c r="VXZ34" s="15"/>
      <c r="VYA34" s="15"/>
      <c r="VYB34" s="15"/>
      <c r="VYC34" s="15"/>
      <c r="VYD34" s="15"/>
      <c r="VYE34" s="15"/>
      <c r="VYF34" s="15"/>
      <c r="VYG34" s="15"/>
      <c r="VYH34" s="15"/>
      <c r="VYI34" s="15"/>
      <c r="VYJ34" s="15"/>
      <c r="VYK34" s="15"/>
      <c r="VYL34" s="15"/>
      <c r="VYM34" s="15"/>
      <c r="VYN34" s="15"/>
      <c r="VYO34" s="15"/>
      <c r="VYP34" s="15"/>
      <c r="VYQ34" s="15"/>
      <c r="VYR34" s="15"/>
      <c r="VYS34" s="15"/>
      <c r="VYT34" s="15"/>
      <c r="VYU34" s="15"/>
      <c r="VYV34" s="15"/>
      <c r="VYW34" s="15"/>
      <c r="VYX34" s="15"/>
      <c r="VYY34" s="15"/>
      <c r="VYZ34" s="15"/>
      <c r="VZA34" s="15"/>
      <c r="VZB34" s="15"/>
      <c r="VZC34" s="15"/>
      <c r="VZD34" s="15"/>
      <c r="VZE34" s="15"/>
      <c r="VZF34" s="15"/>
      <c r="VZG34" s="15"/>
      <c r="VZH34" s="15"/>
      <c r="VZI34" s="15"/>
      <c r="VZJ34" s="15"/>
      <c r="VZK34" s="15"/>
      <c r="VZL34" s="15"/>
      <c r="VZM34" s="15"/>
      <c r="VZN34" s="15"/>
      <c r="VZO34" s="15"/>
      <c r="VZP34" s="15"/>
      <c r="VZQ34" s="15"/>
      <c r="VZR34" s="15"/>
      <c r="VZS34" s="15"/>
      <c r="VZT34" s="15"/>
      <c r="VZU34" s="15"/>
      <c r="VZV34" s="15"/>
      <c r="VZW34" s="15"/>
      <c r="VZX34" s="15"/>
      <c r="VZY34" s="15"/>
      <c r="VZZ34" s="15"/>
      <c r="WAA34" s="15"/>
      <c r="WAB34" s="15"/>
      <c r="WAC34" s="15"/>
      <c r="WAD34" s="15"/>
      <c r="WAE34" s="15"/>
      <c r="WAF34" s="15"/>
      <c r="WAG34" s="15"/>
      <c r="WAH34" s="15"/>
      <c r="WAI34" s="15"/>
      <c r="WAJ34" s="15"/>
      <c r="WAK34" s="15"/>
      <c r="WAL34" s="15"/>
      <c r="WAM34" s="15"/>
      <c r="WAN34" s="15"/>
      <c r="WAO34" s="15"/>
      <c r="WAP34" s="15"/>
      <c r="WAQ34" s="15"/>
      <c r="WAR34" s="15"/>
      <c r="WAS34" s="15"/>
      <c r="WAT34" s="15"/>
      <c r="WAU34" s="15"/>
      <c r="WAV34" s="15"/>
      <c r="WAW34" s="15"/>
      <c r="WAX34" s="15"/>
      <c r="WAY34" s="15"/>
      <c r="WAZ34" s="15"/>
      <c r="WBA34" s="15"/>
      <c r="WBB34" s="15"/>
      <c r="WBC34" s="15"/>
      <c r="WBD34" s="15"/>
      <c r="WBE34" s="15"/>
      <c r="WBF34" s="15"/>
      <c r="WBG34" s="15"/>
      <c r="WBH34" s="15"/>
      <c r="WBI34" s="15"/>
      <c r="WBJ34" s="15"/>
      <c r="WBK34" s="15"/>
      <c r="WBL34" s="15"/>
      <c r="WBM34" s="15"/>
      <c r="WBN34" s="15"/>
      <c r="WBO34" s="15"/>
      <c r="WBP34" s="15"/>
      <c r="WBQ34" s="15"/>
      <c r="WBR34" s="15"/>
      <c r="WBS34" s="15"/>
      <c r="WBT34" s="15"/>
      <c r="WBU34" s="15"/>
      <c r="WBV34" s="15"/>
      <c r="WBW34" s="15"/>
      <c r="WBX34" s="15"/>
      <c r="WBY34" s="15"/>
      <c r="WBZ34" s="15"/>
      <c r="WCA34" s="15"/>
      <c r="WCB34" s="15"/>
      <c r="WCC34" s="15"/>
      <c r="WCD34" s="15"/>
      <c r="WCE34" s="15"/>
      <c r="WCF34" s="15"/>
      <c r="WCG34" s="15"/>
      <c r="WCH34" s="15"/>
      <c r="WCI34" s="15"/>
      <c r="WCJ34" s="15"/>
      <c r="WCK34" s="15"/>
      <c r="WCL34" s="15"/>
      <c r="WCM34" s="15"/>
      <c r="WCN34" s="15"/>
      <c r="WCO34" s="15"/>
      <c r="WCP34" s="15"/>
      <c r="WCQ34" s="15"/>
      <c r="WCR34" s="15"/>
      <c r="WCS34" s="15"/>
      <c r="WCT34" s="15"/>
      <c r="WCU34" s="15"/>
      <c r="WCV34" s="15"/>
      <c r="WCW34" s="15"/>
      <c r="WCX34" s="15"/>
      <c r="WCY34" s="15"/>
      <c r="WCZ34" s="15"/>
      <c r="WDA34" s="15"/>
      <c r="WDB34" s="15"/>
      <c r="WDC34" s="15"/>
      <c r="WDD34" s="15"/>
      <c r="WDE34" s="15"/>
      <c r="WDF34" s="15"/>
      <c r="WDG34" s="15"/>
      <c r="WDH34" s="15"/>
      <c r="WDI34" s="15"/>
      <c r="WDJ34" s="15"/>
      <c r="WDK34" s="15"/>
      <c r="WDL34" s="15"/>
      <c r="WDM34" s="15"/>
      <c r="WDN34" s="15"/>
      <c r="WDO34" s="15"/>
      <c r="WDP34" s="15"/>
      <c r="WDQ34" s="15"/>
      <c r="WDR34" s="15"/>
      <c r="WDS34" s="15"/>
      <c r="WDT34" s="15"/>
      <c r="WDU34" s="15"/>
      <c r="WDV34" s="15"/>
      <c r="WDW34" s="15"/>
      <c r="WDX34" s="15"/>
      <c r="WDY34" s="15"/>
      <c r="WDZ34" s="15"/>
      <c r="WEA34" s="15"/>
      <c r="WEB34" s="15"/>
      <c r="WEC34" s="15"/>
      <c r="WED34" s="15"/>
      <c r="WEE34" s="15"/>
      <c r="WEF34" s="15"/>
      <c r="WEG34" s="15"/>
      <c r="WEH34" s="15"/>
      <c r="WEI34" s="15"/>
      <c r="WEJ34" s="15"/>
      <c r="WEK34" s="15"/>
      <c r="WEL34" s="15"/>
      <c r="WEM34" s="15"/>
      <c r="WEN34" s="15"/>
      <c r="WEO34" s="15"/>
      <c r="WEP34" s="15"/>
      <c r="WEQ34" s="15"/>
      <c r="WER34" s="15"/>
      <c r="WES34" s="15"/>
      <c r="WET34" s="15"/>
      <c r="WEU34" s="15"/>
      <c r="WEV34" s="15"/>
      <c r="WEW34" s="15"/>
      <c r="WEX34" s="15"/>
      <c r="WEY34" s="15"/>
      <c r="WEZ34" s="15"/>
      <c r="WFA34" s="15"/>
      <c r="WFB34" s="15"/>
      <c r="WFC34" s="15"/>
      <c r="WFD34" s="15"/>
      <c r="WFE34" s="15"/>
      <c r="WFF34" s="15"/>
      <c r="WFG34" s="15"/>
      <c r="WFH34" s="15"/>
      <c r="WFI34" s="15"/>
      <c r="WFJ34" s="15"/>
      <c r="WFK34" s="15"/>
      <c r="WFL34" s="15"/>
      <c r="WFM34" s="15"/>
      <c r="WFN34" s="15"/>
      <c r="WFO34" s="15"/>
      <c r="WFP34" s="15"/>
      <c r="WFQ34" s="15"/>
      <c r="WFR34" s="15"/>
      <c r="WFS34" s="15"/>
      <c r="WFT34" s="15"/>
      <c r="WFU34" s="15"/>
      <c r="WFV34" s="15"/>
      <c r="WFW34" s="15"/>
      <c r="WFX34" s="15"/>
      <c r="WFY34" s="15"/>
      <c r="WFZ34" s="15"/>
      <c r="WGA34" s="15"/>
      <c r="WGB34" s="15"/>
      <c r="WGC34" s="15"/>
      <c r="WGD34" s="15"/>
      <c r="WGE34" s="15"/>
      <c r="WGF34" s="15"/>
      <c r="WGG34" s="15"/>
      <c r="WGH34" s="15"/>
      <c r="WGI34" s="15"/>
      <c r="WGJ34" s="15"/>
      <c r="WGK34" s="15"/>
      <c r="WGL34" s="15"/>
      <c r="WGM34" s="15"/>
      <c r="WGN34" s="15"/>
      <c r="WGO34" s="15"/>
      <c r="WGP34" s="15"/>
      <c r="WGQ34" s="15"/>
      <c r="WGR34" s="15"/>
      <c r="WGS34" s="15"/>
      <c r="WGT34" s="15"/>
      <c r="WGU34" s="15"/>
      <c r="WGV34" s="15"/>
      <c r="WGW34" s="15"/>
      <c r="WGX34" s="15"/>
      <c r="WGY34" s="15"/>
      <c r="WGZ34" s="15"/>
      <c r="WHA34" s="15"/>
      <c r="WHB34" s="15"/>
      <c r="WHC34" s="15"/>
      <c r="WHD34" s="15"/>
      <c r="WHE34" s="15"/>
      <c r="WHF34" s="15"/>
      <c r="WHG34" s="15"/>
      <c r="WHH34" s="15"/>
      <c r="WHI34" s="15"/>
      <c r="WHJ34" s="15"/>
      <c r="WHK34" s="15"/>
      <c r="WHL34" s="15"/>
      <c r="WHM34" s="15"/>
      <c r="WHN34" s="15"/>
      <c r="WHO34" s="15"/>
      <c r="WHP34" s="15"/>
      <c r="WHQ34" s="15"/>
      <c r="WHR34" s="15"/>
      <c r="WHS34" s="15"/>
      <c r="WHT34" s="15"/>
      <c r="WHU34" s="15"/>
      <c r="WHV34" s="15"/>
      <c r="WHW34" s="15"/>
      <c r="WHX34" s="15"/>
      <c r="WHY34" s="15"/>
      <c r="WHZ34" s="15"/>
      <c r="WIA34" s="15"/>
      <c r="WIB34" s="15"/>
      <c r="WIC34" s="15"/>
      <c r="WID34" s="15"/>
      <c r="WIE34" s="15"/>
      <c r="WIF34" s="15"/>
      <c r="WIG34" s="15"/>
      <c r="WIH34" s="15"/>
      <c r="WII34" s="15"/>
      <c r="WIJ34" s="15"/>
      <c r="WIK34" s="15"/>
      <c r="WIL34" s="15"/>
      <c r="WIM34" s="15"/>
      <c r="WIN34" s="15"/>
      <c r="WIO34" s="15"/>
      <c r="WIP34" s="15"/>
      <c r="WIQ34" s="15"/>
      <c r="WIR34" s="15"/>
      <c r="WIS34" s="15"/>
      <c r="WIT34" s="15"/>
      <c r="WIU34" s="15"/>
      <c r="WIV34" s="15"/>
      <c r="WIW34" s="15"/>
      <c r="WIX34" s="15"/>
      <c r="WIY34" s="15"/>
      <c r="WIZ34" s="15"/>
      <c r="WJA34" s="15"/>
      <c r="WJB34" s="15"/>
      <c r="WJC34" s="15"/>
      <c r="WJD34" s="15"/>
      <c r="WJE34" s="15"/>
      <c r="WJF34" s="15"/>
      <c r="WJG34" s="15"/>
      <c r="WJH34" s="15"/>
      <c r="WJI34" s="15"/>
      <c r="WJJ34" s="15"/>
      <c r="WJK34" s="15"/>
      <c r="WJL34" s="15"/>
      <c r="WJM34" s="15"/>
      <c r="WJN34" s="15"/>
      <c r="WJO34" s="15"/>
      <c r="WJP34" s="15"/>
      <c r="WJQ34" s="15"/>
      <c r="WJR34" s="15"/>
      <c r="WJS34" s="15"/>
      <c r="WJT34" s="15"/>
      <c r="WJU34" s="15"/>
      <c r="WJV34" s="15"/>
      <c r="WJW34" s="15"/>
      <c r="WJX34" s="15"/>
      <c r="WJY34" s="15"/>
      <c r="WJZ34" s="15"/>
      <c r="WKA34" s="15"/>
      <c r="WKB34" s="15"/>
      <c r="WKC34" s="15"/>
      <c r="WKD34" s="15"/>
      <c r="WKE34" s="15"/>
      <c r="WKF34" s="15"/>
      <c r="WKG34" s="15"/>
      <c r="WKH34" s="15"/>
      <c r="WKI34" s="15"/>
      <c r="WKJ34" s="15"/>
      <c r="WKK34" s="15"/>
      <c r="WKL34" s="15"/>
      <c r="WKM34" s="15"/>
      <c r="WKN34" s="15"/>
      <c r="WKO34" s="15"/>
      <c r="WKP34" s="15"/>
      <c r="WKQ34" s="15"/>
      <c r="WKR34" s="15"/>
      <c r="WKS34" s="15"/>
      <c r="WKT34" s="15"/>
      <c r="WKU34" s="15"/>
      <c r="WKV34" s="15"/>
      <c r="WKW34" s="15"/>
      <c r="WKX34" s="15"/>
      <c r="WKY34" s="15"/>
      <c r="WKZ34" s="15"/>
      <c r="WLA34" s="15"/>
      <c r="WLB34" s="15"/>
      <c r="WLC34" s="15"/>
      <c r="WLD34" s="15"/>
      <c r="WLE34" s="15"/>
      <c r="WLF34" s="15"/>
      <c r="WLG34" s="15"/>
      <c r="WLH34" s="15"/>
      <c r="WLI34" s="15"/>
      <c r="WLJ34" s="15"/>
      <c r="WLK34" s="15"/>
      <c r="WLL34" s="15"/>
      <c r="WLM34" s="15"/>
      <c r="WLN34" s="15"/>
      <c r="WLO34" s="15"/>
      <c r="WLP34" s="15"/>
      <c r="WLQ34" s="15"/>
      <c r="WLR34" s="15"/>
      <c r="WLS34" s="15"/>
      <c r="WLT34" s="15"/>
      <c r="WLU34" s="15"/>
      <c r="WLV34" s="15"/>
      <c r="WLW34" s="15"/>
      <c r="WLX34" s="15"/>
      <c r="WLY34" s="15"/>
      <c r="WLZ34" s="15"/>
      <c r="WMA34" s="15"/>
      <c r="WMB34" s="15"/>
      <c r="WMC34" s="15"/>
      <c r="WMD34" s="15"/>
      <c r="WME34" s="15"/>
      <c r="WMF34" s="15"/>
      <c r="WMG34" s="15"/>
      <c r="WMH34" s="15"/>
      <c r="WMI34" s="15"/>
      <c r="WMJ34" s="15"/>
      <c r="WMK34" s="15"/>
      <c r="WML34" s="15"/>
      <c r="WMM34" s="15"/>
      <c r="WMN34" s="15"/>
      <c r="WMO34" s="15"/>
      <c r="WMP34" s="15"/>
      <c r="WMQ34" s="15"/>
      <c r="WMR34" s="15"/>
      <c r="WMS34" s="15"/>
      <c r="WMT34" s="15"/>
      <c r="WMU34" s="15"/>
      <c r="WMV34" s="15"/>
      <c r="WMW34" s="15"/>
      <c r="WMX34" s="15"/>
      <c r="WMY34" s="15"/>
      <c r="WMZ34" s="15"/>
      <c r="WNA34" s="15"/>
      <c r="WNB34" s="15"/>
      <c r="WNC34" s="15"/>
      <c r="WND34" s="15"/>
      <c r="WNE34" s="15"/>
      <c r="WNF34" s="15"/>
      <c r="WNG34" s="15"/>
      <c r="WNH34" s="15"/>
      <c r="WNI34" s="15"/>
      <c r="WNJ34" s="15"/>
      <c r="WNK34" s="15"/>
      <c r="WNL34" s="15"/>
      <c r="WNM34" s="15"/>
      <c r="WNN34" s="15"/>
      <c r="WNO34" s="15"/>
      <c r="WNP34" s="15"/>
      <c r="WNQ34" s="15"/>
      <c r="WNR34" s="15"/>
      <c r="WNS34" s="15"/>
      <c r="WNT34" s="15"/>
      <c r="WNU34" s="15"/>
      <c r="WNV34" s="15"/>
      <c r="WNW34" s="15"/>
      <c r="WNX34" s="15"/>
      <c r="WNY34" s="15"/>
      <c r="WNZ34" s="15"/>
      <c r="WOA34" s="15"/>
      <c r="WOB34" s="15"/>
      <c r="WOC34" s="15"/>
      <c r="WOD34" s="15"/>
      <c r="WOE34" s="15"/>
      <c r="WOF34" s="15"/>
      <c r="WOG34" s="15"/>
      <c r="WOH34" s="15"/>
      <c r="WOI34" s="15"/>
      <c r="WOJ34" s="15"/>
      <c r="WOK34" s="15"/>
      <c r="WOL34" s="15"/>
      <c r="WOM34" s="15"/>
      <c r="WON34" s="15"/>
      <c r="WOO34" s="15"/>
      <c r="WOP34" s="15"/>
      <c r="WOQ34" s="15"/>
      <c r="WOR34" s="15"/>
      <c r="WOS34" s="15"/>
      <c r="WOT34" s="15"/>
      <c r="WOU34" s="15"/>
      <c r="WOV34" s="15"/>
      <c r="WOW34" s="15"/>
      <c r="WOX34" s="15"/>
      <c r="WOY34" s="15"/>
      <c r="WOZ34" s="15"/>
      <c r="WPA34" s="15"/>
      <c r="WPB34" s="15"/>
      <c r="WPC34" s="15"/>
      <c r="WPD34" s="15"/>
      <c r="WPE34" s="15"/>
      <c r="WPF34" s="15"/>
      <c r="WPG34" s="15"/>
      <c r="WPH34" s="15"/>
      <c r="WPI34" s="15"/>
      <c r="WPJ34" s="15"/>
      <c r="WPK34" s="15"/>
      <c r="WPL34" s="15"/>
      <c r="WPM34" s="15"/>
      <c r="WPN34" s="15"/>
      <c r="WPO34" s="15"/>
      <c r="WPP34" s="15"/>
      <c r="WPQ34" s="15"/>
      <c r="WPR34" s="15"/>
      <c r="WPS34" s="15"/>
      <c r="WPT34" s="15"/>
      <c r="WPU34" s="15"/>
      <c r="WPV34" s="15"/>
      <c r="WPW34" s="15"/>
      <c r="WPX34" s="15"/>
      <c r="WPY34" s="15"/>
      <c r="WPZ34" s="15"/>
      <c r="WQA34" s="15"/>
      <c r="WQB34" s="15"/>
      <c r="WQC34" s="15"/>
      <c r="WQD34" s="15"/>
      <c r="WQE34" s="15"/>
      <c r="WQF34" s="15"/>
      <c r="WQG34" s="15"/>
      <c r="WQH34" s="15"/>
      <c r="WQI34" s="15"/>
      <c r="WQJ34" s="15"/>
      <c r="WQK34" s="15"/>
      <c r="WQL34" s="15"/>
      <c r="WQM34" s="15"/>
      <c r="WQN34" s="15"/>
      <c r="WQO34" s="15"/>
      <c r="WQP34" s="15"/>
      <c r="WQQ34" s="15"/>
      <c r="WQR34" s="15"/>
      <c r="WQS34" s="15"/>
      <c r="WQT34" s="15"/>
      <c r="WQU34" s="15"/>
      <c r="WQV34" s="15"/>
      <c r="WQW34" s="15"/>
      <c r="WQX34" s="15"/>
      <c r="WQY34" s="15"/>
      <c r="WQZ34" s="15"/>
      <c r="WRA34" s="15"/>
      <c r="WRB34" s="15"/>
      <c r="WRC34" s="15"/>
      <c r="WRD34" s="15"/>
      <c r="WRE34" s="15"/>
      <c r="WRF34" s="15"/>
      <c r="WRG34" s="15"/>
      <c r="WRH34" s="15"/>
      <c r="WRI34" s="15"/>
      <c r="WRJ34" s="15"/>
      <c r="WRK34" s="15"/>
      <c r="WRL34" s="15"/>
      <c r="WRM34" s="15"/>
      <c r="WRN34" s="15"/>
      <c r="WRO34" s="15"/>
      <c r="WRP34" s="15"/>
      <c r="WRQ34" s="15"/>
      <c r="WRR34" s="15"/>
      <c r="WRS34" s="15"/>
      <c r="WRT34" s="15"/>
      <c r="WRU34" s="15"/>
      <c r="WRV34" s="15"/>
      <c r="WRW34" s="15"/>
      <c r="WRX34" s="15"/>
      <c r="WRY34" s="15"/>
      <c r="WRZ34" s="15"/>
      <c r="WSA34" s="15"/>
      <c r="WSB34" s="15"/>
      <c r="WSC34" s="15"/>
      <c r="WSD34" s="15"/>
      <c r="WSE34" s="15"/>
      <c r="WSF34" s="15"/>
      <c r="WSG34" s="15"/>
      <c r="WSH34" s="15"/>
      <c r="WSI34" s="15"/>
      <c r="WSJ34" s="15"/>
      <c r="WSK34" s="15"/>
      <c r="WSL34" s="15"/>
      <c r="WSM34" s="15"/>
      <c r="WSN34" s="15"/>
      <c r="WSO34" s="15"/>
      <c r="WSP34" s="15"/>
      <c r="WSQ34" s="15"/>
      <c r="WSR34" s="15"/>
      <c r="WSS34" s="15"/>
      <c r="WST34" s="15"/>
      <c r="WSU34" s="15"/>
      <c r="WSV34" s="15"/>
      <c r="WSW34" s="15"/>
      <c r="WSX34" s="15"/>
      <c r="WSY34" s="15"/>
      <c r="WSZ34" s="15"/>
      <c r="WTA34" s="15"/>
      <c r="WTB34" s="15"/>
      <c r="WTC34" s="15"/>
      <c r="WTD34" s="15"/>
      <c r="WTE34" s="15"/>
      <c r="WTF34" s="15"/>
      <c r="WTG34" s="15"/>
      <c r="WTH34" s="15"/>
      <c r="WTI34" s="15"/>
      <c r="WTJ34" s="15"/>
      <c r="WTK34" s="15"/>
      <c r="WTL34" s="15"/>
      <c r="WTM34" s="15"/>
      <c r="WTN34" s="15"/>
      <c r="WTO34" s="15"/>
      <c r="WTP34" s="15"/>
      <c r="WTQ34" s="15"/>
      <c r="WTR34" s="15"/>
      <c r="WTS34" s="15"/>
      <c r="WTT34" s="15"/>
      <c r="WTU34" s="15"/>
      <c r="WTV34" s="15"/>
      <c r="WTW34" s="15"/>
      <c r="WTX34" s="15"/>
      <c r="WTY34" s="15"/>
      <c r="WTZ34" s="15"/>
      <c r="WUA34" s="15"/>
      <c r="WUB34" s="15"/>
      <c r="WUC34" s="15"/>
      <c r="WUD34" s="15"/>
      <c r="WUE34" s="15"/>
      <c r="WUF34" s="15"/>
      <c r="WUG34" s="15"/>
      <c r="WUH34" s="15"/>
      <c r="WUI34" s="15"/>
      <c r="WUJ34" s="15"/>
      <c r="WUK34" s="15"/>
      <c r="WUL34" s="15"/>
      <c r="WUM34" s="15"/>
      <c r="WUN34" s="15"/>
      <c r="WUO34" s="15"/>
      <c r="WUP34" s="15"/>
      <c r="WUQ34" s="15"/>
      <c r="WUR34" s="15"/>
      <c r="WUS34" s="15"/>
      <c r="WUT34" s="15"/>
      <c r="WUU34" s="15"/>
      <c r="WUV34" s="15"/>
      <c r="WUW34" s="15"/>
      <c r="WUX34" s="15"/>
      <c r="WUY34" s="15"/>
      <c r="WUZ34" s="15"/>
      <c r="WVA34" s="15"/>
      <c r="WVB34" s="15"/>
      <c r="WVC34" s="15"/>
      <c r="WVD34" s="15"/>
      <c r="WVE34" s="15"/>
      <c r="WVF34" s="15"/>
      <c r="WVG34" s="15"/>
      <c r="WVH34" s="15"/>
      <c r="WVI34" s="15"/>
      <c r="WVJ34" s="15"/>
      <c r="WVK34" s="15"/>
      <c r="WVL34" s="15"/>
      <c r="WVM34" s="15"/>
      <c r="WVN34" s="15"/>
      <c r="WVO34" s="15"/>
      <c r="WVP34" s="15"/>
      <c r="WVQ34" s="15"/>
      <c r="WVR34" s="15"/>
    </row>
    <row r="35" spans="1:16138" s="14" customFormat="1" ht="42.75" x14ac:dyDescent="0.25">
      <c r="A35" s="100">
        <v>42682</v>
      </c>
      <c r="B35" s="100" t="s">
        <v>2518</v>
      </c>
      <c r="C35" s="100" t="s">
        <v>19124</v>
      </c>
      <c r="D35" s="100" t="s">
        <v>19125</v>
      </c>
      <c r="E35" s="100"/>
      <c r="F35" s="100"/>
      <c r="G35" s="100"/>
      <c r="H35" s="100"/>
      <c r="I35" s="101">
        <v>2</v>
      </c>
      <c r="J35" s="101">
        <v>3</v>
      </c>
      <c r="K35" s="100" t="s">
        <v>19234</v>
      </c>
    </row>
    <row r="36" spans="1:16138" s="14" customFormat="1" ht="42.75" x14ac:dyDescent="0.25">
      <c r="A36" s="100">
        <v>42682</v>
      </c>
      <c r="B36" s="102" t="s">
        <v>2523</v>
      </c>
      <c r="C36" s="102" t="s">
        <v>19104</v>
      </c>
      <c r="D36" s="102" t="s">
        <v>19105</v>
      </c>
      <c r="E36" s="102"/>
      <c r="F36" s="100"/>
      <c r="G36" s="100"/>
      <c r="H36" s="100"/>
      <c r="I36" s="101">
        <v>1</v>
      </c>
      <c r="J36" s="101">
        <v>3</v>
      </c>
      <c r="K36" s="100" t="s">
        <v>19235</v>
      </c>
    </row>
    <row r="37" spans="1:16138" s="14" customFormat="1" ht="156.75" x14ac:dyDescent="0.25">
      <c r="A37" s="100">
        <v>42821</v>
      </c>
      <c r="B37" s="102" t="s">
        <v>2523</v>
      </c>
      <c r="C37" s="102" t="s">
        <v>19104</v>
      </c>
      <c r="D37" s="102" t="s">
        <v>19105</v>
      </c>
      <c r="E37" s="102"/>
      <c r="F37" s="100"/>
      <c r="G37" s="100"/>
      <c r="H37" s="100" t="s">
        <v>2631</v>
      </c>
      <c r="I37" s="101">
        <v>1</v>
      </c>
      <c r="J37" s="101">
        <v>3</v>
      </c>
      <c r="K37" s="100"/>
    </row>
    <row r="38" spans="1:16138" s="14" customFormat="1" ht="128.25" x14ac:dyDescent="0.25">
      <c r="A38" s="100">
        <v>42682</v>
      </c>
      <c r="B38" s="100" t="s">
        <v>2523</v>
      </c>
      <c r="C38" s="100" t="s">
        <v>19110</v>
      </c>
      <c r="D38" s="102" t="s">
        <v>19126</v>
      </c>
      <c r="E38" s="102" t="s">
        <v>2637</v>
      </c>
      <c r="F38" s="100"/>
      <c r="G38" s="100"/>
      <c r="H38" s="100" t="s">
        <v>2638</v>
      </c>
      <c r="I38" s="101">
        <v>2</v>
      </c>
      <c r="J38" s="101">
        <v>3</v>
      </c>
      <c r="K38" s="100"/>
    </row>
    <row r="39" spans="1:16138" s="14" customFormat="1" ht="71.25" x14ac:dyDescent="0.25">
      <c r="A39" s="100">
        <v>42845</v>
      </c>
      <c r="B39" s="100" t="s">
        <v>2523</v>
      </c>
      <c r="C39" s="100" t="s">
        <v>19110</v>
      </c>
      <c r="D39" s="102" t="s">
        <v>19126</v>
      </c>
      <c r="E39" s="102" t="s">
        <v>2637</v>
      </c>
      <c r="F39" s="100"/>
      <c r="G39" s="100"/>
      <c r="H39" s="100" t="s">
        <v>19154</v>
      </c>
      <c r="I39" s="101">
        <v>2</v>
      </c>
      <c r="J39" s="101">
        <v>3</v>
      </c>
      <c r="K39" s="100"/>
    </row>
    <row r="40" spans="1:16138" s="14" customFormat="1" ht="85.5" x14ac:dyDescent="0.25">
      <c r="A40" s="100">
        <v>42783</v>
      </c>
      <c r="B40" s="100" t="s">
        <v>2527</v>
      </c>
      <c r="C40" s="100" t="s">
        <v>2536</v>
      </c>
      <c r="D40" s="100" t="s">
        <v>2537</v>
      </c>
      <c r="E40" s="100" t="s">
        <v>2538</v>
      </c>
      <c r="F40" s="100" t="s">
        <v>2539</v>
      </c>
      <c r="G40" s="100" t="s">
        <v>2522</v>
      </c>
      <c r="H40" s="100"/>
      <c r="I40" s="89">
        <v>2</v>
      </c>
      <c r="J40" s="101">
        <v>3</v>
      </c>
      <c r="K40" s="100" t="s">
        <v>19242</v>
      </c>
    </row>
    <row r="41" spans="1:16138" s="14" customFormat="1" ht="14.25" x14ac:dyDescent="0.25">
      <c r="A41" s="100">
        <v>42683</v>
      </c>
      <c r="B41" s="100" t="s">
        <v>2518</v>
      </c>
      <c r="C41" s="100" t="s">
        <v>19134</v>
      </c>
      <c r="D41" s="100" t="s">
        <v>19135</v>
      </c>
      <c r="E41" s="100"/>
      <c r="F41" s="100"/>
      <c r="G41" s="100"/>
      <c r="H41" s="100"/>
      <c r="I41" s="101">
        <v>2</v>
      </c>
      <c r="J41" s="101">
        <v>3</v>
      </c>
      <c r="K41" s="100"/>
    </row>
    <row r="42" spans="1:16138" s="14" customFormat="1" ht="42.75" x14ac:dyDescent="0.25">
      <c r="A42" s="100">
        <v>42803</v>
      </c>
      <c r="B42" s="100" t="s">
        <v>2523</v>
      </c>
      <c r="C42" s="100" t="s">
        <v>2546</v>
      </c>
      <c r="D42" s="100" t="s">
        <v>2547</v>
      </c>
      <c r="E42" s="100" t="s">
        <v>2548</v>
      </c>
      <c r="F42" s="100"/>
      <c r="G42" s="100" t="s">
        <v>2522</v>
      </c>
      <c r="H42" s="100"/>
      <c r="I42" s="89">
        <v>2</v>
      </c>
      <c r="J42" s="101">
        <v>3</v>
      </c>
      <c r="K42" s="100" t="s">
        <v>19254</v>
      </c>
    </row>
    <row r="43" spans="1:16138" s="14" customFormat="1" ht="42.75" x14ac:dyDescent="0.25">
      <c r="A43" s="100">
        <v>42780</v>
      </c>
      <c r="B43" s="100" t="s">
        <v>2556</v>
      </c>
      <c r="C43" s="100" t="s">
        <v>2557</v>
      </c>
      <c r="D43" s="100" t="s">
        <v>2558</v>
      </c>
      <c r="E43" s="100" t="s">
        <v>2559</v>
      </c>
      <c r="F43" s="100"/>
      <c r="G43" s="100" t="s">
        <v>2522</v>
      </c>
      <c r="H43" s="100" t="s">
        <v>2560</v>
      </c>
      <c r="I43" s="89">
        <v>2</v>
      </c>
      <c r="J43" s="101">
        <v>3</v>
      </c>
      <c r="K43" s="100" t="s">
        <v>19248</v>
      </c>
    </row>
    <row r="44" spans="1:16138" s="14" customFormat="1" ht="42.75" x14ac:dyDescent="0.25">
      <c r="A44" s="100">
        <v>42789</v>
      </c>
      <c r="B44" s="100"/>
      <c r="C44" s="100" t="s">
        <v>19150</v>
      </c>
      <c r="D44" s="100" t="s">
        <v>19258</v>
      </c>
      <c r="E44" s="100" t="s">
        <v>19259</v>
      </c>
      <c r="F44" s="100" t="s">
        <v>2522</v>
      </c>
      <c r="G44" s="100"/>
      <c r="H44" s="100"/>
      <c r="I44" s="89">
        <v>2</v>
      </c>
      <c r="J44" s="101">
        <v>3</v>
      </c>
      <c r="K44" s="100" t="s">
        <v>19260</v>
      </c>
    </row>
    <row r="45" spans="1:16138" s="14" customFormat="1" ht="57" x14ac:dyDescent="0.25">
      <c r="A45" s="100">
        <v>42682</v>
      </c>
      <c r="B45" s="100" t="s">
        <v>19127</v>
      </c>
      <c r="C45" s="102" t="s">
        <v>19129</v>
      </c>
      <c r="D45" s="102" t="s">
        <v>19097</v>
      </c>
      <c r="E45" s="102" t="s">
        <v>19128</v>
      </c>
      <c r="F45" s="100"/>
      <c r="G45" s="100"/>
      <c r="H45" s="102" t="s">
        <v>2622</v>
      </c>
      <c r="I45" s="101">
        <v>2</v>
      </c>
      <c r="J45" s="101">
        <v>3</v>
      </c>
      <c r="K45" s="100"/>
    </row>
    <row r="46" spans="1:16138" s="14" customFormat="1" ht="57" x14ac:dyDescent="0.25">
      <c r="A46" s="100">
        <v>42776</v>
      </c>
      <c r="B46" s="100" t="s">
        <v>2523</v>
      </c>
      <c r="C46" s="100" t="s">
        <v>2571</v>
      </c>
      <c r="D46" s="100" t="s">
        <v>2572</v>
      </c>
      <c r="E46" s="100" t="s">
        <v>2573</v>
      </c>
      <c r="F46" s="100" t="s">
        <v>2574</v>
      </c>
      <c r="G46" s="100" t="s">
        <v>2522</v>
      </c>
      <c r="H46" s="100"/>
      <c r="I46" s="89">
        <v>2</v>
      </c>
      <c r="J46" s="101">
        <v>3</v>
      </c>
      <c r="K46" s="100" t="s">
        <v>19247</v>
      </c>
    </row>
    <row r="47" spans="1:16138" s="14" customFormat="1" ht="42.75" x14ac:dyDescent="0.25">
      <c r="A47" s="100">
        <v>42682</v>
      </c>
      <c r="B47" s="100"/>
      <c r="C47" s="100" t="s">
        <v>19094</v>
      </c>
      <c r="D47" s="100" t="s">
        <v>19088</v>
      </c>
      <c r="E47" s="100" t="s">
        <v>19130</v>
      </c>
      <c r="F47" s="100"/>
      <c r="G47" s="100"/>
      <c r="H47" s="100"/>
      <c r="I47" s="101">
        <v>2</v>
      </c>
      <c r="J47" s="101">
        <v>3</v>
      </c>
      <c r="K47" s="100" t="s">
        <v>19234</v>
      </c>
    </row>
    <row r="48" spans="1:16138" s="14" customFormat="1" ht="42.75" x14ac:dyDescent="0.25">
      <c r="A48" s="100">
        <v>42682</v>
      </c>
      <c r="B48" s="100" t="s">
        <v>2523</v>
      </c>
      <c r="C48" s="102" t="s">
        <v>19094</v>
      </c>
      <c r="D48" s="102" t="s">
        <v>19088</v>
      </c>
      <c r="E48" s="102" t="s">
        <v>2620</v>
      </c>
      <c r="F48" s="100"/>
      <c r="G48" s="100"/>
      <c r="H48" s="100" t="s">
        <v>2621</v>
      </c>
      <c r="I48" s="101">
        <v>2</v>
      </c>
      <c r="J48" s="101">
        <v>3</v>
      </c>
      <c r="K48" s="100"/>
    </row>
    <row r="49" spans="1:11" s="14" customFormat="1" x14ac:dyDescent="0.25">
      <c r="A49" s="100">
        <v>42772</v>
      </c>
      <c r="B49" s="100" t="s">
        <v>2523</v>
      </c>
      <c r="C49" s="100" t="s">
        <v>2589</v>
      </c>
      <c r="D49" s="100" t="s">
        <v>2590</v>
      </c>
      <c r="E49" s="100" t="s">
        <v>2591</v>
      </c>
      <c r="F49" s="100"/>
      <c r="G49" s="100" t="s">
        <v>2522</v>
      </c>
      <c r="H49" s="100"/>
      <c r="I49" s="89">
        <v>2</v>
      </c>
      <c r="J49" s="101">
        <v>3</v>
      </c>
      <c r="K49" s="100" t="s">
        <v>19245</v>
      </c>
    </row>
    <row r="50" spans="1:11" s="14" customFormat="1" ht="57" x14ac:dyDescent="0.25">
      <c r="A50" s="100">
        <v>42774</v>
      </c>
      <c r="B50" s="100" t="s">
        <v>2523</v>
      </c>
      <c r="C50" s="100" t="s">
        <v>2524</v>
      </c>
      <c r="D50" s="100" t="s">
        <v>2525</v>
      </c>
      <c r="E50" s="100" t="s">
        <v>2526</v>
      </c>
      <c r="F50" s="100"/>
      <c r="G50" s="100" t="s">
        <v>2522</v>
      </c>
      <c r="H50" s="100"/>
      <c r="I50" s="89">
        <v>2</v>
      </c>
      <c r="J50" s="101">
        <v>4</v>
      </c>
      <c r="K50" s="100" t="s">
        <v>19246</v>
      </c>
    </row>
    <row r="51" spans="1:11" s="14" customFormat="1" ht="114" x14ac:dyDescent="0.25">
      <c r="A51" s="100">
        <v>43075</v>
      </c>
      <c r="B51" s="100" t="s">
        <v>2523</v>
      </c>
      <c r="C51" s="100" t="s">
        <v>19108</v>
      </c>
      <c r="D51" s="102" t="s">
        <v>19111</v>
      </c>
      <c r="E51" s="102" t="s">
        <v>2633</v>
      </c>
      <c r="F51" s="100"/>
      <c r="G51" s="100"/>
      <c r="H51" s="100" t="s">
        <v>2634</v>
      </c>
      <c r="I51" s="89">
        <v>2</v>
      </c>
      <c r="J51" s="101">
        <v>4</v>
      </c>
      <c r="K51" s="100" t="s">
        <v>19256</v>
      </c>
    </row>
    <row r="52" spans="1:11" s="14" customFormat="1" ht="99.75" x14ac:dyDescent="0.25">
      <c r="A52" s="100">
        <v>42796</v>
      </c>
      <c r="B52" s="100" t="s">
        <v>2518</v>
      </c>
      <c r="C52" s="100" t="s">
        <v>2594</v>
      </c>
      <c r="D52" s="100" t="s">
        <v>2595</v>
      </c>
      <c r="E52" s="100"/>
      <c r="F52" s="100"/>
      <c r="G52" s="100" t="s">
        <v>2593</v>
      </c>
      <c r="H52" s="100"/>
      <c r="I52" s="89">
        <v>2</v>
      </c>
      <c r="J52" s="101">
        <v>4</v>
      </c>
      <c r="K52" s="100" t="s">
        <v>19252</v>
      </c>
    </row>
    <row r="53" spans="1:11" s="14" customFormat="1" ht="14.25" x14ac:dyDescent="0.25">
      <c r="A53" s="100">
        <v>42654</v>
      </c>
      <c r="B53" s="100" t="s">
        <v>2523</v>
      </c>
      <c r="C53" s="100" t="s">
        <v>2603</v>
      </c>
      <c r="D53" s="100" t="s">
        <v>19122</v>
      </c>
      <c r="E53" s="100" t="s">
        <v>19123</v>
      </c>
      <c r="F53" s="100"/>
      <c r="G53" s="100" t="s">
        <v>2522</v>
      </c>
      <c r="H53" s="100"/>
      <c r="I53" s="101">
        <v>2</v>
      </c>
      <c r="J53" s="101">
        <v>4</v>
      </c>
      <c r="K53" s="100"/>
    </row>
    <row r="54" spans="1:11" s="14" customFormat="1" ht="171" x14ac:dyDescent="0.25">
      <c r="A54" s="100">
        <v>42682</v>
      </c>
      <c r="B54" s="100" t="s">
        <v>19127</v>
      </c>
      <c r="C54" s="102" t="s">
        <v>19101</v>
      </c>
      <c r="D54" s="102" t="s">
        <v>19103</v>
      </c>
      <c r="E54" s="102" t="s">
        <v>19128</v>
      </c>
      <c r="F54" s="100"/>
      <c r="G54" s="100"/>
      <c r="H54" s="100" t="s">
        <v>2630</v>
      </c>
      <c r="I54" s="101">
        <v>2</v>
      </c>
      <c r="J54" s="101">
        <v>4</v>
      </c>
      <c r="K54" s="100" t="s">
        <v>19237</v>
      </c>
    </row>
    <row r="55" spans="1:11" s="14" customFormat="1" ht="171" x14ac:dyDescent="0.25">
      <c r="A55" s="90">
        <v>42802</v>
      </c>
      <c r="B55" s="100" t="s">
        <v>19127</v>
      </c>
      <c r="C55" s="102" t="s">
        <v>19101</v>
      </c>
      <c r="D55" s="102" t="s">
        <v>19103</v>
      </c>
      <c r="E55" s="102" t="s">
        <v>19128</v>
      </c>
      <c r="F55" s="100"/>
      <c r="G55" s="100"/>
      <c r="H55" s="100" t="s">
        <v>2630</v>
      </c>
      <c r="I55" s="101">
        <v>2</v>
      </c>
      <c r="J55" s="101">
        <v>4</v>
      </c>
      <c r="K55" s="100"/>
    </row>
    <row r="56" spans="1:11" s="14" customFormat="1" ht="28.5" x14ac:dyDescent="0.25">
      <c r="A56" s="100">
        <v>42612</v>
      </c>
      <c r="B56" s="100" t="s">
        <v>2518</v>
      </c>
      <c r="C56" s="100" t="s">
        <v>2561</v>
      </c>
      <c r="D56" s="100" t="s">
        <v>2562</v>
      </c>
      <c r="E56" s="100" t="s">
        <v>2563</v>
      </c>
      <c r="F56" s="100"/>
      <c r="G56" s="100" t="s">
        <v>2522</v>
      </c>
      <c r="H56" s="100" t="s">
        <v>19115</v>
      </c>
      <c r="I56" s="101">
        <v>2</v>
      </c>
      <c r="J56" s="101">
        <v>4</v>
      </c>
      <c r="K56" s="100" t="s">
        <v>19230</v>
      </c>
    </row>
    <row r="57" spans="1:11" s="14" customFormat="1" ht="57" x14ac:dyDescent="0.25">
      <c r="A57" s="100">
        <v>42766</v>
      </c>
      <c r="B57" s="100" t="s">
        <v>2518</v>
      </c>
      <c r="C57" s="100" t="s">
        <v>2561</v>
      </c>
      <c r="D57" s="100" t="s">
        <v>2562</v>
      </c>
      <c r="E57" s="100" t="s">
        <v>2563</v>
      </c>
      <c r="F57" s="100"/>
      <c r="G57" s="100" t="s">
        <v>2522</v>
      </c>
      <c r="H57" s="100" t="s">
        <v>2564</v>
      </c>
      <c r="I57" s="101">
        <v>2</v>
      </c>
      <c r="J57" s="101">
        <v>4</v>
      </c>
      <c r="K57" s="100"/>
    </row>
    <row r="58" spans="1:11" s="14" customFormat="1" ht="99.75" x14ac:dyDescent="0.25">
      <c r="A58" s="100">
        <v>42682</v>
      </c>
      <c r="B58" s="100" t="s">
        <v>2518</v>
      </c>
      <c r="C58" s="100" t="s">
        <v>19109</v>
      </c>
      <c r="D58" s="102" t="s">
        <v>19112</v>
      </c>
      <c r="E58" s="102" t="s">
        <v>2635</v>
      </c>
      <c r="F58" s="100"/>
      <c r="G58" s="100"/>
      <c r="H58" s="100" t="s">
        <v>2636</v>
      </c>
      <c r="I58" s="101">
        <v>2</v>
      </c>
      <c r="J58" s="101">
        <v>4</v>
      </c>
      <c r="K58" s="100" t="s">
        <v>19230</v>
      </c>
    </row>
    <row r="59" spans="1:11" s="14" customFormat="1" ht="192" customHeight="1" x14ac:dyDescent="0.25">
      <c r="A59" s="100">
        <v>42781</v>
      </c>
      <c r="B59" s="100" t="s">
        <v>2527</v>
      </c>
      <c r="C59" s="100" t="s">
        <v>2575</v>
      </c>
      <c r="D59" s="100" t="s">
        <v>2576</v>
      </c>
      <c r="E59" s="100" t="s">
        <v>2577</v>
      </c>
      <c r="F59" s="100" t="s">
        <v>2578</v>
      </c>
      <c r="G59" s="100" t="s">
        <v>2522</v>
      </c>
      <c r="H59" s="100" t="s">
        <v>2579</v>
      </c>
      <c r="I59" s="89">
        <v>2</v>
      </c>
      <c r="J59" s="101">
        <v>4</v>
      </c>
      <c r="K59" s="100" t="s">
        <v>19249</v>
      </c>
    </row>
    <row r="60" spans="1:11" s="14" customFormat="1" ht="128.25" x14ac:dyDescent="0.25">
      <c r="A60" s="100">
        <v>42768</v>
      </c>
      <c r="B60" s="100" t="s">
        <v>2527</v>
      </c>
      <c r="C60" s="100" t="s">
        <v>2580</v>
      </c>
      <c r="D60" s="100" t="s">
        <v>2581</v>
      </c>
      <c r="E60" s="100" t="s">
        <v>2582</v>
      </c>
      <c r="F60" s="100" t="s">
        <v>2583</v>
      </c>
      <c r="G60" s="100" t="s">
        <v>2522</v>
      </c>
      <c r="H60" s="100" t="s">
        <v>2584</v>
      </c>
      <c r="I60" s="101">
        <v>2</v>
      </c>
      <c r="J60" s="101">
        <v>4</v>
      </c>
      <c r="K60" s="100" t="s">
        <v>19242</v>
      </c>
    </row>
    <row r="61" spans="1:11" s="14" customFormat="1" ht="57" x14ac:dyDescent="0.25">
      <c r="A61" s="100">
        <v>42753</v>
      </c>
      <c r="B61" s="100" t="s">
        <v>2518</v>
      </c>
      <c r="C61" s="100" t="s">
        <v>19136</v>
      </c>
      <c r="D61" s="100" t="s">
        <v>19137</v>
      </c>
      <c r="E61" s="100"/>
      <c r="F61" s="100"/>
      <c r="G61" s="100"/>
      <c r="H61" s="100"/>
      <c r="I61" s="101">
        <v>2</v>
      </c>
      <c r="J61" s="101">
        <v>4</v>
      </c>
      <c r="K61" s="100" t="s">
        <v>19241</v>
      </c>
    </row>
    <row r="62" spans="1:11" s="14" customFormat="1" ht="57" x14ac:dyDescent="0.25">
      <c r="A62" s="100">
        <v>42683</v>
      </c>
      <c r="B62" s="100" t="s">
        <v>19127</v>
      </c>
      <c r="C62" s="100" t="s">
        <v>19086</v>
      </c>
      <c r="D62" s="100" t="s">
        <v>19091</v>
      </c>
      <c r="E62" s="100"/>
      <c r="F62" s="100"/>
      <c r="G62" s="100"/>
      <c r="H62" s="100"/>
      <c r="I62" s="101">
        <v>2</v>
      </c>
      <c r="J62" s="101">
        <v>4</v>
      </c>
      <c r="K62" s="100" t="s">
        <v>19241</v>
      </c>
    </row>
    <row r="63" spans="1:11" s="14" customFormat="1" ht="199.5" x14ac:dyDescent="0.25">
      <c r="A63" s="100">
        <v>42786</v>
      </c>
      <c r="B63" s="100" t="s">
        <v>19127</v>
      </c>
      <c r="C63" s="100" t="s">
        <v>19086</v>
      </c>
      <c r="D63" s="100" t="s">
        <v>19091</v>
      </c>
      <c r="E63" s="100"/>
      <c r="F63" s="100"/>
      <c r="G63" s="100"/>
      <c r="H63" s="100" t="s">
        <v>2615</v>
      </c>
      <c r="I63" s="101">
        <v>2</v>
      </c>
      <c r="J63" s="101">
        <v>4</v>
      </c>
      <c r="K63" s="100"/>
    </row>
    <row r="64" spans="1:11" s="14" customFormat="1" ht="199.5" x14ac:dyDescent="0.25">
      <c r="A64" s="100">
        <v>43047</v>
      </c>
      <c r="B64" s="100" t="s">
        <v>19127</v>
      </c>
      <c r="C64" s="100" t="s">
        <v>19086</v>
      </c>
      <c r="D64" s="100" t="s">
        <v>19091</v>
      </c>
      <c r="E64" s="100"/>
      <c r="F64" s="100"/>
      <c r="G64" s="100"/>
      <c r="H64" s="100" t="s">
        <v>2615</v>
      </c>
      <c r="I64" s="101">
        <v>2</v>
      </c>
      <c r="J64" s="101">
        <v>4</v>
      </c>
      <c r="K64" s="100"/>
    </row>
    <row r="65" spans="1:11" s="14" customFormat="1" ht="57" x14ac:dyDescent="0.25">
      <c r="A65" s="100">
        <v>42772</v>
      </c>
      <c r="B65" s="100" t="s">
        <v>2523</v>
      </c>
      <c r="C65" s="100" t="s">
        <v>2585</v>
      </c>
      <c r="D65" s="100" t="s">
        <v>2586</v>
      </c>
      <c r="E65" s="100" t="s">
        <v>2587</v>
      </c>
      <c r="F65" s="100"/>
      <c r="G65" s="100" t="s">
        <v>2522</v>
      </c>
      <c r="H65" s="100" t="s">
        <v>2588</v>
      </c>
      <c r="I65" s="89">
        <v>2</v>
      </c>
      <c r="J65" s="101">
        <v>4</v>
      </c>
      <c r="K65" s="100" t="s">
        <v>19244</v>
      </c>
    </row>
    <row r="66" spans="1:11" s="14" customFormat="1" ht="71.25" x14ac:dyDescent="0.25">
      <c r="A66" s="100">
        <v>42772</v>
      </c>
      <c r="B66" s="100" t="s">
        <v>2518</v>
      </c>
      <c r="C66" s="100" t="s">
        <v>2519</v>
      </c>
      <c r="D66" s="100" t="s">
        <v>2520</v>
      </c>
      <c r="E66" s="100" t="s">
        <v>2521</v>
      </c>
      <c r="F66" s="100"/>
      <c r="G66" s="100" t="s">
        <v>2522</v>
      </c>
      <c r="H66" s="100"/>
      <c r="I66" s="89">
        <v>2</v>
      </c>
      <c r="J66" s="101">
        <v>5</v>
      </c>
      <c r="K66" s="100" t="s">
        <v>19243</v>
      </c>
    </row>
    <row r="67" spans="1:11" s="14" customFormat="1" ht="42.75" x14ac:dyDescent="0.25">
      <c r="A67" s="100">
        <v>42654</v>
      </c>
      <c r="B67" s="100" t="s">
        <v>2523</v>
      </c>
      <c r="C67" s="100" t="s">
        <v>2603</v>
      </c>
      <c r="D67" s="100" t="s">
        <v>2604</v>
      </c>
      <c r="E67" s="100" t="s">
        <v>2605</v>
      </c>
      <c r="F67" s="100"/>
      <c r="G67" s="100" t="s">
        <v>2593</v>
      </c>
      <c r="H67" s="100"/>
      <c r="I67" s="101">
        <v>2</v>
      </c>
      <c r="J67" s="101">
        <v>5</v>
      </c>
      <c r="K67" s="100" t="s">
        <v>19232</v>
      </c>
    </row>
    <row r="68" spans="1:11" s="14" customFormat="1" ht="85.5" x14ac:dyDescent="0.25">
      <c r="A68" s="100">
        <v>42612</v>
      </c>
      <c r="B68" s="100" t="s">
        <v>2527</v>
      </c>
      <c r="C68" s="100" t="s">
        <v>2528</v>
      </c>
      <c r="D68" s="100" t="s">
        <v>2529</v>
      </c>
      <c r="E68" s="100" t="s">
        <v>2530</v>
      </c>
      <c r="F68" s="100" t="s">
        <v>2531</v>
      </c>
      <c r="G68" s="100" t="s">
        <v>2522</v>
      </c>
      <c r="H68" s="100" t="s">
        <v>19115</v>
      </c>
      <c r="I68" s="101">
        <v>2</v>
      </c>
      <c r="J68" s="101">
        <v>5</v>
      </c>
      <c r="K68" s="100"/>
    </row>
    <row r="69" spans="1:11" s="14" customFormat="1" ht="85.5" x14ac:dyDescent="0.25">
      <c r="A69" s="100">
        <v>42794</v>
      </c>
      <c r="B69" s="100" t="s">
        <v>2527</v>
      </c>
      <c r="C69" s="100" t="s">
        <v>2528</v>
      </c>
      <c r="D69" s="100" t="s">
        <v>2529</v>
      </c>
      <c r="E69" s="100" t="s">
        <v>2530</v>
      </c>
      <c r="F69" s="100" t="s">
        <v>2531</v>
      </c>
      <c r="G69" s="100" t="s">
        <v>2522</v>
      </c>
      <c r="H69" s="100"/>
      <c r="I69" s="101">
        <v>2</v>
      </c>
      <c r="J69" s="101">
        <v>5</v>
      </c>
      <c r="K69" s="100"/>
    </row>
    <row r="70" spans="1:11" s="14" customFormat="1" ht="85.5" x14ac:dyDescent="0.25">
      <c r="A70" s="100">
        <v>42794</v>
      </c>
      <c r="B70" s="100" t="s">
        <v>2527</v>
      </c>
      <c r="C70" s="100" t="s">
        <v>2528</v>
      </c>
      <c r="D70" s="100" t="s">
        <v>2529</v>
      </c>
      <c r="E70" s="100" t="s">
        <v>2530</v>
      </c>
      <c r="F70" s="100" t="s">
        <v>2531</v>
      </c>
      <c r="G70" s="100" t="s">
        <v>2522</v>
      </c>
      <c r="H70" s="100"/>
      <c r="I70" s="101">
        <v>2</v>
      </c>
      <c r="J70" s="101">
        <v>5</v>
      </c>
      <c r="K70" s="100"/>
    </row>
    <row r="71" spans="1:11" s="14" customFormat="1" ht="85.5" x14ac:dyDescent="0.25">
      <c r="A71" s="100">
        <v>42811</v>
      </c>
      <c r="B71" s="100" t="s">
        <v>2527</v>
      </c>
      <c r="C71" s="100" t="s">
        <v>2528</v>
      </c>
      <c r="D71" s="100" t="s">
        <v>2529</v>
      </c>
      <c r="E71" s="100" t="s">
        <v>2530</v>
      </c>
      <c r="F71" s="100" t="s">
        <v>2531</v>
      </c>
      <c r="G71" s="100" t="s">
        <v>2522</v>
      </c>
      <c r="H71" s="100"/>
      <c r="I71" s="101">
        <v>2</v>
      </c>
      <c r="J71" s="101">
        <v>5</v>
      </c>
      <c r="K71" s="100"/>
    </row>
    <row r="72" spans="1:11" s="14" customFormat="1" ht="14.25" x14ac:dyDescent="0.25">
      <c r="A72" s="100">
        <v>42639</v>
      </c>
      <c r="B72" s="102" t="s">
        <v>2523</v>
      </c>
      <c r="C72" s="102" t="s">
        <v>19106</v>
      </c>
      <c r="D72" s="102" t="s">
        <v>19231</v>
      </c>
      <c r="E72" s="102" t="s">
        <v>19121</v>
      </c>
      <c r="F72" s="100"/>
      <c r="G72" s="100"/>
      <c r="H72" s="100"/>
      <c r="I72" s="101">
        <v>2</v>
      </c>
      <c r="J72" s="101">
        <v>5</v>
      </c>
      <c r="K72" s="100"/>
    </row>
    <row r="73" spans="1:11" s="14" customFormat="1" ht="14.25" x14ac:dyDescent="0.25">
      <c r="A73" s="100">
        <v>42682</v>
      </c>
      <c r="B73" s="102" t="s">
        <v>2523</v>
      </c>
      <c r="C73" s="102" t="s">
        <v>19106</v>
      </c>
      <c r="D73" s="102" t="s">
        <v>19231</v>
      </c>
      <c r="E73" s="102" t="s">
        <v>19121</v>
      </c>
      <c r="F73" s="100"/>
      <c r="G73" s="100"/>
      <c r="H73" s="100"/>
      <c r="I73" s="101">
        <v>2</v>
      </c>
      <c r="J73" s="101">
        <v>5</v>
      </c>
      <c r="K73" s="100"/>
    </row>
    <row r="74" spans="1:11" s="14" customFormat="1" ht="242.25" x14ac:dyDescent="0.25">
      <c r="A74" s="100">
        <v>42682</v>
      </c>
      <c r="B74" s="100" t="s">
        <v>2523</v>
      </c>
      <c r="C74" s="102" t="s">
        <v>19095</v>
      </c>
      <c r="D74" s="102" t="s">
        <v>19089</v>
      </c>
      <c r="E74" s="102" t="s">
        <v>2623</v>
      </c>
      <c r="F74" s="100"/>
      <c r="G74" s="100"/>
      <c r="H74" s="100" t="s">
        <v>2624</v>
      </c>
      <c r="I74" s="101">
        <v>2</v>
      </c>
      <c r="J74" s="101">
        <v>5</v>
      </c>
      <c r="K74" s="100" t="s">
        <v>19236</v>
      </c>
    </row>
    <row r="75" spans="1:11" s="14" customFormat="1" ht="242.25" x14ac:dyDescent="0.25">
      <c r="A75" s="100">
        <v>42821</v>
      </c>
      <c r="B75" s="100" t="s">
        <v>2523</v>
      </c>
      <c r="C75" s="102" t="s">
        <v>19095</v>
      </c>
      <c r="D75" s="102" t="s">
        <v>19089</v>
      </c>
      <c r="E75" s="102" t="s">
        <v>2623</v>
      </c>
      <c r="F75" s="100"/>
      <c r="G75" s="100"/>
      <c r="H75" s="100" t="s">
        <v>2624</v>
      </c>
      <c r="I75" s="101">
        <v>2</v>
      </c>
      <c r="J75" s="101">
        <v>5</v>
      </c>
      <c r="K75" s="100"/>
    </row>
    <row r="76" spans="1:11" s="14" customFormat="1" ht="14.25" x14ac:dyDescent="0.25">
      <c r="A76" s="100">
        <v>42578</v>
      </c>
      <c r="B76" s="100" t="s">
        <v>19116</v>
      </c>
      <c r="C76" s="100" t="s">
        <v>19117</v>
      </c>
      <c r="D76" s="100" t="s">
        <v>19118</v>
      </c>
      <c r="E76" s="100"/>
      <c r="F76" s="100"/>
      <c r="G76" s="100"/>
      <c r="H76" s="100"/>
      <c r="I76" s="101">
        <v>2</v>
      </c>
      <c r="J76" s="101">
        <v>5</v>
      </c>
      <c r="K76" s="100"/>
    </row>
    <row r="77" spans="1:11" s="14" customFormat="1" ht="14.25" x14ac:dyDescent="0.25">
      <c r="A77" s="100">
        <v>42639</v>
      </c>
      <c r="B77" s="100" t="s">
        <v>19116</v>
      </c>
      <c r="C77" s="100" t="s">
        <v>19117</v>
      </c>
      <c r="D77" s="100" t="s">
        <v>19118</v>
      </c>
      <c r="E77" s="100"/>
      <c r="F77" s="100"/>
      <c r="G77" s="100"/>
      <c r="H77" s="100"/>
      <c r="I77" s="101">
        <v>2</v>
      </c>
      <c r="J77" s="101">
        <v>5</v>
      </c>
      <c r="K77" s="100"/>
    </row>
    <row r="78" spans="1:11" s="14" customFormat="1" ht="14.25" x14ac:dyDescent="0.25">
      <c r="A78" s="100">
        <v>42682</v>
      </c>
      <c r="B78" s="100" t="s">
        <v>19116</v>
      </c>
      <c r="C78" s="100" t="s">
        <v>19117</v>
      </c>
      <c r="D78" s="100" t="s">
        <v>19118</v>
      </c>
      <c r="E78" s="100"/>
      <c r="F78" s="100"/>
      <c r="G78" s="100"/>
      <c r="H78" s="100"/>
      <c r="I78" s="101">
        <v>2</v>
      </c>
      <c r="J78" s="101">
        <v>5</v>
      </c>
      <c r="K78" s="100"/>
    </row>
    <row r="79" spans="1:11" s="14" customFormat="1" ht="42.75" x14ac:dyDescent="0.25">
      <c r="A79" s="100">
        <v>42654</v>
      </c>
      <c r="B79" s="100" t="s">
        <v>2600</v>
      </c>
      <c r="C79" s="100" t="s">
        <v>2541</v>
      </c>
      <c r="D79" s="100" t="s">
        <v>2614</v>
      </c>
      <c r="E79" s="100"/>
      <c r="F79" s="100"/>
      <c r="G79" s="100" t="s">
        <v>2540</v>
      </c>
      <c r="H79" s="100"/>
      <c r="I79" s="101">
        <v>2</v>
      </c>
      <c r="J79" s="101">
        <v>5</v>
      </c>
      <c r="K79" s="100" t="s">
        <v>19233</v>
      </c>
    </row>
    <row r="80" spans="1:11" s="14" customFormat="1" ht="28.5" x14ac:dyDescent="0.25">
      <c r="A80" s="100">
        <v>42800</v>
      </c>
      <c r="B80" s="100" t="s">
        <v>2523</v>
      </c>
      <c r="C80" s="100" t="s">
        <v>2596</v>
      </c>
      <c r="D80" s="100" t="s">
        <v>2597</v>
      </c>
      <c r="E80" s="100"/>
      <c r="F80" s="100"/>
      <c r="G80" s="100" t="s">
        <v>2593</v>
      </c>
      <c r="H80" s="100"/>
      <c r="I80" s="89">
        <v>2</v>
      </c>
      <c r="J80" s="101">
        <v>5</v>
      </c>
      <c r="K80" s="100" t="s">
        <v>19253</v>
      </c>
    </row>
    <row r="81" spans="1:16138" s="14" customFormat="1" x14ac:dyDescent="0.25">
      <c r="A81" s="100">
        <v>42895</v>
      </c>
      <c r="B81" s="100" t="s">
        <v>2523</v>
      </c>
      <c r="C81" s="100" t="s">
        <v>2596</v>
      </c>
      <c r="D81" s="100" t="s">
        <v>2597</v>
      </c>
      <c r="E81" s="100"/>
      <c r="F81" s="100"/>
      <c r="G81" s="100" t="s">
        <v>2593</v>
      </c>
      <c r="H81" s="100"/>
      <c r="I81" s="89">
        <v>2</v>
      </c>
      <c r="J81" s="101">
        <v>5</v>
      </c>
      <c r="K81" s="100"/>
    </row>
    <row r="82" spans="1:16138" ht="120" x14ac:dyDescent="0.25">
      <c r="A82" s="55" t="s">
        <v>2517</v>
      </c>
      <c r="B82" s="55" t="s">
        <v>2510</v>
      </c>
      <c r="C82" s="55" t="s">
        <v>2511</v>
      </c>
      <c r="D82" s="55" t="s">
        <v>2512</v>
      </c>
      <c r="E82" s="55" t="s">
        <v>2513</v>
      </c>
      <c r="F82" s="55" t="s">
        <v>2514</v>
      </c>
      <c r="G82" s="55" t="s">
        <v>2515</v>
      </c>
      <c r="H82" s="55" t="s">
        <v>2516</v>
      </c>
      <c r="I82" s="55" t="s">
        <v>19321</v>
      </c>
      <c r="J82" s="55" t="s">
        <v>19228</v>
      </c>
      <c r="K82" s="99" t="s">
        <v>19229</v>
      </c>
      <c r="L82" s="52"/>
      <c r="M82" s="52"/>
      <c r="N82" s="52"/>
      <c r="O82" s="52"/>
      <c r="P82" s="52"/>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5"/>
      <c r="VB82" s="25"/>
      <c r="VC82" s="25"/>
      <c r="VD82" s="25"/>
      <c r="VE82" s="25"/>
      <c r="VF82" s="25"/>
      <c r="VG82" s="25"/>
      <c r="VH82" s="25"/>
      <c r="VI82" s="25"/>
      <c r="VJ82" s="25"/>
      <c r="VK82" s="25"/>
      <c r="VL82" s="25"/>
      <c r="VM82" s="25"/>
      <c r="VN82" s="25"/>
      <c r="VO82" s="25"/>
      <c r="VP82" s="25"/>
      <c r="VQ82" s="25"/>
      <c r="VR82" s="25"/>
      <c r="VS82" s="25"/>
      <c r="VT82" s="25"/>
      <c r="VU82" s="25"/>
      <c r="VV82" s="25"/>
      <c r="VW82" s="25"/>
      <c r="VX82" s="25"/>
      <c r="VY82" s="25"/>
      <c r="VZ82" s="25"/>
      <c r="WA82" s="25"/>
      <c r="WB82" s="25"/>
      <c r="WC82" s="25"/>
      <c r="WD82" s="25"/>
      <c r="WE82" s="25"/>
      <c r="WF82" s="25"/>
      <c r="WG82" s="25"/>
      <c r="WH82" s="25"/>
      <c r="WI82" s="25"/>
      <c r="WJ82" s="25"/>
      <c r="WK82" s="25"/>
      <c r="WL82" s="25"/>
      <c r="WM82" s="25"/>
      <c r="WN82" s="25"/>
      <c r="WO82" s="25"/>
      <c r="WP82" s="25"/>
      <c r="WQ82" s="25"/>
      <c r="WR82" s="25"/>
      <c r="WS82" s="25"/>
      <c r="WT82" s="25"/>
      <c r="WU82" s="25"/>
      <c r="WV82" s="25"/>
      <c r="WW82" s="25"/>
      <c r="WX82" s="25"/>
      <c r="WY82" s="25"/>
      <c r="WZ82" s="25"/>
      <c r="XA82" s="25"/>
      <c r="XB82" s="25"/>
      <c r="XC82" s="25"/>
      <c r="XD82" s="25"/>
      <c r="XE82" s="25"/>
      <c r="XF82" s="25"/>
      <c r="XG82" s="25"/>
      <c r="XH82" s="25"/>
      <c r="XI82" s="25"/>
      <c r="XJ82" s="25"/>
      <c r="XK82" s="25"/>
      <c r="XL82" s="25"/>
      <c r="XM82" s="25"/>
      <c r="XN82" s="25"/>
      <c r="XO82" s="25"/>
      <c r="XP82" s="25"/>
      <c r="XQ82" s="25"/>
      <c r="XR82" s="25"/>
      <c r="XS82" s="25"/>
      <c r="XT82" s="25"/>
      <c r="XU82" s="25"/>
      <c r="XV82" s="25"/>
      <c r="XW82" s="25"/>
      <c r="XX82" s="25"/>
      <c r="XY82" s="25"/>
      <c r="XZ82" s="25"/>
      <c r="YA82" s="25"/>
      <c r="YB82" s="25"/>
      <c r="YC82" s="25"/>
      <c r="YD82" s="25"/>
      <c r="YE82" s="25"/>
      <c r="YF82" s="25"/>
      <c r="YG82" s="25"/>
      <c r="YH82" s="25"/>
      <c r="YI82" s="25"/>
      <c r="YJ82" s="25"/>
      <c r="YK82" s="25"/>
      <c r="YL82" s="25"/>
      <c r="YM82" s="25"/>
      <c r="YN82" s="25"/>
      <c r="YO82" s="25"/>
      <c r="YP82" s="25"/>
      <c r="YQ82" s="25"/>
      <c r="YR82" s="25"/>
      <c r="YS82" s="25"/>
      <c r="YT82" s="25"/>
      <c r="YU82" s="25"/>
      <c r="YV82" s="25"/>
      <c r="YW82" s="25"/>
      <c r="YX82" s="25"/>
      <c r="YY82" s="25"/>
      <c r="YZ82" s="25"/>
      <c r="ZA82" s="25"/>
      <c r="ZB82" s="25"/>
      <c r="ZC82" s="25"/>
      <c r="ZD82" s="25"/>
      <c r="ZE82" s="25"/>
      <c r="ZF82" s="25"/>
      <c r="ZG82" s="25"/>
      <c r="ZH82" s="25"/>
      <c r="ZI82" s="25"/>
      <c r="ZJ82" s="25"/>
      <c r="ZK82" s="25"/>
      <c r="ZL82" s="25"/>
      <c r="ZM82" s="25"/>
      <c r="ZN82" s="25"/>
      <c r="ZO82" s="25"/>
      <c r="ZP82" s="25"/>
      <c r="ZQ82" s="25"/>
      <c r="ZR82" s="25"/>
      <c r="ZS82" s="25"/>
      <c r="ZT82" s="25"/>
      <c r="ZU82" s="25"/>
      <c r="ZV82" s="25"/>
      <c r="ZW82" s="25"/>
      <c r="ZX82" s="25"/>
      <c r="ZY82" s="25"/>
      <c r="ZZ82" s="25"/>
      <c r="AAA82" s="25"/>
      <c r="AAB82" s="25"/>
      <c r="AAC82" s="25"/>
      <c r="AAD82" s="25"/>
      <c r="AAE82" s="25"/>
      <c r="AAF82" s="25"/>
      <c r="AAG82" s="25"/>
      <c r="AAH82" s="25"/>
      <c r="AAI82" s="25"/>
      <c r="AAJ82" s="25"/>
      <c r="AAK82" s="25"/>
      <c r="AAL82" s="25"/>
      <c r="AAM82" s="25"/>
      <c r="AAN82" s="25"/>
      <c r="AAO82" s="25"/>
      <c r="AAP82" s="25"/>
      <c r="AAQ82" s="25"/>
      <c r="AAR82" s="25"/>
      <c r="AAS82" s="25"/>
      <c r="AAT82" s="25"/>
      <c r="AAU82" s="25"/>
      <c r="AAV82" s="25"/>
      <c r="AAW82" s="25"/>
      <c r="AAX82" s="25"/>
      <c r="AAY82" s="25"/>
      <c r="AAZ82" s="25"/>
      <c r="ABA82" s="25"/>
      <c r="ABB82" s="25"/>
      <c r="ABC82" s="25"/>
      <c r="ABD82" s="25"/>
      <c r="ABE82" s="25"/>
      <c r="ABF82" s="25"/>
      <c r="ABG82" s="25"/>
      <c r="ABH82" s="25"/>
      <c r="ABI82" s="25"/>
      <c r="ABJ82" s="25"/>
      <c r="ABK82" s="25"/>
      <c r="ABL82" s="25"/>
      <c r="ABM82" s="25"/>
      <c r="ABN82" s="25"/>
      <c r="ABO82" s="25"/>
      <c r="ABP82" s="25"/>
      <c r="ABQ82" s="25"/>
      <c r="ABR82" s="25"/>
      <c r="ABS82" s="25"/>
      <c r="ABT82" s="25"/>
      <c r="ABU82" s="25"/>
      <c r="ABV82" s="25"/>
      <c r="ABW82" s="25"/>
      <c r="ABX82" s="25"/>
      <c r="ABY82" s="25"/>
      <c r="ABZ82" s="25"/>
      <c r="ACA82" s="25"/>
      <c r="ACB82" s="25"/>
      <c r="ACC82" s="25"/>
      <c r="ACD82" s="25"/>
      <c r="ACE82" s="25"/>
      <c r="ACF82" s="25"/>
      <c r="ACG82" s="25"/>
      <c r="ACH82" s="25"/>
      <c r="ACI82" s="25"/>
      <c r="ACJ82" s="25"/>
      <c r="ACK82" s="25"/>
      <c r="ACL82" s="25"/>
      <c r="ACM82" s="25"/>
      <c r="ACN82" s="25"/>
      <c r="ACO82" s="25"/>
      <c r="ACP82" s="25"/>
      <c r="ACQ82" s="25"/>
      <c r="ACR82" s="25"/>
      <c r="ACS82" s="25"/>
      <c r="ACT82" s="25"/>
      <c r="ACU82" s="25"/>
      <c r="ACV82" s="25"/>
      <c r="ACW82" s="25"/>
      <c r="ACX82" s="25"/>
      <c r="ACY82" s="25"/>
      <c r="ACZ82" s="25"/>
      <c r="ADA82" s="25"/>
      <c r="ADB82" s="25"/>
      <c r="ADC82" s="25"/>
      <c r="ADD82" s="25"/>
      <c r="ADE82" s="25"/>
      <c r="ADF82" s="25"/>
      <c r="ADG82" s="25"/>
      <c r="ADH82" s="25"/>
      <c r="ADI82" s="25"/>
      <c r="ADJ82" s="25"/>
      <c r="ADK82" s="25"/>
      <c r="ADL82" s="25"/>
      <c r="ADM82" s="25"/>
      <c r="ADN82" s="25"/>
      <c r="ADO82" s="25"/>
      <c r="ADP82" s="25"/>
      <c r="ADQ82" s="25"/>
      <c r="ADR82" s="25"/>
      <c r="ADS82" s="25"/>
      <c r="ADT82" s="25"/>
      <c r="ADU82" s="25"/>
      <c r="ADV82" s="25"/>
      <c r="ADW82" s="25"/>
      <c r="ADX82" s="25"/>
      <c r="ADY82" s="25"/>
      <c r="ADZ82" s="25"/>
      <c r="AEA82" s="25"/>
      <c r="AEB82" s="25"/>
      <c r="AEC82" s="25"/>
      <c r="AED82" s="25"/>
      <c r="AEE82" s="25"/>
      <c r="AEF82" s="25"/>
      <c r="AEG82" s="25"/>
      <c r="AEH82" s="25"/>
      <c r="AEI82" s="25"/>
      <c r="AEJ82" s="25"/>
      <c r="AEK82" s="25"/>
      <c r="AEL82" s="25"/>
      <c r="AEM82" s="25"/>
      <c r="AEN82" s="25"/>
      <c r="AEO82" s="25"/>
      <c r="AEP82" s="25"/>
      <c r="AEQ82" s="25"/>
      <c r="AER82" s="25"/>
      <c r="AES82" s="25"/>
      <c r="AET82" s="25"/>
      <c r="AEU82" s="25"/>
      <c r="AEV82" s="25"/>
      <c r="AEW82" s="25"/>
      <c r="AEX82" s="25"/>
      <c r="AEY82" s="25"/>
      <c r="AEZ82" s="25"/>
      <c r="AFA82" s="25"/>
      <c r="AFB82" s="25"/>
      <c r="AFC82" s="25"/>
      <c r="AFD82" s="25"/>
      <c r="AFE82" s="25"/>
      <c r="AFF82" s="25"/>
      <c r="AFG82" s="25"/>
      <c r="AFH82" s="25"/>
      <c r="AFI82" s="25"/>
      <c r="AFJ82" s="25"/>
      <c r="AFK82" s="25"/>
      <c r="AFL82" s="25"/>
      <c r="AFM82" s="25"/>
      <c r="AFN82" s="25"/>
      <c r="AFO82" s="25"/>
      <c r="AFP82" s="25"/>
      <c r="AFQ82" s="25"/>
      <c r="AFR82" s="25"/>
      <c r="AFS82" s="25"/>
      <c r="AFT82" s="25"/>
      <c r="AFU82" s="25"/>
      <c r="AFV82" s="25"/>
      <c r="AFW82" s="25"/>
      <c r="AFX82" s="25"/>
      <c r="AFY82" s="25"/>
      <c r="AFZ82" s="25"/>
      <c r="AGA82" s="25"/>
      <c r="AGB82" s="25"/>
      <c r="AGC82" s="25"/>
      <c r="AGD82" s="25"/>
      <c r="AGE82" s="25"/>
      <c r="AGF82" s="25"/>
      <c r="AGG82" s="25"/>
      <c r="AGH82" s="25"/>
      <c r="AGI82" s="25"/>
      <c r="AGJ82" s="25"/>
      <c r="AGK82" s="25"/>
      <c r="AGL82" s="25"/>
      <c r="AGM82" s="25"/>
      <c r="AGN82" s="25"/>
      <c r="AGO82" s="25"/>
      <c r="AGP82" s="25"/>
      <c r="AGQ82" s="25"/>
      <c r="AGR82" s="25"/>
      <c r="AGS82" s="25"/>
      <c r="AGT82" s="25"/>
      <c r="AGU82" s="25"/>
      <c r="AGV82" s="25"/>
      <c r="AGW82" s="25"/>
      <c r="AGX82" s="25"/>
      <c r="AGY82" s="25"/>
      <c r="AGZ82" s="25"/>
      <c r="AHA82" s="25"/>
      <c r="AHB82" s="25"/>
      <c r="AHC82" s="25"/>
      <c r="AHD82" s="25"/>
      <c r="AHE82" s="25"/>
      <c r="AHF82" s="25"/>
      <c r="AHG82" s="25"/>
      <c r="AHH82" s="25"/>
      <c r="AHI82" s="25"/>
      <c r="AHJ82" s="25"/>
      <c r="AHK82" s="25"/>
      <c r="AHL82" s="25"/>
      <c r="AHM82" s="25"/>
      <c r="AHN82" s="25"/>
      <c r="AHO82" s="25"/>
      <c r="AHP82" s="25"/>
      <c r="AHQ82" s="25"/>
      <c r="AHR82" s="25"/>
      <c r="AHS82" s="25"/>
      <c r="AHT82" s="25"/>
      <c r="AHU82" s="25"/>
      <c r="AHV82" s="25"/>
      <c r="AHW82" s="25"/>
      <c r="AHX82" s="25"/>
      <c r="AHY82" s="25"/>
      <c r="AHZ82" s="25"/>
      <c r="AIA82" s="25"/>
      <c r="AIB82" s="25"/>
      <c r="AIC82" s="25"/>
      <c r="AID82" s="25"/>
      <c r="AIE82" s="25"/>
      <c r="AIF82" s="25"/>
      <c r="AIG82" s="25"/>
      <c r="AIH82" s="25"/>
      <c r="AII82" s="25"/>
      <c r="AIJ82" s="25"/>
      <c r="AIK82" s="25"/>
      <c r="AIL82" s="25"/>
      <c r="AIM82" s="25"/>
      <c r="AIN82" s="25"/>
      <c r="AIO82" s="25"/>
      <c r="AIP82" s="25"/>
      <c r="AIQ82" s="25"/>
      <c r="AIR82" s="25"/>
      <c r="AIS82" s="25"/>
      <c r="AIT82" s="25"/>
      <c r="AIU82" s="25"/>
      <c r="AIV82" s="25"/>
      <c r="AIW82" s="25"/>
      <c r="AIX82" s="25"/>
      <c r="AIY82" s="25"/>
      <c r="AIZ82" s="25"/>
      <c r="AJA82" s="25"/>
      <c r="AJB82" s="25"/>
      <c r="AJC82" s="25"/>
      <c r="AJD82" s="25"/>
      <c r="AJE82" s="25"/>
      <c r="AJF82" s="25"/>
      <c r="AJG82" s="25"/>
      <c r="AJH82" s="25"/>
      <c r="AJI82" s="25"/>
      <c r="AJJ82" s="25"/>
      <c r="AJK82" s="25"/>
      <c r="AJL82" s="25"/>
      <c r="AJM82" s="25"/>
      <c r="AJN82" s="25"/>
      <c r="AJO82" s="25"/>
      <c r="AJP82" s="25"/>
      <c r="AJQ82" s="25"/>
      <c r="AJR82" s="25"/>
      <c r="AJS82" s="25"/>
      <c r="AJT82" s="25"/>
      <c r="AJU82" s="25"/>
      <c r="AJV82" s="25"/>
      <c r="AJW82" s="25"/>
      <c r="AJX82" s="25"/>
      <c r="AJY82" s="25"/>
      <c r="AJZ82" s="25"/>
      <c r="AKA82" s="25"/>
      <c r="AKB82" s="25"/>
      <c r="AKC82" s="25"/>
      <c r="AKD82" s="25"/>
      <c r="AKE82" s="25"/>
      <c r="AKF82" s="25"/>
      <c r="AKG82" s="25"/>
      <c r="AKH82" s="25"/>
      <c r="AKI82" s="25"/>
      <c r="AKJ82" s="25"/>
      <c r="AKK82" s="25"/>
      <c r="AKL82" s="25"/>
      <c r="AKM82" s="25"/>
      <c r="AKN82" s="25"/>
      <c r="AKO82" s="25"/>
      <c r="AKP82" s="25"/>
      <c r="AKQ82" s="25"/>
      <c r="AKR82" s="25"/>
      <c r="AKS82" s="25"/>
      <c r="AKT82" s="25"/>
      <c r="AKU82" s="25"/>
      <c r="AKV82" s="25"/>
      <c r="AKW82" s="25"/>
      <c r="AKX82" s="25"/>
      <c r="AKY82" s="25"/>
      <c r="AKZ82" s="25"/>
      <c r="ALA82" s="25"/>
      <c r="ALB82" s="25"/>
      <c r="ALC82" s="25"/>
      <c r="ALD82" s="25"/>
      <c r="ALE82" s="25"/>
      <c r="ALF82" s="25"/>
      <c r="ALG82" s="25"/>
      <c r="ALH82" s="25"/>
      <c r="ALI82" s="25"/>
      <c r="ALJ82" s="25"/>
      <c r="ALK82" s="25"/>
      <c r="ALL82" s="25"/>
      <c r="ALM82" s="25"/>
      <c r="ALN82" s="25"/>
      <c r="ALO82" s="25"/>
      <c r="ALP82" s="25"/>
      <c r="ALQ82" s="25"/>
      <c r="ALR82" s="25"/>
      <c r="ALS82" s="25"/>
      <c r="ALT82" s="25"/>
      <c r="ALU82" s="25"/>
      <c r="ALV82" s="25"/>
      <c r="ALW82" s="25"/>
      <c r="ALX82" s="25"/>
      <c r="ALY82" s="25"/>
      <c r="ALZ82" s="25"/>
      <c r="AMA82" s="25"/>
      <c r="AMB82" s="25"/>
      <c r="AMC82" s="25"/>
      <c r="AMD82" s="25"/>
      <c r="AME82" s="25"/>
      <c r="AMF82" s="25"/>
      <c r="AMG82" s="25"/>
      <c r="AMH82" s="25"/>
      <c r="AMI82" s="25"/>
      <c r="AMJ82" s="25"/>
      <c r="AMK82" s="25"/>
      <c r="AML82" s="25"/>
      <c r="AMM82" s="25"/>
      <c r="AMN82" s="25"/>
      <c r="AMO82" s="25"/>
      <c r="AMP82" s="25"/>
      <c r="AMQ82" s="25"/>
      <c r="AMR82" s="25"/>
      <c r="AMS82" s="25"/>
      <c r="AMT82" s="25"/>
      <c r="AMU82" s="25"/>
      <c r="AMV82" s="25"/>
      <c r="AMW82" s="25"/>
      <c r="AMX82" s="25"/>
      <c r="AMY82" s="25"/>
      <c r="AMZ82" s="25"/>
      <c r="ANA82" s="25"/>
      <c r="ANB82" s="25"/>
      <c r="ANC82" s="25"/>
      <c r="AND82" s="25"/>
      <c r="ANE82" s="25"/>
      <c r="ANF82" s="25"/>
      <c r="ANG82" s="25"/>
      <c r="ANH82" s="25"/>
      <c r="ANI82" s="25"/>
      <c r="ANJ82" s="25"/>
      <c r="ANK82" s="25"/>
      <c r="ANL82" s="25"/>
      <c r="ANM82" s="25"/>
      <c r="ANN82" s="25"/>
      <c r="ANO82" s="25"/>
      <c r="ANP82" s="25"/>
      <c r="ANQ82" s="25"/>
      <c r="ANR82" s="25"/>
      <c r="ANS82" s="25"/>
      <c r="ANT82" s="25"/>
      <c r="ANU82" s="25"/>
      <c r="ANV82" s="25"/>
      <c r="ANW82" s="25"/>
      <c r="ANX82" s="25"/>
      <c r="ANY82" s="25"/>
      <c r="ANZ82" s="25"/>
      <c r="AOA82" s="25"/>
      <c r="AOB82" s="25"/>
      <c r="AOC82" s="25"/>
      <c r="AOD82" s="25"/>
      <c r="AOE82" s="25"/>
      <c r="AOF82" s="25"/>
      <c r="AOG82" s="25"/>
      <c r="AOH82" s="25"/>
      <c r="AOI82" s="25"/>
      <c r="AOJ82" s="25"/>
      <c r="AOK82" s="25"/>
      <c r="AOL82" s="25"/>
      <c r="AOM82" s="25"/>
      <c r="AON82" s="25"/>
      <c r="AOO82" s="25"/>
      <c r="AOP82" s="25"/>
      <c r="AOQ82" s="25"/>
      <c r="AOR82" s="25"/>
      <c r="AOS82" s="25"/>
      <c r="AOT82" s="25"/>
      <c r="AOU82" s="25"/>
      <c r="AOV82" s="25"/>
      <c r="AOW82" s="25"/>
      <c r="AOX82" s="25"/>
      <c r="AOY82" s="25"/>
      <c r="AOZ82" s="25"/>
      <c r="APA82" s="25"/>
      <c r="APB82" s="25"/>
      <c r="APC82" s="25"/>
      <c r="APD82" s="25"/>
      <c r="APE82" s="25"/>
      <c r="APF82" s="25"/>
      <c r="APG82" s="25"/>
      <c r="APH82" s="25"/>
      <c r="API82" s="25"/>
      <c r="APJ82" s="25"/>
      <c r="APK82" s="25"/>
      <c r="APL82" s="25"/>
      <c r="APM82" s="25"/>
      <c r="APN82" s="25"/>
      <c r="APO82" s="25"/>
      <c r="APP82" s="25"/>
      <c r="APQ82" s="25"/>
      <c r="APR82" s="25"/>
      <c r="APS82" s="25"/>
      <c r="APT82" s="25"/>
      <c r="APU82" s="25"/>
      <c r="APV82" s="25"/>
      <c r="APW82" s="25"/>
      <c r="APX82" s="25"/>
      <c r="APY82" s="25"/>
      <c r="APZ82" s="25"/>
      <c r="AQA82" s="25"/>
      <c r="AQB82" s="25"/>
      <c r="AQC82" s="25"/>
      <c r="AQD82" s="25"/>
      <c r="AQE82" s="25"/>
      <c r="AQF82" s="25"/>
      <c r="AQG82" s="25"/>
      <c r="AQH82" s="25"/>
      <c r="AQI82" s="25"/>
      <c r="AQJ82" s="25"/>
      <c r="AQK82" s="25"/>
      <c r="AQL82" s="25"/>
      <c r="AQM82" s="25"/>
      <c r="AQN82" s="25"/>
      <c r="AQO82" s="25"/>
      <c r="AQP82" s="25"/>
      <c r="AQQ82" s="25"/>
      <c r="AQR82" s="25"/>
      <c r="AQS82" s="25"/>
      <c r="AQT82" s="25"/>
      <c r="AQU82" s="25"/>
      <c r="AQV82" s="25"/>
      <c r="AQW82" s="25"/>
      <c r="AQX82" s="25"/>
      <c r="AQY82" s="25"/>
      <c r="AQZ82" s="25"/>
      <c r="ARA82" s="25"/>
      <c r="ARB82" s="25"/>
      <c r="ARC82" s="25"/>
      <c r="ARD82" s="25"/>
      <c r="ARE82" s="25"/>
      <c r="ARF82" s="25"/>
      <c r="ARG82" s="25"/>
      <c r="ARH82" s="25"/>
      <c r="ARI82" s="25"/>
      <c r="ARJ82" s="25"/>
      <c r="ARK82" s="25"/>
      <c r="ARL82" s="25"/>
      <c r="ARM82" s="25"/>
      <c r="ARN82" s="25"/>
      <c r="ARO82" s="25"/>
      <c r="ARP82" s="25"/>
      <c r="ARQ82" s="25"/>
      <c r="ARR82" s="25"/>
      <c r="ARS82" s="25"/>
      <c r="ART82" s="25"/>
      <c r="ARU82" s="25"/>
      <c r="ARV82" s="25"/>
      <c r="ARW82" s="25"/>
      <c r="ARX82" s="25"/>
      <c r="ARY82" s="25"/>
      <c r="ARZ82" s="25"/>
      <c r="ASA82" s="25"/>
      <c r="ASB82" s="25"/>
      <c r="ASC82" s="25"/>
      <c r="ASD82" s="25"/>
      <c r="ASE82" s="25"/>
      <c r="ASF82" s="25"/>
      <c r="ASG82" s="25"/>
      <c r="ASH82" s="25"/>
      <c r="ASI82" s="25"/>
      <c r="ASJ82" s="25"/>
      <c r="ASK82" s="25"/>
      <c r="ASL82" s="25"/>
      <c r="ASM82" s="25"/>
      <c r="ASN82" s="25"/>
      <c r="ASO82" s="25"/>
      <c r="ASP82" s="25"/>
      <c r="ASQ82" s="25"/>
      <c r="ASR82" s="25"/>
      <c r="ASS82" s="25"/>
      <c r="AST82" s="25"/>
      <c r="ASU82" s="25"/>
      <c r="ASV82" s="25"/>
      <c r="ASW82" s="25"/>
      <c r="ASX82" s="25"/>
      <c r="ASY82" s="25"/>
      <c r="ASZ82" s="25"/>
      <c r="ATA82" s="25"/>
      <c r="ATB82" s="25"/>
      <c r="ATC82" s="25"/>
      <c r="ATD82" s="25"/>
      <c r="ATE82" s="25"/>
      <c r="ATF82" s="25"/>
      <c r="ATG82" s="25"/>
      <c r="ATH82" s="25"/>
      <c r="ATI82" s="25"/>
      <c r="ATJ82" s="25"/>
      <c r="ATK82" s="25"/>
      <c r="ATL82" s="25"/>
      <c r="ATM82" s="25"/>
      <c r="ATN82" s="25"/>
      <c r="ATO82" s="25"/>
      <c r="ATP82" s="25"/>
      <c r="ATQ82" s="25"/>
      <c r="ATR82" s="25"/>
      <c r="ATS82" s="25"/>
      <c r="ATT82" s="25"/>
      <c r="ATU82" s="25"/>
      <c r="ATV82" s="25"/>
      <c r="ATW82" s="25"/>
      <c r="ATX82" s="25"/>
      <c r="ATY82" s="25"/>
      <c r="ATZ82" s="25"/>
      <c r="AUA82" s="25"/>
      <c r="AUB82" s="25"/>
      <c r="AUC82" s="25"/>
      <c r="AUD82" s="25"/>
      <c r="AUE82" s="25"/>
      <c r="AUF82" s="25"/>
      <c r="AUG82" s="25"/>
      <c r="AUH82" s="25"/>
      <c r="AUI82" s="25"/>
      <c r="AUJ82" s="25"/>
      <c r="AUK82" s="25"/>
      <c r="AUL82" s="25"/>
      <c r="AUM82" s="25"/>
      <c r="AUN82" s="25"/>
      <c r="AUO82" s="25"/>
      <c r="AUP82" s="25"/>
      <c r="AUQ82" s="25"/>
      <c r="AUR82" s="25"/>
      <c r="AUS82" s="25"/>
      <c r="AUT82" s="25"/>
      <c r="AUU82" s="25"/>
      <c r="AUV82" s="25"/>
      <c r="AUW82" s="25"/>
      <c r="AUX82" s="25"/>
      <c r="AUY82" s="25"/>
      <c r="AUZ82" s="25"/>
      <c r="AVA82" s="25"/>
      <c r="AVB82" s="25"/>
      <c r="AVC82" s="25"/>
      <c r="AVD82" s="25"/>
      <c r="AVE82" s="25"/>
      <c r="AVF82" s="25"/>
      <c r="AVG82" s="25"/>
      <c r="AVH82" s="25"/>
      <c r="AVI82" s="25"/>
      <c r="AVJ82" s="25"/>
      <c r="AVK82" s="25"/>
      <c r="AVL82" s="25"/>
      <c r="AVM82" s="25"/>
      <c r="AVN82" s="25"/>
      <c r="AVO82" s="25"/>
      <c r="AVP82" s="25"/>
      <c r="AVQ82" s="25"/>
      <c r="AVR82" s="25"/>
      <c r="AVS82" s="25"/>
      <c r="AVT82" s="25"/>
      <c r="AVU82" s="25"/>
      <c r="AVV82" s="25"/>
      <c r="AVW82" s="25"/>
      <c r="AVX82" s="25"/>
      <c r="AVY82" s="25"/>
      <c r="AVZ82" s="25"/>
      <c r="AWA82" s="25"/>
      <c r="AWB82" s="25"/>
      <c r="AWC82" s="25"/>
      <c r="AWD82" s="25"/>
      <c r="AWE82" s="25"/>
      <c r="AWF82" s="25"/>
      <c r="AWG82" s="25"/>
      <c r="AWH82" s="25"/>
      <c r="AWI82" s="25"/>
      <c r="AWJ82" s="25"/>
      <c r="AWK82" s="25"/>
      <c r="AWL82" s="25"/>
      <c r="AWM82" s="25"/>
      <c r="AWN82" s="25"/>
      <c r="AWO82" s="25"/>
      <c r="AWP82" s="25"/>
      <c r="AWQ82" s="25"/>
      <c r="AWR82" s="25"/>
      <c r="AWS82" s="25"/>
      <c r="AWT82" s="25"/>
      <c r="AWU82" s="25"/>
      <c r="AWV82" s="25"/>
      <c r="AWW82" s="25"/>
      <c r="AWX82" s="25"/>
      <c r="AWY82" s="25"/>
      <c r="AWZ82" s="25"/>
      <c r="AXA82" s="25"/>
      <c r="AXB82" s="25"/>
      <c r="AXC82" s="25"/>
      <c r="AXD82" s="25"/>
      <c r="AXE82" s="25"/>
      <c r="AXF82" s="25"/>
      <c r="AXG82" s="25"/>
      <c r="AXH82" s="25"/>
      <c r="AXI82" s="25"/>
      <c r="AXJ82" s="25"/>
      <c r="AXK82" s="25"/>
      <c r="AXL82" s="25"/>
      <c r="AXM82" s="25"/>
      <c r="AXN82" s="25"/>
      <c r="AXO82" s="25"/>
      <c r="AXP82" s="25"/>
      <c r="AXQ82" s="25"/>
      <c r="AXR82" s="25"/>
      <c r="AXS82" s="25"/>
      <c r="AXT82" s="25"/>
      <c r="AXU82" s="25"/>
      <c r="AXV82" s="25"/>
      <c r="AXW82" s="25"/>
      <c r="AXX82" s="25"/>
      <c r="AXY82" s="25"/>
      <c r="AXZ82" s="25"/>
      <c r="AYA82" s="25"/>
      <c r="AYB82" s="25"/>
      <c r="AYC82" s="25"/>
      <c r="AYD82" s="25"/>
      <c r="AYE82" s="25"/>
      <c r="AYF82" s="25"/>
      <c r="AYG82" s="25"/>
      <c r="AYH82" s="25"/>
      <c r="AYI82" s="25"/>
      <c r="AYJ82" s="25"/>
      <c r="AYK82" s="25"/>
      <c r="AYL82" s="25"/>
      <c r="AYM82" s="25"/>
      <c r="AYN82" s="25"/>
      <c r="AYO82" s="25"/>
      <c r="AYP82" s="25"/>
      <c r="AYQ82" s="25"/>
      <c r="AYR82" s="25"/>
      <c r="AYS82" s="25"/>
      <c r="AYT82" s="25"/>
      <c r="AYU82" s="25"/>
      <c r="AYV82" s="25"/>
      <c r="AYW82" s="25"/>
      <c r="AYX82" s="25"/>
      <c r="AYY82" s="25"/>
      <c r="AYZ82" s="25"/>
      <c r="AZA82" s="25"/>
      <c r="AZB82" s="25"/>
      <c r="AZC82" s="25"/>
      <c r="AZD82" s="25"/>
      <c r="AZE82" s="25"/>
      <c r="AZF82" s="25"/>
      <c r="AZG82" s="25"/>
      <c r="AZH82" s="25"/>
      <c r="AZI82" s="25"/>
      <c r="AZJ82" s="25"/>
      <c r="AZK82" s="25"/>
      <c r="AZL82" s="25"/>
      <c r="AZM82" s="25"/>
      <c r="AZN82" s="25"/>
      <c r="AZO82" s="25"/>
      <c r="AZP82" s="25"/>
      <c r="AZQ82" s="25"/>
      <c r="AZR82" s="25"/>
      <c r="AZS82" s="25"/>
      <c r="AZT82" s="25"/>
      <c r="AZU82" s="25"/>
      <c r="AZV82" s="25"/>
      <c r="AZW82" s="25"/>
      <c r="AZX82" s="25"/>
      <c r="AZY82" s="25"/>
      <c r="AZZ82" s="25"/>
      <c r="BAA82" s="25"/>
      <c r="BAB82" s="25"/>
      <c r="BAC82" s="25"/>
      <c r="BAD82" s="25"/>
      <c r="BAE82" s="25"/>
      <c r="BAF82" s="25"/>
      <c r="BAG82" s="25"/>
      <c r="BAH82" s="25"/>
      <c r="BAI82" s="25"/>
      <c r="BAJ82" s="25"/>
      <c r="BAK82" s="25"/>
      <c r="BAL82" s="25"/>
      <c r="BAM82" s="25"/>
      <c r="BAN82" s="25"/>
      <c r="BAO82" s="25"/>
      <c r="BAP82" s="25"/>
      <c r="BAQ82" s="25"/>
      <c r="BAR82" s="25"/>
      <c r="BAS82" s="25"/>
      <c r="BAT82" s="25"/>
      <c r="BAU82" s="25"/>
      <c r="BAV82" s="25"/>
      <c r="BAW82" s="25"/>
      <c r="BAX82" s="25"/>
      <c r="BAY82" s="25"/>
      <c r="BAZ82" s="25"/>
      <c r="BBA82" s="25"/>
      <c r="BBB82" s="25"/>
      <c r="BBC82" s="25"/>
      <c r="BBD82" s="25"/>
      <c r="BBE82" s="25"/>
      <c r="BBF82" s="25"/>
      <c r="BBG82" s="25"/>
      <c r="BBH82" s="25"/>
      <c r="BBI82" s="25"/>
      <c r="BBJ82" s="25"/>
      <c r="BBK82" s="25"/>
      <c r="BBL82" s="25"/>
      <c r="BBM82" s="25"/>
      <c r="BBN82" s="25"/>
      <c r="BBO82" s="25"/>
      <c r="BBP82" s="25"/>
      <c r="BBQ82" s="25"/>
      <c r="BBR82" s="25"/>
      <c r="BBS82" s="25"/>
      <c r="BBT82" s="25"/>
      <c r="BBU82" s="25"/>
      <c r="BBV82" s="25"/>
      <c r="BBW82" s="25"/>
      <c r="BBX82" s="25"/>
      <c r="BBY82" s="25"/>
      <c r="BBZ82" s="25"/>
      <c r="BCA82" s="25"/>
      <c r="BCB82" s="25"/>
      <c r="BCC82" s="25"/>
      <c r="BCD82" s="25"/>
      <c r="BCE82" s="25"/>
      <c r="BCF82" s="25"/>
      <c r="BCG82" s="25"/>
      <c r="BCH82" s="25"/>
      <c r="BCI82" s="25"/>
      <c r="BCJ82" s="25"/>
      <c r="BCK82" s="25"/>
      <c r="BCL82" s="25"/>
      <c r="BCM82" s="25"/>
      <c r="BCN82" s="25"/>
      <c r="BCO82" s="25"/>
      <c r="BCP82" s="25"/>
      <c r="BCQ82" s="25"/>
      <c r="BCR82" s="25"/>
      <c r="BCS82" s="25"/>
      <c r="BCT82" s="25"/>
      <c r="BCU82" s="25"/>
      <c r="BCV82" s="25"/>
      <c r="BCW82" s="25"/>
      <c r="BCX82" s="25"/>
      <c r="BCY82" s="25"/>
      <c r="BCZ82" s="25"/>
      <c r="BDA82" s="25"/>
      <c r="BDB82" s="25"/>
      <c r="BDC82" s="25"/>
      <c r="BDD82" s="25"/>
      <c r="BDE82" s="25"/>
      <c r="BDF82" s="25"/>
      <c r="BDG82" s="25"/>
      <c r="BDH82" s="25"/>
      <c r="BDI82" s="25"/>
      <c r="BDJ82" s="25"/>
      <c r="BDK82" s="25"/>
      <c r="BDL82" s="25"/>
      <c r="BDM82" s="25"/>
      <c r="BDN82" s="25"/>
      <c r="BDO82" s="25"/>
      <c r="BDP82" s="25"/>
      <c r="BDQ82" s="25"/>
      <c r="BDR82" s="25"/>
      <c r="BDS82" s="25"/>
      <c r="BDT82" s="25"/>
      <c r="BDU82" s="25"/>
      <c r="BDV82" s="25"/>
      <c r="BDW82" s="25"/>
      <c r="BDX82" s="25"/>
      <c r="BDY82" s="25"/>
      <c r="BDZ82" s="25"/>
      <c r="BEA82" s="25"/>
      <c r="BEB82" s="25"/>
      <c r="BEC82" s="25"/>
      <c r="BED82" s="25"/>
      <c r="BEE82" s="25"/>
      <c r="BEF82" s="25"/>
      <c r="BEG82" s="25"/>
      <c r="BEH82" s="25"/>
      <c r="BEI82" s="25"/>
      <c r="BEJ82" s="25"/>
      <c r="BEK82" s="25"/>
      <c r="BEL82" s="25"/>
      <c r="BEM82" s="25"/>
      <c r="BEN82" s="25"/>
      <c r="BEO82" s="25"/>
      <c r="BEP82" s="25"/>
      <c r="BEQ82" s="25"/>
      <c r="BER82" s="25"/>
      <c r="BES82" s="25"/>
      <c r="BET82" s="25"/>
      <c r="BEU82" s="25"/>
      <c r="BEV82" s="25"/>
      <c r="BEW82" s="25"/>
      <c r="BEX82" s="25"/>
      <c r="BEY82" s="25"/>
      <c r="BEZ82" s="25"/>
      <c r="BFA82" s="25"/>
      <c r="BFB82" s="25"/>
      <c r="BFC82" s="25"/>
      <c r="BFD82" s="25"/>
      <c r="BFE82" s="25"/>
      <c r="BFF82" s="25"/>
      <c r="BFG82" s="25"/>
      <c r="BFH82" s="25"/>
      <c r="BFI82" s="25"/>
      <c r="BFJ82" s="25"/>
      <c r="BFK82" s="25"/>
      <c r="BFL82" s="25"/>
      <c r="BFM82" s="25"/>
      <c r="BFN82" s="25"/>
      <c r="BFO82" s="25"/>
      <c r="BFP82" s="25"/>
      <c r="BFQ82" s="25"/>
      <c r="BFR82" s="25"/>
      <c r="BFS82" s="25"/>
      <c r="BFT82" s="25"/>
      <c r="BFU82" s="25"/>
      <c r="BFV82" s="25"/>
      <c r="BFW82" s="25"/>
      <c r="BFX82" s="25"/>
      <c r="BFY82" s="25"/>
      <c r="BFZ82" s="25"/>
      <c r="BGA82" s="25"/>
      <c r="BGB82" s="25"/>
      <c r="BGC82" s="25"/>
      <c r="BGD82" s="25"/>
      <c r="BGE82" s="25"/>
      <c r="BGF82" s="25"/>
      <c r="BGG82" s="25"/>
      <c r="BGH82" s="25"/>
      <c r="BGI82" s="25"/>
      <c r="BGJ82" s="25"/>
      <c r="BGK82" s="25"/>
      <c r="BGL82" s="25"/>
      <c r="BGM82" s="25"/>
      <c r="BGN82" s="25"/>
      <c r="BGO82" s="25"/>
      <c r="BGP82" s="25"/>
      <c r="BGQ82" s="25"/>
      <c r="BGR82" s="25"/>
      <c r="BGS82" s="25"/>
      <c r="BGT82" s="25"/>
      <c r="BGU82" s="25"/>
      <c r="BGV82" s="25"/>
      <c r="BGW82" s="25"/>
      <c r="BGX82" s="25"/>
      <c r="BGY82" s="25"/>
      <c r="BGZ82" s="25"/>
      <c r="BHA82" s="25"/>
      <c r="BHB82" s="25"/>
      <c r="BHC82" s="25"/>
      <c r="BHD82" s="25"/>
      <c r="BHE82" s="25"/>
      <c r="BHF82" s="25"/>
      <c r="BHG82" s="25"/>
      <c r="BHH82" s="25"/>
      <c r="BHI82" s="25"/>
      <c r="BHJ82" s="25"/>
      <c r="BHK82" s="25"/>
      <c r="BHL82" s="25"/>
      <c r="BHM82" s="25"/>
      <c r="BHN82" s="25"/>
      <c r="BHO82" s="25"/>
      <c r="BHP82" s="25"/>
      <c r="BHQ82" s="25"/>
      <c r="BHR82" s="25"/>
      <c r="BHS82" s="25"/>
      <c r="BHT82" s="25"/>
      <c r="BHU82" s="25"/>
      <c r="BHV82" s="25"/>
      <c r="BHW82" s="25"/>
      <c r="BHX82" s="25"/>
      <c r="BHY82" s="25"/>
      <c r="BHZ82" s="25"/>
      <c r="BIA82" s="25"/>
      <c r="BIB82" s="25"/>
      <c r="BIC82" s="25"/>
      <c r="BID82" s="25"/>
      <c r="BIE82" s="25"/>
      <c r="BIF82" s="25"/>
      <c r="BIG82" s="25"/>
      <c r="BIH82" s="25"/>
      <c r="BII82" s="25"/>
      <c r="BIJ82" s="25"/>
      <c r="BIK82" s="25"/>
      <c r="BIL82" s="25"/>
      <c r="BIM82" s="25"/>
      <c r="BIN82" s="25"/>
      <c r="BIO82" s="25"/>
      <c r="BIP82" s="25"/>
      <c r="BIQ82" s="25"/>
      <c r="BIR82" s="25"/>
      <c r="BIS82" s="25"/>
      <c r="BIT82" s="25"/>
      <c r="BIU82" s="25"/>
      <c r="BIV82" s="25"/>
      <c r="BIW82" s="25"/>
      <c r="BIX82" s="25"/>
      <c r="BIY82" s="25"/>
      <c r="BIZ82" s="25"/>
      <c r="BJA82" s="25"/>
      <c r="BJB82" s="25"/>
      <c r="BJC82" s="25"/>
      <c r="BJD82" s="25"/>
      <c r="BJE82" s="25"/>
      <c r="BJF82" s="25"/>
      <c r="BJG82" s="25"/>
      <c r="BJH82" s="25"/>
      <c r="BJI82" s="25"/>
      <c r="BJJ82" s="25"/>
      <c r="BJK82" s="25"/>
      <c r="BJL82" s="25"/>
      <c r="BJM82" s="25"/>
      <c r="BJN82" s="25"/>
      <c r="BJO82" s="25"/>
      <c r="BJP82" s="25"/>
      <c r="BJQ82" s="25"/>
      <c r="BJR82" s="25"/>
      <c r="BJS82" s="25"/>
      <c r="BJT82" s="25"/>
      <c r="BJU82" s="25"/>
      <c r="BJV82" s="25"/>
      <c r="BJW82" s="25"/>
      <c r="BJX82" s="25"/>
      <c r="BJY82" s="25"/>
      <c r="BJZ82" s="25"/>
      <c r="BKA82" s="25"/>
      <c r="BKB82" s="25"/>
      <c r="BKC82" s="25"/>
      <c r="BKD82" s="25"/>
      <c r="BKE82" s="25"/>
      <c r="BKF82" s="25"/>
      <c r="BKG82" s="25"/>
      <c r="BKH82" s="25"/>
      <c r="BKI82" s="25"/>
      <c r="BKJ82" s="25"/>
      <c r="BKK82" s="25"/>
      <c r="BKL82" s="25"/>
      <c r="BKM82" s="25"/>
      <c r="BKN82" s="25"/>
      <c r="BKO82" s="25"/>
      <c r="BKP82" s="25"/>
      <c r="BKQ82" s="25"/>
      <c r="BKR82" s="25"/>
      <c r="BKS82" s="25"/>
      <c r="BKT82" s="25"/>
      <c r="BKU82" s="25"/>
      <c r="BKV82" s="25"/>
      <c r="BKW82" s="25"/>
      <c r="BKX82" s="25"/>
      <c r="BKY82" s="25"/>
      <c r="BKZ82" s="25"/>
      <c r="BLA82" s="25"/>
      <c r="BLB82" s="25"/>
      <c r="BLC82" s="25"/>
      <c r="BLD82" s="25"/>
      <c r="BLE82" s="25"/>
      <c r="BLF82" s="25"/>
      <c r="BLG82" s="25"/>
      <c r="BLH82" s="25"/>
      <c r="BLI82" s="25"/>
      <c r="BLJ82" s="25"/>
      <c r="BLK82" s="25"/>
      <c r="BLL82" s="25"/>
      <c r="BLM82" s="25"/>
      <c r="BLN82" s="25"/>
      <c r="BLO82" s="25"/>
      <c r="BLP82" s="25"/>
      <c r="BLQ82" s="25"/>
      <c r="BLR82" s="25"/>
      <c r="BLS82" s="25"/>
      <c r="BLT82" s="25"/>
      <c r="BLU82" s="25"/>
      <c r="BLV82" s="25"/>
      <c r="BLW82" s="25"/>
      <c r="BLX82" s="25"/>
      <c r="BLY82" s="25"/>
      <c r="BLZ82" s="25"/>
      <c r="BMA82" s="25"/>
      <c r="BMB82" s="25"/>
      <c r="BMC82" s="25"/>
      <c r="BMD82" s="25"/>
      <c r="BME82" s="25"/>
      <c r="BMF82" s="25"/>
      <c r="BMG82" s="25"/>
      <c r="BMH82" s="25"/>
      <c r="BMI82" s="25"/>
      <c r="BMJ82" s="25"/>
      <c r="BMK82" s="25"/>
      <c r="BML82" s="25"/>
      <c r="BMM82" s="25"/>
      <c r="BMN82" s="25"/>
      <c r="BMO82" s="25"/>
      <c r="BMP82" s="25"/>
      <c r="BMQ82" s="25"/>
      <c r="BMR82" s="25"/>
      <c r="BMS82" s="25"/>
      <c r="BMT82" s="25"/>
      <c r="BMU82" s="25"/>
      <c r="BMV82" s="25"/>
      <c r="BMW82" s="25"/>
      <c r="BMX82" s="25"/>
      <c r="BMY82" s="25"/>
      <c r="BMZ82" s="25"/>
      <c r="BNA82" s="25"/>
      <c r="BNB82" s="25"/>
      <c r="BNC82" s="25"/>
      <c r="BND82" s="25"/>
      <c r="BNE82" s="25"/>
      <c r="BNF82" s="25"/>
      <c r="BNG82" s="25"/>
      <c r="BNH82" s="25"/>
      <c r="BNI82" s="25"/>
      <c r="BNJ82" s="25"/>
      <c r="BNK82" s="25"/>
      <c r="BNL82" s="25"/>
      <c r="BNM82" s="25"/>
      <c r="BNN82" s="25"/>
      <c r="BNO82" s="25"/>
      <c r="BNP82" s="25"/>
      <c r="BNQ82" s="25"/>
      <c r="BNR82" s="25"/>
      <c r="BNS82" s="25"/>
      <c r="BNT82" s="25"/>
      <c r="BNU82" s="25"/>
      <c r="BNV82" s="25"/>
      <c r="BNW82" s="25"/>
      <c r="BNX82" s="25"/>
      <c r="BNY82" s="25"/>
      <c r="BNZ82" s="25"/>
      <c r="BOA82" s="25"/>
      <c r="BOB82" s="25"/>
      <c r="BOC82" s="25"/>
      <c r="BOD82" s="25"/>
      <c r="BOE82" s="25"/>
      <c r="BOF82" s="25"/>
      <c r="BOG82" s="25"/>
      <c r="BOH82" s="25"/>
      <c r="BOI82" s="25"/>
      <c r="BOJ82" s="25"/>
      <c r="BOK82" s="25"/>
      <c r="BOL82" s="25"/>
      <c r="BOM82" s="25"/>
      <c r="BON82" s="25"/>
      <c r="BOO82" s="25"/>
      <c r="BOP82" s="25"/>
      <c r="BOQ82" s="25"/>
      <c r="BOR82" s="25"/>
      <c r="BOS82" s="25"/>
      <c r="BOT82" s="25"/>
      <c r="BOU82" s="25"/>
      <c r="BOV82" s="25"/>
      <c r="BOW82" s="25"/>
      <c r="BOX82" s="25"/>
      <c r="BOY82" s="25"/>
      <c r="BOZ82" s="25"/>
      <c r="BPA82" s="25"/>
      <c r="BPB82" s="25"/>
      <c r="BPC82" s="25"/>
      <c r="BPD82" s="25"/>
      <c r="BPE82" s="25"/>
      <c r="BPF82" s="25"/>
      <c r="BPG82" s="25"/>
      <c r="BPH82" s="25"/>
      <c r="BPI82" s="25"/>
      <c r="BPJ82" s="25"/>
      <c r="BPK82" s="25"/>
      <c r="BPL82" s="25"/>
      <c r="BPM82" s="25"/>
      <c r="BPN82" s="25"/>
      <c r="BPO82" s="25"/>
      <c r="BPP82" s="25"/>
      <c r="BPQ82" s="25"/>
      <c r="BPR82" s="25"/>
      <c r="BPS82" s="25"/>
      <c r="BPT82" s="25"/>
      <c r="BPU82" s="25"/>
      <c r="BPV82" s="25"/>
      <c r="BPW82" s="25"/>
      <c r="BPX82" s="25"/>
      <c r="BPY82" s="25"/>
      <c r="BPZ82" s="25"/>
      <c r="BQA82" s="25"/>
      <c r="BQB82" s="25"/>
      <c r="BQC82" s="25"/>
      <c r="BQD82" s="25"/>
      <c r="BQE82" s="25"/>
      <c r="BQF82" s="25"/>
      <c r="BQG82" s="25"/>
      <c r="BQH82" s="25"/>
      <c r="BQI82" s="25"/>
      <c r="BQJ82" s="25"/>
      <c r="BQK82" s="25"/>
      <c r="BQL82" s="25"/>
      <c r="BQM82" s="25"/>
      <c r="BQN82" s="25"/>
      <c r="BQO82" s="25"/>
      <c r="BQP82" s="25"/>
      <c r="BQQ82" s="25"/>
      <c r="BQR82" s="25"/>
      <c r="BQS82" s="25"/>
      <c r="BQT82" s="25"/>
      <c r="BQU82" s="25"/>
      <c r="BQV82" s="25"/>
      <c r="BQW82" s="25"/>
      <c r="BQX82" s="25"/>
      <c r="BQY82" s="25"/>
      <c r="BQZ82" s="25"/>
      <c r="BRA82" s="25"/>
      <c r="BRB82" s="25"/>
      <c r="BRC82" s="25"/>
      <c r="BRD82" s="25"/>
      <c r="BRE82" s="25"/>
      <c r="BRF82" s="25"/>
      <c r="BRG82" s="25"/>
      <c r="BRH82" s="25"/>
      <c r="BRI82" s="25"/>
      <c r="BRJ82" s="25"/>
      <c r="BRK82" s="25"/>
      <c r="BRL82" s="25"/>
      <c r="BRM82" s="25"/>
      <c r="BRN82" s="25"/>
      <c r="BRO82" s="25"/>
      <c r="BRP82" s="25"/>
      <c r="BRQ82" s="25"/>
      <c r="BRR82" s="25"/>
      <c r="BRS82" s="25"/>
      <c r="BRT82" s="25"/>
      <c r="BRU82" s="25"/>
      <c r="BRV82" s="25"/>
      <c r="BRW82" s="25"/>
      <c r="BRX82" s="25"/>
      <c r="BRY82" s="25"/>
      <c r="BRZ82" s="25"/>
      <c r="BSA82" s="25"/>
      <c r="BSB82" s="25"/>
      <c r="BSC82" s="25"/>
      <c r="BSD82" s="25"/>
      <c r="BSE82" s="25"/>
      <c r="BSF82" s="25"/>
      <c r="BSG82" s="25"/>
      <c r="BSH82" s="25"/>
      <c r="BSI82" s="25"/>
      <c r="BSJ82" s="25"/>
      <c r="BSK82" s="25"/>
      <c r="BSL82" s="25"/>
      <c r="BSM82" s="25"/>
      <c r="BSN82" s="25"/>
      <c r="BSO82" s="25"/>
      <c r="BSP82" s="25"/>
      <c r="BSQ82" s="25"/>
      <c r="BSR82" s="25"/>
      <c r="BSS82" s="25"/>
      <c r="BST82" s="25"/>
      <c r="BSU82" s="25"/>
      <c r="BSV82" s="25"/>
      <c r="BSW82" s="25"/>
      <c r="BSX82" s="25"/>
      <c r="BSY82" s="25"/>
      <c r="BSZ82" s="25"/>
      <c r="BTA82" s="25"/>
      <c r="BTB82" s="25"/>
      <c r="BTC82" s="25"/>
      <c r="BTD82" s="25"/>
      <c r="BTE82" s="25"/>
      <c r="BTF82" s="25"/>
      <c r="BTG82" s="25"/>
      <c r="BTH82" s="25"/>
      <c r="BTI82" s="25"/>
      <c r="BTJ82" s="25"/>
      <c r="BTK82" s="25"/>
      <c r="BTL82" s="25"/>
      <c r="BTM82" s="25"/>
      <c r="BTN82" s="25"/>
      <c r="BTO82" s="25"/>
      <c r="BTP82" s="25"/>
      <c r="BTQ82" s="25"/>
      <c r="BTR82" s="25"/>
      <c r="BTS82" s="25"/>
      <c r="BTT82" s="25"/>
      <c r="BTU82" s="25"/>
      <c r="BTV82" s="25"/>
      <c r="BTW82" s="25"/>
      <c r="BTX82" s="25"/>
      <c r="BTY82" s="25"/>
      <c r="BTZ82" s="25"/>
      <c r="BUA82" s="25"/>
      <c r="BUB82" s="25"/>
      <c r="BUC82" s="25"/>
      <c r="BUD82" s="25"/>
      <c r="BUE82" s="25"/>
      <c r="BUF82" s="25"/>
      <c r="BUG82" s="25"/>
      <c r="BUH82" s="25"/>
      <c r="BUI82" s="25"/>
      <c r="BUJ82" s="25"/>
      <c r="BUK82" s="25"/>
      <c r="BUL82" s="25"/>
      <c r="BUM82" s="25"/>
      <c r="BUN82" s="25"/>
      <c r="BUO82" s="25"/>
      <c r="BUP82" s="25"/>
      <c r="BUQ82" s="25"/>
      <c r="BUR82" s="25"/>
      <c r="BUS82" s="25"/>
      <c r="BUT82" s="25"/>
      <c r="BUU82" s="25"/>
      <c r="BUV82" s="25"/>
      <c r="BUW82" s="25"/>
      <c r="BUX82" s="25"/>
      <c r="BUY82" s="25"/>
      <c r="BUZ82" s="25"/>
      <c r="BVA82" s="25"/>
      <c r="BVB82" s="25"/>
      <c r="BVC82" s="25"/>
      <c r="BVD82" s="25"/>
      <c r="BVE82" s="25"/>
      <c r="BVF82" s="25"/>
      <c r="BVG82" s="25"/>
      <c r="BVH82" s="25"/>
      <c r="BVI82" s="25"/>
      <c r="BVJ82" s="25"/>
      <c r="BVK82" s="25"/>
      <c r="BVL82" s="25"/>
      <c r="BVM82" s="25"/>
      <c r="BVN82" s="25"/>
      <c r="BVO82" s="25"/>
      <c r="BVP82" s="25"/>
      <c r="BVQ82" s="25"/>
      <c r="BVR82" s="25"/>
      <c r="BVS82" s="25"/>
      <c r="BVT82" s="25"/>
      <c r="BVU82" s="25"/>
      <c r="BVV82" s="25"/>
      <c r="BVW82" s="25"/>
      <c r="BVX82" s="25"/>
      <c r="BVY82" s="25"/>
      <c r="BVZ82" s="25"/>
      <c r="BWA82" s="25"/>
      <c r="BWB82" s="25"/>
      <c r="BWC82" s="25"/>
      <c r="BWD82" s="25"/>
      <c r="BWE82" s="25"/>
      <c r="BWF82" s="25"/>
      <c r="BWG82" s="25"/>
      <c r="BWH82" s="25"/>
      <c r="BWI82" s="25"/>
      <c r="BWJ82" s="25"/>
      <c r="BWK82" s="25"/>
      <c r="BWL82" s="25"/>
      <c r="BWM82" s="25"/>
      <c r="BWN82" s="25"/>
      <c r="BWO82" s="25"/>
      <c r="BWP82" s="25"/>
      <c r="BWQ82" s="25"/>
      <c r="BWR82" s="25"/>
      <c r="BWS82" s="25"/>
      <c r="BWT82" s="25"/>
      <c r="BWU82" s="25"/>
      <c r="BWV82" s="25"/>
      <c r="BWW82" s="25"/>
      <c r="BWX82" s="25"/>
      <c r="BWY82" s="25"/>
      <c r="BWZ82" s="25"/>
      <c r="BXA82" s="25"/>
      <c r="BXB82" s="25"/>
      <c r="BXC82" s="25"/>
      <c r="BXD82" s="25"/>
      <c r="BXE82" s="25"/>
      <c r="BXF82" s="25"/>
      <c r="BXG82" s="25"/>
      <c r="BXH82" s="25"/>
      <c r="BXI82" s="25"/>
      <c r="BXJ82" s="25"/>
      <c r="BXK82" s="25"/>
      <c r="BXL82" s="25"/>
      <c r="BXM82" s="25"/>
      <c r="BXN82" s="25"/>
      <c r="BXO82" s="25"/>
      <c r="BXP82" s="25"/>
      <c r="BXQ82" s="25"/>
      <c r="BXR82" s="25"/>
      <c r="BXS82" s="25"/>
      <c r="BXT82" s="25"/>
      <c r="BXU82" s="25"/>
      <c r="BXV82" s="25"/>
      <c r="BXW82" s="25"/>
      <c r="BXX82" s="25"/>
      <c r="BXY82" s="25"/>
      <c r="BXZ82" s="25"/>
      <c r="BYA82" s="25"/>
      <c r="BYB82" s="25"/>
      <c r="BYC82" s="25"/>
      <c r="BYD82" s="25"/>
      <c r="BYE82" s="25"/>
      <c r="BYF82" s="25"/>
      <c r="BYG82" s="25"/>
      <c r="BYH82" s="25"/>
      <c r="BYI82" s="25"/>
      <c r="BYJ82" s="25"/>
      <c r="BYK82" s="25"/>
      <c r="BYL82" s="25"/>
      <c r="BYM82" s="25"/>
      <c r="BYN82" s="25"/>
      <c r="BYO82" s="25"/>
      <c r="BYP82" s="25"/>
      <c r="BYQ82" s="25"/>
      <c r="BYR82" s="25"/>
      <c r="BYS82" s="25"/>
      <c r="BYT82" s="25"/>
      <c r="BYU82" s="25"/>
      <c r="BYV82" s="25"/>
      <c r="BYW82" s="25"/>
      <c r="BYX82" s="25"/>
      <c r="BYY82" s="25"/>
      <c r="BYZ82" s="25"/>
      <c r="BZA82" s="25"/>
      <c r="BZB82" s="25"/>
      <c r="BZC82" s="25"/>
      <c r="BZD82" s="25"/>
      <c r="BZE82" s="25"/>
      <c r="BZF82" s="25"/>
      <c r="BZG82" s="25"/>
      <c r="BZH82" s="25"/>
      <c r="BZI82" s="25"/>
      <c r="BZJ82" s="25"/>
      <c r="BZK82" s="25"/>
      <c r="BZL82" s="25"/>
      <c r="BZM82" s="25"/>
      <c r="BZN82" s="25"/>
      <c r="BZO82" s="25"/>
      <c r="BZP82" s="25"/>
      <c r="BZQ82" s="25"/>
      <c r="BZR82" s="25"/>
      <c r="BZS82" s="25"/>
      <c r="BZT82" s="25"/>
      <c r="BZU82" s="25"/>
      <c r="BZV82" s="25"/>
      <c r="BZW82" s="25"/>
      <c r="BZX82" s="25"/>
      <c r="BZY82" s="25"/>
      <c r="BZZ82" s="25"/>
      <c r="CAA82" s="25"/>
      <c r="CAB82" s="25"/>
      <c r="CAC82" s="25"/>
      <c r="CAD82" s="25"/>
      <c r="CAE82" s="25"/>
      <c r="CAF82" s="25"/>
      <c r="CAG82" s="25"/>
      <c r="CAH82" s="25"/>
      <c r="CAI82" s="25"/>
      <c r="CAJ82" s="25"/>
      <c r="CAK82" s="25"/>
      <c r="CAL82" s="25"/>
      <c r="CAM82" s="25"/>
      <c r="CAN82" s="25"/>
      <c r="CAO82" s="25"/>
      <c r="CAP82" s="25"/>
      <c r="CAQ82" s="25"/>
      <c r="CAR82" s="25"/>
      <c r="CAS82" s="25"/>
      <c r="CAT82" s="25"/>
      <c r="CAU82" s="25"/>
      <c r="CAV82" s="25"/>
      <c r="CAW82" s="25"/>
      <c r="CAX82" s="25"/>
      <c r="CAY82" s="25"/>
      <c r="CAZ82" s="25"/>
      <c r="CBA82" s="25"/>
      <c r="CBB82" s="25"/>
      <c r="CBC82" s="25"/>
      <c r="CBD82" s="25"/>
      <c r="CBE82" s="25"/>
      <c r="CBF82" s="25"/>
      <c r="CBG82" s="25"/>
      <c r="CBH82" s="25"/>
      <c r="CBI82" s="25"/>
      <c r="CBJ82" s="25"/>
      <c r="CBK82" s="25"/>
      <c r="CBL82" s="25"/>
      <c r="CBM82" s="25"/>
      <c r="CBN82" s="25"/>
      <c r="CBO82" s="25"/>
      <c r="CBP82" s="25"/>
      <c r="CBQ82" s="25"/>
      <c r="CBR82" s="25"/>
      <c r="CBS82" s="25"/>
      <c r="CBT82" s="25"/>
      <c r="CBU82" s="25"/>
      <c r="CBV82" s="25"/>
      <c r="CBW82" s="25"/>
      <c r="CBX82" s="25"/>
      <c r="CBY82" s="25"/>
      <c r="CBZ82" s="25"/>
      <c r="CCA82" s="25"/>
      <c r="CCB82" s="25"/>
      <c r="CCC82" s="25"/>
      <c r="CCD82" s="25"/>
      <c r="CCE82" s="25"/>
      <c r="CCF82" s="25"/>
      <c r="CCG82" s="25"/>
      <c r="CCH82" s="25"/>
      <c r="CCI82" s="25"/>
      <c r="CCJ82" s="25"/>
      <c r="CCK82" s="25"/>
      <c r="CCL82" s="25"/>
      <c r="CCM82" s="25"/>
      <c r="CCN82" s="25"/>
      <c r="CCO82" s="25"/>
      <c r="CCP82" s="25"/>
      <c r="CCQ82" s="25"/>
      <c r="CCR82" s="25"/>
      <c r="CCS82" s="25"/>
      <c r="CCT82" s="25"/>
      <c r="CCU82" s="25"/>
      <c r="CCV82" s="25"/>
      <c r="CCW82" s="25"/>
      <c r="CCX82" s="25"/>
      <c r="CCY82" s="25"/>
      <c r="CCZ82" s="25"/>
      <c r="CDA82" s="25"/>
      <c r="CDB82" s="25"/>
      <c r="CDC82" s="25"/>
      <c r="CDD82" s="25"/>
      <c r="CDE82" s="25"/>
      <c r="CDF82" s="25"/>
      <c r="CDG82" s="25"/>
      <c r="CDH82" s="25"/>
      <c r="CDI82" s="25"/>
      <c r="CDJ82" s="25"/>
      <c r="CDK82" s="25"/>
      <c r="CDL82" s="25"/>
      <c r="CDM82" s="25"/>
      <c r="CDN82" s="25"/>
      <c r="CDO82" s="25"/>
      <c r="CDP82" s="25"/>
      <c r="CDQ82" s="25"/>
      <c r="CDR82" s="25"/>
      <c r="CDS82" s="25"/>
      <c r="CDT82" s="25"/>
      <c r="CDU82" s="25"/>
      <c r="CDV82" s="25"/>
      <c r="CDW82" s="25"/>
      <c r="CDX82" s="25"/>
      <c r="CDY82" s="25"/>
      <c r="CDZ82" s="25"/>
      <c r="CEA82" s="25"/>
      <c r="CEB82" s="25"/>
      <c r="CEC82" s="25"/>
      <c r="CED82" s="25"/>
      <c r="CEE82" s="25"/>
      <c r="CEF82" s="25"/>
      <c r="CEG82" s="25"/>
      <c r="CEH82" s="25"/>
      <c r="CEI82" s="25"/>
      <c r="CEJ82" s="25"/>
      <c r="CEK82" s="25"/>
      <c r="CEL82" s="25"/>
      <c r="CEM82" s="25"/>
      <c r="CEN82" s="25"/>
      <c r="CEO82" s="25"/>
      <c r="CEP82" s="25"/>
      <c r="CEQ82" s="25"/>
      <c r="CER82" s="25"/>
      <c r="CES82" s="25"/>
      <c r="CET82" s="25"/>
      <c r="CEU82" s="25"/>
      <c r="CEV82" s="25"/>
      <c r="CEW82" s="25"/>
      <c r="CEX82" s="25"/>
      <c r="CEY82" s="25"/>
      <c r="CEZ82" s="25"/>
      <c r="CFA82" s="25"/>
      <c r="CFB82" s="25"/>
      <c r="CFC82" s="25"/>
      <c r="CFD82" s="25"/>
      <c r="CFE82" s="25"/>
      <c r="CFF82" s="25"/>
      <c r="CFG82" s="25"/>
      <c r="CFH82" s="25"/>
      <c r="CFI82" s="25"/>
      <c r="CFJ82" s="25"/>
      <c r="CFK82" s="25"/>
      <c r="CFL82" s="25"/>
      <c r="CFM82" s="25"/>
      <c r="CFN82" s="25"/>
      <c r="CFO82" s="25"/>
      <c r="CFP82" s="25"/>
      <c r="CFQ82" s="25"/>
      <c r="CFR82" s="25"/>
      <c r="CFS82" s="25"/>
      <c r="CFT82" s="25"/>
      <c r="CFU82" s="25"/>
      <c r="CFV82" s="25"/>
      <c r="CFW82" s="25"/>
      <c r="CFX82" s="25"/>
      <c r="CFY82" s="25"/>
      <c r="CFZ82" s="25"/>
      <c r="CGA82" s="25"/>
      <c r="CGB82" s="25"/>
      <c r="CGC82" s="25"/>
      <c r="CGD82" s="25"/>
      <c r="CGE82" s="25"/>
      <c r="CGF82" s="25"/>
      <c r="CGG82" s="25"/>
      <c r="CGH82" s="25"/>
      <c r="CGI82" s="25"/>
      <c r="CGJ82" s="25"/>
      <c r="CGK82" s="25"/>
      <c r="CGL82" s="25"/>
      <c r="CGM82" s="25"/>
      <c r="CGN82" s="25"/>
      <c r="CGO82" s="25"/>
      <c r="CGP82" s="25"/>
      <c r="CGQ82" s="25"/>
      <c r="CGR82" s="25"/>
      <c r="CGS82" s="25"/>
      <c r="CGT82" s="25"/>
      <c r="CGU82" s="25"/>
      <c r="CGV82" s="25"/>
      <c r="CGW82" s="25"/>
      <c r="CGX82" s="25"/>
      <c r="CGY82" s="25"/>
      <c r="CGZ82" s="25"/>
      <c r="CHA82" s="25"/>
      <c r="CHB82" s="25"/>
      <c r="CHC82" s="25"/>
      <c r="CHD82" s="25"/>
      <c r="CHE82" s="25"/>
      <c r="CHF82" s="25"/>
      <c r="CHG82" s="25"/>
      <c r="CHH82" s="25"/>
      <c r="CHI82" s="25"/>
      <c r="CHJ82" s="25"/>
      <c r="CHK82" s="25"/>
      <c r="CHL82" s="25"/>
      <c r="CHM82" s="25"/>
      <c r="CHN82" s="25"/>
      <c r="CHO82" s="25"/>
      <c r="CHP82" s="25"/>
      <c r="CHQ82" s="25"/>
      <c r="CHR82" s="25"/>
      <c r="CHS82" s="25"/>
      <c r="CHT82" s="25"/>
      <c r="CHU82" s="25"/>
      <c r="CHV82" s="25"/>
      <c r="CHW82" s="25"/>
      <c r="CHX82" s="25"/>
      <c r="CHY82" s="25"/>
      <c r="CHZ82" s="25"/>
      <c r="CIA82" s="25"/>
      <c r="CIB82" s="25"/>
      <c r="CIC82" s="25"/>
      <c r="CID82" s="25"/>
      <c r="CIE82" s="25"/>
      <c r="CIF82" s="25"/>
      <c r="CIG82" s="25"/>
      <c r="CIH82" s="25"/>
      <c r="CII82" s="25"/>
      <c r="CIJ82" s="25"/>
      <c r="CIK82" s="25"/>
      <c r="CIL82" s="25"/>
      <c r="CIM82" s="25"/>
      <c r="CIN82" s="25"/>
      <c r="CIO82" s="25"/>
      <c r="CIP82" s="25"/>
      <c r="CIQ82" s="25"/>
      <c r="CIR82" s="25"/>
      <c r="CIS82" s="25"/>
      <c r="CIT82" s="25"/>
      <c r="CIU82" s="25"/>
      <c r="CIV82" s="25"/>
      <c r="CIW82" s="25"/>
      <c r="CIX82" s="25"/>
      <c r="CIY82" s="25"/>
      <c r="CIZ82" s="25"/>
      <c r="CJA82" s="25"/>
      <c r="CJB82" s="25"/>
      <c r="CJC82" s="25"/>
      <c r="CJD82" s="25"/>
      <c r="CJE82" s="25"/>
      <c r="CJF82" s="25"/>
      <c r="CJG82" s="25"/>
      <c r="CJH82" s="25"/>
      <c r="CJI82" s="25"/>
      <c r="CJJ82" s="25"/>
      <c r="CJK82" s="25"/>
      <c r="CJL82" s="25"/>
      <c r="CJM82" s="25"/>
      <c r="CJN82" s="25"/>
      <c r="CJO82" s="25"/>
      <c r="CJP82" s="25"/>
      <c r="CJQ82" s="25"/>
      <c r="CJR82" s="25"/>
      <c r="CJS82" s="25"/>
      <c r="CJT82" s="25"/>
      <c r="CJU82" s="25"/>
      <c r="CJV82" s="25"/>
      <c r="CJW82" s="25"/>
      <c r="CJX82" s="25"/>
      <c r="CJY82" s="25"/>
      <c r="CJZ82" s="25"/>
      <c r="CKA82" s="25"/>
      <c r="CKB82" s="25"/>
      <c r="CKC82" s="25"/>
      <c r="CKD82" s="25"/>
      <c r="CKE82" s="25"/>
      <c r="CKF82" s="25"/>
      <c r="CKG82" s="25"/>
      <c r="CKH82" s="25"/>
      <c r="CKI82" s="25"/>
      <c r="CKJ82" s="25"/>
      <c r="CKK82" s="25"/>
      <c r="CKL82" s="25"/>
      <c r="CKM82" s="25"/>
      <c r="CKN82" s="25"/>
      <c r="CKO82" s="25"/>
      <c r="CKP82" s="25"/>
      <c r="CKQ82" s="25"/>
      <c r="CKR82" s="25"/>
      <c r="CKS82" s="25"/>
      <c r="CKT82" s="25"/>
      <c r="CKU82" s="25"/>
      <c r="CKV82" s="25"/>
      <c r="CKW82" s="25"/>
      <c r="CKX82" s="25"/>
      <c r="CKY82" s="25"/>
      <c r="CKZ82" s="25"/>
      <c r="CLA82" s="25"/>
      <c r="CLB82" s="25"/>
      <c r="CLC82" s="25"/>
      <c r="CLD82" s="25"/>
      <c r="CLE82" s="25"/>
      <c r="CLF82" s="25"/>
      <c r="CLG82" s="25"/>
      <c r="CLH82" s="25"/>
      <c r="CLI82" s="25"/>
      <c r="CLJ82" s="25"/>
      <c r="CLK82" s="25"/>
      <c r="CLL82" s="25"/>
      <c r="CLM82" s="25"/>
      <c r="CLN82" s="25"/>
      <c r="CLO82" s="25"/>
      <c r="CLP82" s="25"/>
      <c r="CLQ82" s="25"/>
      <c r="CLR82" s="25"/>
      <c r="CLS82" s="25"/>
      <c r="CLT82" s="25"/>
      <c r="CLU82" s="25"/>
      <c r="CLV82" s="25"/>
      <c r="CLW82" s="25"/>
      <c r="CLX82" s="25"/>
      <c r="CLY82" s="25"/>
      <c r="CLZ82" s="25"/>
      <c r="CMA82" s="25"/>
      <c r="CMB82" s="25"/>
      <c r="CMC82" s="25"/>
      <c r="CMD82" s="25"/>
      <c r="CME82" s="25"/>
      <c r="CMF82" s="25"/>
      <c r="CMG82" s="25"/>
      <c r="CMH82" s="25"/>
      <c r="CMI82" s="25"/>
      <c r="CMJ82" s="25"/>
      <c r="CMK82" s="25"/>
      <c r="CML82" s="25"/>
      <c r="CMM82" s="25"/>
      <c r="CMN82" s="25"/>
      <c r="CMO82" s="25"/>
      <c r="CMP82" s="25"/>
      <c r="CMQ82" s="25"/>
      <c r="CMR82" s="25"/>
      <c r="CMS82" s="25"/>
      <c r="CMT82" s="25"/>
      <c r="CMU82" s="25"/>
      <c r="CMV82" s="25"/>
      <c r="CMW82" s="25"/>
      <c r="CMX82" s="25"/>
      <c r="CMY82" s="25"/>
      <c r="CMZ82" s="25"/>
      <c r="CNA82" s="25"/>
      <c r="CNB82" s="25"/>
      <c r="CNC82" s="25"/>
      <c r="CND82" s="25"/>
      <c r="CNE82" s="25"/>
      <c r="CNF82" s="25"/>
      <c r="CNG82" s="25"/>
      <c r="CNH82" s="25"/>
      <c r="CNI82" s="25"/>
      <c r="CNJ82" s="25"/>
      <c r="CNK82" s="25"/>
      <c r="CNL82" s="25"/>
      <c r="CNM82" s="25"/>
      <c r="CNN82" s="25"/>
      <c r="CNO82" s="25"/>
      <c r="CNP82" s="25"/>
      <c r="CNQ82" s="25"/>
      <c r="CNR82" s="25"/>
      <c r="CNS82" s="25"/>
      <c r="CNT82" s="25"/>
      <c r="CNU82" s="25"/>
      <c r="CNV82" s="25"/>
      <c r="CNW82" s="25"/>
      <c r="CNX82" s="25"/>
      <c r="CNY82" s="25"/>
      <c r="CNZ82" s="25"/>
      <c r="COA82" s="25"/>
      <c r="COB82" s="25"/>
      <c r="COC82" s="25"/>
      <c r="COD82" s="25"/>
      <c r="COE82" s="25"/>
      <c r="COF82" s="25"/>
      <c r="COG82" s="25"/>
      <c r="COH82" s="25"/>
      <c r="COI82" s="25"/>
      <c r="COJ82" s="25"/>
      <c r="COK82" s="25"/>
      <c r="COL82" s="25"/>
      <c r="COM82" s="25"/>
      <c r="CON82" s="25"/>
      <c r="COO82" s="25"/>
      <c r="COP82" s="25"/>
      <c r="COQ82" s="25"/>
      <c r="COR82" s="25"/>
      <c r="COS82" s="25"/>
      <c r="COT82" s="25"/>
      <c r="COU82" s="25"/>
      <c r="COV82" s="25"/>
      <c r="COW82" s="25"/>
      <c r="COX82" s="25"/>
      <c r="COY82" s="25"/>
      <c r="COZ82" s="25"/>
      <c r="CPA82" s="25"/>
      <c r="CPB82" s="25"/>
      <c r="CPC82" s="25"/>
      <c r="CPD82" s="25"/>
      <c r="CPE82" s="25"/>
      <c r="CPF82" s="25"/>
      <c r="CPG82" s="25"/>
      <c r="CPH82" s="25"/>
      <c r="CPI82" s="25"/>
      <c r="CPJ82" s="25"/>
      <c r="CPK82" s="25"/>
      <c r="CPL82" s="25"/>
      <c r="CPM82" s="25"/>
      <c r="CPN82" s="25"/>
      <c r="CPO82" s="25"/>
      <c r="CPP82" s="25"/>
      <c r="CPQ82" s="25"/>
      <c r="CPR82" s="25"/>
      <c r="CPS82" s="25"/>
      <c r="CPT82" s="25"/>
      <c r="CPU82" s="25"/>
      <c r="CPV82" s="25"/>
      <c r="CPW82" s="25"/>
      <c r="CPX82" s="25"/>
      <c r="CPY82" s="25"/>
      <c r="CPZ82" s="25"/>
      <c r="CQA82" s="25"/>
      <c r="CQB82" s="25"/>
      <c r="CQC82" s="25"/>
      <c r="CQD82" s="25"/>
      <c r="CQE82" s="25"/>
      <c r="CQF82" s="25"/>
      <c r="CQG82" s="25"/>
      <c r="CQH82" s="25"/>
      <c r="CQI82" s="25"/>
      <c r="CQJ82" s="25"/>
      <c r="CQK82" s="25"/>
      <c r="CQL82" s="25"/>
      <c r="CQM82" s="25"/>
      <c r="CQN82" s="25"/>
      <c r="CQO82" s="25"/>
      <c r="CQP82" s="25"/>
      <c r="CQQ82" s="25"/>
      <c r="CQR82" s="25"/>
      <c r="CQS82" s="25"/>
      <c r="CQT82" s="25"/>
      <c r="CQU82" s="25"/>
      <c r="CQV82" s="25"/>
      <c r="CQW82" s="25"/>
      <c r="CQX82" s="25"/>
      <c r="CQY82" s="25"/>
      <c r="CQZ82" s="25"/>
      <c r="CRA82" s="25"/>
      <c r="CRB82" s="25"/>
      <c r="CRC82" s="25"/>
      <c r="CRD82" s="25"/>
      <c r="CRE82" s="25"/>
      <c r="CRF82" s="25"/>
      <c r="CRG82" s="25"/>
      <c r="CRH82" s="25"/>
      <c r="CRI82" s="25"/>
      <c r="CRJ82" s="25"/>
      <c r="CRK82" s="25"/>
      <c r="CRL82" s="25"/>
      <c r="CRM82" s="25"/>
      <c r="CRN82" s="25"/>
      <c r="CRO82" s="25"/>
      <c r="CRP82" s="25"/>
      <c r="CRQ82" s="25"/>
      <c r="CRR82" s="25"/>
      <c r="CRS82" s="25"/>
      <c r="CRT82" s="25"/>
      <c r="CRU82" s="25"/>
      <c r="CRV82" s="25"/>
      <c r="CRW82" s="25"/>
      <c r="CRX82" s="25"/>
      <c r="CRY82" s="25"/>
      <c r="CRZ82" s="25"/>
      <c r="CSA82" s="25"/>
      <c r="CSB82" s="25"/>
      <c r="CSC82" s="25"/>
      <c r="CSD82" s="25"/>
      <c r="CSE82" s="25"/>
      <c r="CSF82" s="25"/>
      <c r="CSG82" s="25"/>
      <c r="CSH82" s="25"/>
      <c r="CSI82" s="25"/>
      <c r="CSJ82" s="25"/>
      <c r="CSK82" s="25"/>
      <c r="CSL82" s="25"/>
      <c r="CSM82" s="25"/>
      <c r="CSN82" s="25"/>
      <c r="CSO82" s="25"/>
      <c r="CSP82" s="25"/>
      <c r="CSQ82" s="25"/>
      <c r="CSR82" s="25"/>
      <c r="CSS82" s="25"/>
      <c r="CST82" s="25"/>
      <c r="CSU82" s="25"/>
      <c r="CSV82" s="25"/>
      <c r="CSW82" s="25"/>
      <c r="CSX82" s="25"/>
      <c r="CSY82" s="25"/>
      <c r="CSZ82" s="25"/>
      <c r="CTA82" s="25"/>
      <c r="CTB82" s="25"/>
      <c r="CTC82" s="25"/>
      <c r="CTD82" s="25"/>
      <c r="CTE82" s="25"/>
      <c r="CTF82" s="25"/>
      <c r="CTG82" s="25"/>
      <c r="CTH82" s="25"/>
      <c r="CTI82" s="25"/>
      <c r="CTJ82" s="25"/>
      <c r="CTK82" s="25"/>
      <c r="CTL82" s="25"/>
      <c r="CTM82" s="25"/>
      <c r="CTN82" s="25"/>
      <c r="CTO82" s="25"/>
      <c r="CTP82" s="25"/>
      <c r="CTQ82" s="25"/>
      <c r="CTR82" s="25"/>
      <c r="CTS82" s="25"/>
      <c r="CTT82" s="25"/>
      <c r="CTU82" s="25"/>
      <c r="CTV82" s="25"/>
      <c r="CTW82" s="25"/>
      <c r="CTX82" s="25"/>
      <c r="CTY82" s="25"/>
      <c r="CTZ82" s="25"/>
      <c r="CUA82" s="25"/>
      <c r="CUB82" s="25"/>
      <c r="CUC82" s="25"/>
      <c r="CUD82" s="25"/>
      <c r="CUE82" s="25"/>
      <c r="CUF82" s="25"/>
      <c r="CUG82" s="25"/>
      <c r="CUH82" s="25"/>
      <c r="CUI82" s="25"/>
      <c r="CUJ82" s="25"/>
      <c r="CUK82" s="25"/>
      <c r="CUL82" s="25"/>
      <c r="CUM82" s="25"/>
      <c r="CUN82" s="25"/>
      <c r="CUO82" s="25"/>
      <c r="CUP82" s="25"/>
      <c r="CUQ82" s="25"/>
      <c r="CUR82" s="25"/>
      <c r="CUS82" s="25"/>
      <c r="CUT82" s="25"/>
      <c r="CUU82" s="25"/>
      <c r="CUV82" s="25"/>
      <c r="CUW82" s="25"/>
      <c r="CUX82" s="25"/>
      <c r="CUY82" s="25"/>
      <c r="CUZ82" s="25"/>
      <c r="CVA82" s="25"/>
      <c r="CVB82" s="25"/>
      <c r="CVC82" s="25"/>
      <c r="CVD82" s="25"/>
      <c r="CVE82" s="25"/>
      <c r="CVF82" s="25"/>
      <c r="CVG82" s="25"/>
      <c r="CVH82" s="25"/>
      <c r="CVI82" s="25"/>
      <c r="CVJ82" s="25"/>
      <c r="CVK82" s="25"/>
      <c r="CVL82" s="25"/>
      <c r="CVM82" s="25"/>
      <c r="CVN82" s="25"/>
      <c r="CVO82" s="25"/>
      <c r="CVP82" s="25"/>
      <c r="CVQ82" s="25"/>
      <c r="CVR82" s="25"/>
      <c r="CVS82" s="25"/>
      <c r="CVT82" s="25"/>
      <c r="CVU82" s="25"/>
      <c r="CVV82" s="25"/>
      <c r="CVW82" s="25"/>
      <c r="CVX82" s="25"/>
      <c r="CVY82" s="25"/>
      <c r="CVZ82" s="25"/>
      <c r="CWA82" s="25"/>
      <c r="CWB82" s="25"/>
      <c r="CWC82" s="25"/>
      <c r="CWD82" s="25"/>
      <c r="CWE82" s="25"/>
      <c r="CWF82" s="25"/>
      <c r="CWG82" s="25"/>
      <c r="CWH82" s="25"/>
      <c r="CWI82" s="25"/>
      <c r="CWJ82" s="25"/>
      <c r="CWK82" s="25"/>
      <c r="CWL82" s="25"/>
      <c r="CWM82" s="25"/>
      <c r="CWN82" s="25"/>
      <c r="CWO82" s="25"/>
      <c r="CWP82" s="25"/>
      <c r="CWQ82" s="25"/>
      <c r="CWR82" s="25"/>
      <c r="CWS82" s="25"/>
      <c r="CWT82" s="25"/>
      <c r="CWU82" s="25"/>
      <c r="CWV82" s="25"/>
      <c r="CWW82" s="25"/>
      <c r="CWX82" s="25"/>
      <c r="CWY82" s="25"/>
      <c r="CWZ82" s="25"/>
      <c r="CXA82" s="25"/>
      <c r="CXB82" s="25"/>
      <c r="CXC82" s="25"/>
      <c r="CXD82" s="25"/>
      <c r="CXE82" s="25"/>
      <c r="CXF82" s="25"/>
      <c r="CXG82" s="25"/>
      <c r="CXH82" s="25"/>
      <c r="CXI82" s="25"/>
      <c r="CXJ82" s="25"/>
      <c r="CXK82" s="25"/>
      <c r="CXL82" s="25"/>
      <c r="CXM82" s="25"/>
      <c r="CXN82" s="25"/>
      <c r="CXO82" s="25"/>
      <c r="CXP82" s="25"/>
      <c r="CXQ82" s="25"/>
      <c r="CXR82" s="25"/>
      <c r="CXS82" s="25"/>
      <c r="CXT82" s="25"/>
      <c r="CXU82" s="25"/>
      <c r="CXV82" s="25"/>
      <c r="CXW82" s="25"/>
      <c r="CXX82" s="25"/>
      <c r="CXY82" s="25"/>
      <c r="CXZ82" s="25"/>
      <c r="CYA82" s="25"/>
      <c r="CYB82" s="25"/>
      <c r="CYC82" s="25"/>
      <c r="CYD82" s="25"/>
      <c r="CYE82" s="25"/>
      <c r="CYF82" s="25"/>
      <c r="CYG82" s="25"/>
      <c r="CYH82" s="25"/>
      <c r="CYI82" s="25"/>
      <c r="CYJ82" s="25"/>
      <c r="CYK82" s="25"/>
      <c r="CYL82" s="25"/>
      <c r="CYM82" s="25"/>
      <c r="CYN82" s="25"/>
      <c r="CYO82" s="25"/>
      <c r="CYP82" s="25"/>
      <c r="CYQ82" s="25"/>
      <c r="CYR82" s="25"/>
      <c r="CYS82" s="25"/>
      <c r="CYT82" s="25"/>
      <c r="CYU82" s="25"/>
      <c r="CYV82" s="25"/>
      <c r="CYW82" s="25"/>
      <c r="CYX82" s="25"/>
      <c r="CYY82" s="25"/>
      <c r="CYZ82" s="25"/>
      <c r="CZA82" s="25"/>
      <c r="CZB82" s="25"/>
      <c r="CZC82" s="25"/>
      <c r="CZD82" s="25"/>
      <c r="CZE82" s="25"/>
      <c r="CZF82" s="25"/>
      <c r="CZG82" s="25"/>
      <c r="CZH82" s="25"/>
      <c r="CZI82" s="25"/>
      <c r="CZJ82" s="25"/>
      <c r="CZK82" s="25"/>
      <c r="CZL82" s="25"/>
      <c r="CZM82" s="25"/>
      <c r="CZN82" s="25"/>
      <c r="CZO82" s="25"/>
      <c r="CZP82" s="25"/>
      <c r="CZQ82" s="25"/>
      <c r="CZR82" s="25"/>
      <c r="CZS82" s="25"/>
      <c r="CZT82" s="25"/>
      <c r="CZU82" s="25"/>
      <c r="CZV82" s="25"/>
      <c r="CZW82" s="25"/>
      <c r="CZX82" s="25"/>
      <c r="CZY82" s="25"/>
      <c r="CZZ82" s="25"/>
      <c r="DAA82" s="25"/>
      <c r="DAB82" s="25"/>
      <c r="DAC82" s="25"/>
      <c r="DAD82" s="25"/>
      <c r="DAE82" s="25"/>
      <c r="DAF82" s="25"/>
      <c r="DAG82" s="25"/>
      <c r="DAH82" s="25"/>
      <c r="DAI82" s="25"/>
      <c r="DAJ82" s="25"/>
      <c r="DAK82" s="25"/>
      <c r="DAL82" s="25"/>
      <c r="DAM82" s="25"/>
      <c r="DAN82" s="25"/>
      <c r="DAO82" s="25"/>
      <c r="DAP82" s="25"/>
      <c r="DAQ82" s="25"/>
      <c r="DAR82" s="25"/>
      <c r="DAS82" s="25"/>
      <c r="DAT82" s="25"/>
      <c r="DAU82" s="25"/>
      <c r="DAV82" s="25"/>
      <c r="DAW82" s="25"/>
      <c r="DAX82" s="25"/>
      <c r="DAY82" s="25"/>
      <c r="DAZ82" s="25"/>
      <c r="DBA82" s="25"/>
      <c r="DBB82" s="25"/>
      <c r="DBC82" s="25"/>
      <c r="DBD82" s="25"/>
      <c r="DBE82" s="25"/>
      <c r="DBF82" s="25"/>
      <c r="DBG82" s="25"/>
      <c r="DBH82" s="25"/>
      <c r="DBI82" s="25"/>
      <c r="DBJ82" s="25"/>
      <c r="DBK82" s="25"/>
      <c r="DBL82" s="25"/>
      <c r="DBM82" s="25"/>
      <c r="DBN82" s="25"/>
      <c r="DBO82" s="25"/>
      <c r="DBP82" s="25"/>
      <c r="DBQ82" s="25"/>
      <c r="DBR82" s="25"/>
      <c r="DBS82" s="25"/>
      <c r="DBT82" s="25"/>
      <c r="DBU82" s="25"/>
      <c r="DBV82" s="25"/>
      <c r="DBW82" s="25"/>
      <c r="DBX82" s="25"/>
      <c r="DBY82" s="25"/>
      <c r="DBZ82" s="25"/>
      <c r="DCA82" s="25"/>
      <c r="DCB82" s="25"/>
      <c r="DCC82" s="25"/>
      <c r="DCD82" s="25"/>
      <c r="DCE82" s="25"/>
      <c r="DCF82" s="25"/>
      <c r="DCG82" s="25"/>
      <c r="DCH82" s="25"/>
      <c r="DCI82" s="25"/>
      <c r="DCJ82" s="25"/>
      <c r="DCK82" s="25"/>
      <c r="DCL82" s="25"/>
      <c r="DCM82" s="25"/>
      <c r="DCN82" s="25"/>
      <c r="DCO82" s="25"/>
      <c r="DCP82" s="25"/>
      <c r="DCQ82" s="25"/>
      <c r="DCR82" s="25"/>
      <c r="DCS82" s="25"/>
      <c r="DCT82" s="25"/>
      <c r="DCU82" s="25"/>
      <c r="DCV82" s="25"/>
      <c r="DCW82" s="25"/>
      <c r="DCX82" s="25"/>
      <c r="DCY82" s="25"/>
      <c r="DCZ82" s="25"/>
      <c r="DDA82" s="25"/>
      <c r="DDB82" s="25"/>
      <c r="DDC82" s="25"/>
      <c r="DDD82" s="25"/>
      <c r="DDE82" s="25"/>
      <c r="DDF82" s="25"/>
      <c r="DDG82" s="25"/>
      <c r="DDH82" s="25"/>
      <c r="DDI82" s="25"/>
      <c r="DDJ82" s="25"/>
      <c r="DDK82" s="25"/>
      <c r="DDL82" s="25"/>
      <c r="DDM82" s="25"/>
      <c r="DDN82" s="25"/>
      <c r="DDO82" s="25"/>
      <c r="DDP82" s="25"/>
      <c r="DDQ82" s="25"/>
      <c r="DDR82" s="25"/>
      <c r="DDS82" s="25"/>
      <c r="DDT82" s="25"/>
      <c r="DDU82" s="25"/>
      <c r="DDV82" s="25"/>
      <c r="DDW82" s="25"/>
      <c r="DDX82" s="25"/>
      <c r="DDY82" s="25"/>
      <c r="DDZ82" s="25"/>
      <c r="DEA82" s="25"/>
      <c r="DEB82" s="25"/>
      <c r="DEC82" s="25"/>
      <c r="DED82" s="25"/>
      <c r="DEE82" s="25"/>
      <c r="DEF82" s="25"/>
      <c r="DEG82" s="25"/>
      <c r="DEH82" s="25"/>
      <c r="DEI82" s="25"/>
      <c r="DEJ82" s="25"/>
      <c r="DEK82" s="25"/>
      <c r="DEL82" s="25"/>
      <c r="DEM82" s="25"/>
      <c r="DEN82" s="25"/>
      <c r="DEO82" s="25"/>
      <c r="DEP82" s="25"/>
      <c r="DEQ82" s="25"/>
      <c r="DER82" s="25"/>
      <c r="DES82" s="25"/>
      <c r="DET82" s="25"/>
      <c r="DEU82" s="25"/>
      <c r="DEV82" s="25"/>
      <c r="DEW82" s="25"/>
      <c r="DEX82" s="25"/>
      <c r="DEY82" s="25"/>
      <c r="DEZ82" s="25"/>
      <c r="DFA82" s="25"/>
      <c r="DFB82" s="25"/>
      <c r="DFC82" s="25"/>
      <c r="DFD82" s="25"/>
      <c r="DFE82" s="25"/>
      <c r="DFF82" s="25"/>
      <c r="DFG82" s="25"/>
      <c r="DFH82" s="25"/>
      <c r="DFI82" s="25"/>
      <c r="DFJ82" s="25"/>
      <c r="DFK82" s="25"/>
      <c r="DFL82" s="25"/>
      <c r="DFM82" s="25"/>
      <c r="DFN82" s="25"/>
      <c r="DFO82" s="25"/>
      <c r="DFP82" s="25"/>
      <c r="DFQ82" s="25"/>
      <c r="DFR82" s="25"/>
      <c r="DFS82" s="25"/>
      <c r="DFT82" s="25"/>
      <c r="DFU82" s="25"/>
      <c r="DFV82" s="25"/>
      <c r="DFW82" s="25"/>
      <c r="DFX82" s="25"/>
      <c r="DFY82" s="25"/>
      <c r="DFZ82" s="25"/>
      <c r="DGA82" s="25"/>
      <c r="DGB82" s="25"/>
      <c r="DGC82" s="25"/>
      <c r="DGD82" s="25"/>
      <c r="DGE82" s="25"/>
      <c r="DGF82" s="25"/>
      <c r="DGG82" s="25"/>
      <c r="DGH82" s="25"/>
      <c r="DGI82" s="25"/>
      <c r="DGJ82" s="25"/>
      <c r="DGK82" s="25"/>
      <c r="DGL82" s="25"/>
      <c r="DGM82" s="25"/>
      <c r="DGN82" s="25"/>
      <c r="DGO82" s="25"/>
      <c r="DGP82" s="25"/>
      <c r="DGQ82" s="25"/>
      <c r="DGR82" s="25"/>
      <c r="DGS82" s="25"/>
      <c r="DGT82" s="25"/>
      <c r="DGU82" s="25"/>
      <c r="DGV82" s="25"/>
      <c r="DGW82" s="25"/>
      <c r="DGX82" s="25"/>
      <c r="DGY82" s="25"/>
      <c r="DGZ82" s="25"/>
      <c r="DHA82" s="25"/>
      <c r="DHB82" s="25"/>
      <c r="DHC82" s="25"/>
      <c r="DHD82" s="25"/>
      <c r="DHE82" s="25"/>
      <c r="DHF82" s="25"/>
      <c r="DHG82" s="25"/>
      <c r="DHH82" s="25"/>
      <c r="DHI82" s="25"/>
      <c r="DHJ82" s="25"/>
      <c r="DHK82" s="25"/>
      <c r="DHL82" s="25"/>
      <c r="DHM82" s="25"/>
      <c r="DHN82" s="25"/>
      <c r="DHO82" s="25"/>
      <c r="DHP82" s="25"/>
      <c r="DHQ82" s="25"/>
      <c r="DHR82" s="25"/>
      <c r="DHS82" s="25"/>
      <c r="DHT82" s="25"/>
      <c r="DHU82" s="25"/>
      <c r="DHV82" s="25"/>
      <c r="DHW82" s="25"/>
      <c r="DHX82" s="25"/>
      <c r="DHY82" s="25"/>
      <c r="DHZ82" s="25"/>
      <c r="DIA82" s="25"/>
      <c r="DIB82" s="25"/>
      <c r="DIC82" s="25"/>
      <c r="DID82" s="25"/>
      <c r="DIE82" s="25"/>
      <c r="DIF82" s="25"/>
      <c r="DIG82" s="25"/>
      <c r="DIH82" s="25"/>
      <c r="DII82" s="25"/>
      <c r="DIJ82" s="25"/>
      <c r="DIK82" s="25"/>
      <c r="DIL82" s="25"/>
      <c r="DIM82" s="25"/>
      <c r="DIN82" s="25"/>
      <c r="DIO82" s="25"/>
      <c r="DIP82" s="25"/>
      <c r="DIQ82" s="25"/>
      <c r="DIR82" s="25"/>
      <c r="DIS82" s="25"/>
      <c r="DIT82" s="25"/>
      <c r="DIU82" s="25"/>
      <c r="DIV82" s="25"/>
      <c r="DIW82" s="25"/>
      <c r="DIX82" s="25"/>
      <c r="DIY82" s="25"/>
      <c r="DIZ82" s="25"/>
      <c r="DJA82" s="25"/>
      <c r="DJB82" s="25"/>
      <c r="DJC82" s="25"/>
      <c r="DJD82" s="25"/>
      <c r="DJE82" s="25"/>
      <c r="DJF82" s="25"/>
      <c r="DJG82" s="25"/>
      <c r="DJH82" s="25"/>
      <c r="DJI82" s="25"/>
      <c r="DJJ82" s="25"/>
      <c r="DJK82" s="25"/>
      <c r="DJL82" s="25"/>
      <c r="DJM82" s="25"/>
      <c r="DJN82" s="25"/>
      <c r="DJO82" s="25"/>
      <c r="DJP82" s="25"/>
      <c r="DJQ82" s="25"/>
      <c r="DJR82" s="25"/>
      <c r="DJS82" s="25"/>
      <c r="DJT82" s="25"/>
      <c r="DJU82" s="25"/>
      <c r="DJV82" s="25"/>
      <c r="DJW82" s="25"/>
      <c r="DJX82" s="25"/>
      <c r="DJY82" s="25"/>
      <c r="DJZ82" s="25"/>
      <c r="DKA82" s="25"/>
      <c r="DKB82" s="25"/>
      <c r="DKC82" s="25"/>
      <c r="DKD82" s="25"/>
      <c r="DKE82" s="25"/>
      <c r="DKF82" s="25"/>
      <c r="DKG82" s="25"/>
      <c r="DKH82" s="25"/>
      <c r="DKI82" s="25"/>
      <c r="DKJ82" s="25"/>
      <c r="DKK82" s="25"/>
      <c r="DKL82" s="25"/>
      <c r="DKM82" s="25"/>
      <c r="DKN82" s="25"/>
      <c r="DKO82" s="25"/>
      <c r="DKP82" s="25"/>
      <c r="DKQ82" s="25"/>
      <c r="DKR82" s="25"/>
      <c r="DKS82" s="25"/>
      <c r="DKT82" s="25"/>
      <c r="DKU82" s="25"/>
      <c r="DKV82" s="25"/>
      <c r="DKW82" s="25"/>
      <c r="DKX82" s="25"/>
      <c r="DKY82" s="25"/>
      <c r="DKZ82" s="25"/>
      <c r="DLA82" s="25"/>
      <c r="DLB82" s="25"/>
      <c r="DLC82" s="25"/>
      <c r="DLD82" s="25"/>
      <c r="DLE82" s="25"/>
      <c r="DLF82" s="25"/>
      <c r="DLG82" s="25"/>
      <c r="DLH82" s="25"/>
      <c r="DLI82" s="25"/>
      <c r="DLJ82" s="25"/>
      <c r="DLK82" s="25"/>
      <c r="DLL82" s="25"/>
      <c r="DLM82" s="25"/>
      <c r="DLN82" s="25"/>
      <c r="DLO82" s="25"/>
      <c r="DLP82" s="25"/>
      <c r="DLQ82" s="25"/>
      <c r="DLR82" s="25"/>
      <c r="DLS82" s="25"/>
      <c r="DLT82" s="25"/>
      <c r="DLU82" s="25"/>
      <c r="DLV82" s="25"/>
      <c r="DLW82" s="25"/>
      <c r="DLX82" s="25"/>
      <c r="DLY82" s="25"/>
      <c r="DLZ82" s="25"/>
      <c r="DMA82" s="25"/>
      <c r="DMB82" s="25"/>
      <c r="DMC82" s="25"/>
      <c r="DMD82" s="25"/>
      <c r="DME82" s="25"/>
      <c r="DMF82" s="25"/>
      <c r="DMG82" s="25"/>
      <c r="DMH82" s="25"/>
      <c r="DMI82" s="25"/>
      <c r="DMJ82" s="25"/>
      <c r="DMK82" s="25"/>
      <c r="DML82" s="25"/>
      <c r="DMM82" s="25"/>
      <c r="DMN82" s="25"/>
      <c r="DMO82" s="25"/>
      <c r="DMP82" s="25"/>
      <c r="DMQ82" s="25"/>
      <c r="DMR82" s="25"/>
      <c r="DMS82" s="25"/>
      <c r="DMT82" s="25"/>
      <c r="DMU82" s="25"/>
      <c r="DMV82" s="25"/>
      <c r="DMW82" s="25"/>
      <c r="DMX82" s="25"/>
      <c r="DMY82" s="25"/>
      <c r="DMZ82" s="25"/>
      <c r="DNA82" s="25"/>
      <c r="DNB82" s="25"/>
      <c r="DNC82" s="25"/>
      <c r="DND82" s="25"/>
      <c r="DNE82" s="25"/>
      <c r="DNF82" s="25"/>
      <c r="DNG82" s="25"/>
      <c r="DNH82" s="25"/>
      <c r="DNI82" s="25"/>
      <c r="DNJ82" s="25"/>
      <c r="DNK82" s="25"/>
      <c r="DNL82" s="25"/>
      <c r="DNM82" s="25"/>
      <c r="DNN82" s="25"/>
      <c r="DNO82" s="25"/>
      <c r="DNP82" s="25"/>
      <c r="DNQ82" s="25"/>
      <c r="DNR82" s="25"/>
      <c r="DNS82" s="25"/>
      <c r="DNT82" s="25"/>
      <c r="DNU82" s="25"/>
      <c r="DNV82" s="25"/>
      <c r="DNW82" s="25"/>
      <c r="DNX82" s="25"/>
      <c r="DNY82" s="25"/>
      <c r="DNZ82" s="25"/>
      <c r="DOA82" s="25"/>
      <c r="DOB82" s="25"/>
      <c r="DOC82" s="25"/>
      <c r="DOD82" s="25"/>
      <c r="DOE82" s="25"/>
      <c r="DOF82" s="25"/>
      <c r="DOG82" s="25"/>
      <c r="DOH82" s="25"/>
      <c r="DOI82" s="25"/>
      <c r="DOJ82" s="25"/>
      <c r="DOK82" s="25"/>
      <c r="DOL82" s="25"/>
      <c r="DOM82" s="25"/>
      <c r="DON82" s="25"/>
      <c r="DOO82" s="25"/>
      <c r="DOP82" s="25"/>
      <c r="DOQ82" s="25"/>
      <c r="DOR82" s="25"/>
      <c r="DOS82" s="25"/>
      <c r="DOT82" s="25"/>
      <c r="DOU82" s="25"/>
      <c r="DOV82" s="25"/>
      <c r="DOW82" s="25"/>
      <c r="DOX82" s="25"/>
      <c r="DOY82" s="25"/>
      <c r="DOZ82" s="25"/>
      <c r="DPA82" s="25"/>
      <c r="DPB82" s="25"/>
      <c r="DPC82" s="25"/>
      <c r="DPD82" s="25"/>
      <c r="DPE82" s="25"/>
      <c r="DPF82" s="25"/>
      <c r="DPG82" s="25"/>
      <c r="DPH82" s="25"/>
      <c r="DPI82" s="25"/>
      <c r="DPJ82" s="25"/>
      <c r="DPK82" s="25"/>
      <c r="DPL82" s="25"/>
      <c r="DPM82" s="25"/>
      <c r="DPN82" s="25"/>
      <c r="DPO82" s="25"/>
      <c r="DPP82" s="25"/>
      <c r="DPQ82" s="25"/>
      <c r="DPR82" s="25"/>
      <c r="DPS82" s="25"/>
      <c r="DPT82" s="25"/>
      <c r="DPU82" s="25"/>
      <c r="DPV82" s="25"/>
      <c r="DPW82" s="25"/>
      <c r="DPX82" s="25"/>
      <c r="DPY82" s="25"/>
      <c r="DPZ82" s="25"/>
      <c r="DQA82" s="25"/>
      <c r="DQB82" s="25"/>
      <c r="DQC82" s="25"/>
      <c r="DQD82" s="25"/>
      <c r="DQE82" s="25"/>
      <c r="DQF82" s="25"/>
      <c r="DQG82" s="25"/>
      <c r="DQH82" s="25"/>
      <c r="DQI82" s="25"/>
      <c r="DQJ82" s="25"/>
      <c r="DQK82" s="25"/>
      <c r="DQL82" s="25"/>
      <c r="DQM82" s="25"/>
      <c r="DQN82" s="25"/>
      <c r="DQO82" s="25"/>
      <c r="DQP82" s="25"/>
      <c r="DQQ82" s="25"/>
      <c r="DQR82" s="25"/>
      <c r="DQS82" s="25"/>
      <c r="DQT82" s="25"/>
      <c r="DQU82" s="25"/>
      <c r="DQV82" s="25"/>
      <c r="DQW82" s="25"/>
      <c r="DQX82" s="25"/>
      <c r="DQY82" s="25"/>
      <c r="DQZ82" s="25"/>
      <c r="DRA82" s="25"/>
      <c r="DRB82" s="25"/>
      <c r="DRC82" s="25"/>
      <c r="DRD82" s="25"/>
      <c r="DRE82" s="25"/>
      <c r="DRF82" s="25"/>
      <c r="DRG82" s="25"/>
      <c r="DRH82" s="25"/>
      <c r="DRI82" s="25"/>
      <c r="DRJ82" s="25"/>
      <c r="DRK82" s="25"/>
      <c r="DRL82" s="25"/>
      <c r="DRM82" s="25"/>
      <c r="DRN82" s="25"/>
      <c r="DRO82" s="25"/>
      <c r="DRP82" s="25"/>
      <c r="DRQ82" s="25"/>
      <c r="DRR82" s="25"/>
      <c r="DRS82" s="25"/>
      <c r="DRT82" s="25"/>
      <c r="DRU82" s="25"/>
      <c r="DRV82" s="25"/>
      <c r="DRW82" s="25"/>
      <c r="DRX82" s="25"/>
      <c r="DRY82" s="25"/>
      <c r="DRZ82" s="25"/>
      <c r="DSA82" s="25"/>
      <c r="DSB82" s="25"/>
      <c r="DSC82" s="25"/>
      <c r="DSD82" s="25"/>
      <c r="DSE82" s="25"/>
      <c r="DSF82" s="25"/>
      <c r="DSG82" s="25"/>
      <c r="DSH82" s="25"/>
      <c r="DSI82" s="25"/>
      <c r="DSJ82" s="25"/>
      <c r="DSK82" s="25"/>
      <c r="DSL82" s="25"/>
      <c r="DSM82" s="25"/>
      <c r="DSN82" s="25"/>
      <c r="DSO82" s="25"/>
      <c r="DSP82" s="25"/>
      <c r="DSQ82" s="25"/>
      <c r="DSR82" s="25"/>
      <c r="DSS82" s="25"/>
      <c r="DST82" s="25"/>
      <c r="DSU82" s="25"/>
      <c r="DSV82" s="25"/>
      <c r="DSW82" s="25"/>
      <c r="DSX82" s="25"/>
      <c r="DSY82" s="25"/>
      <c r="DSZ82" s="25"/>
      <c r="DTA82" s="25"/>
      <c r="DTB82" s="25"/>
      <c r="DTC82" s="25"/>
      <c r="DTD82" s="25"/>
      <c r="DTE82" s="25"/>
      <c r="DTF82" s="25"/>
      <c r="DTG82" s="25"/>
      <c r="DTH82" s="25"/>
      <c r="DTI82" s="25"/>
      <c r="DTJ82" s="25"/>
      <c r="DTK82" s="25"/>
      <c r="DTL82" s="25"/>
      <c r="DTM82" s="25"/>
      <c r="DTN82" s="25"/>
      <c r="DTO82" s="25"/>
      <c r="DTP82" s="25"/>
      <c r="DTQ82" s="25"/>
      <c r="DTR82" s="25"/>
      <c r="DTS82" s="25"/>
      <c r="DTT82" s="25"/>
      <c r="DTU82" s="25"/>
      <c r="DTV82" s="25"/>
      <c r="DTW82" s="25"/>
      <c r="DTX82" s="25"/>
      <c r="DTY82" s="25"/>
      <c r="DTZ82" s="25"/>
      <c r="DUA82" s="25"/>
      <c r="DUB82" s="25"/>
      <c r="DUC82" s="25"/>
      <c r="DUD82" s="25"/>
      <c r="DUE82" s="25"/>
      <c r="DUF82" s="25"/>
      <c r="DUG82" s="25"/>
      <c r="DUH82" s="25"/>
      <c r="DUI82" s="25"/>
      <c r="DUJ82" s="25"/>
      <c r="DUK82" s="25"/>
      <c r="DUL82" s="25"/>
      <c r="DUM82" s="25"/>
      <c r="DUN82" s="25"/>
      <c r="DUO82" s="25"/>
      <c r="DUP82" s="25"/>
      <c r="DUQ82" s="25"/>
      <c r="DUR82" s="25"/>
      <c r="DUS82" s="25"/>
      <c r="DUT82" s="25"/>
      <c r="DUU82" s="25"/>
      <c r="DUV82" s="25"/>
      <c r="DUW82" s="25"/>
      <c r="DUX82" s="25"/>
      <c r="DUY82" s="25"/>
      <c r="DUZ82" s="25"/>
      <c r="DVA82" s="25"/>
      <c r="DVB82" s="25"/>
      <c r="DVC82" s="25"/>
      <c r="DVD82" s="25"/>
      <c r="DVE82" s="25"/>
      <c r="DVF82" s="25"/>
      <c r="DVG82" s="25"/>
      <c r="DVH82" s="25"/>
      <c r="DVI82" s="25"/>
      <c r="DVJ82" s="25"/>
      <c r="DVK82" s="25"/>
      <c r="DVL82" s="25"/>
      <c r="DVM82" s="25"/>
      <c r="DVN82" s="25"/>
      <c r="DVO82" s="25"/>
      <c r="DVP82" s="25"/>
      <c r="DVQ82" s="25"/>
      <c r="DVR82" s="25"/>
      <c r="DVS82" s="25"/>
      <c r="DVT82" s="25"/>
      <c r="DVU82" s="25"/>
      <c r="DVV82" s="25"/>
      <c r="DVW82" s="25"/>
      <c r="DVX82" s="25"/>
      <c r="DVY82" s="25"/>
      <c r="DVZ82" s="25"/>
      <c r="DWA82" s="25"/>
      <c r="DWB82" s="25"/>
      <c r="DWC82" s="25"/>
      <c r="DWD82" s="25"/>
      <c r="DWE82" s="25"/>
      <c r="DWF82" s="25"/>
      <c r="DWG82" s="25"/>
      <c r="DWH82" s="25"/>
      <c r="DWI82" s="25"/>
      <c r="DWJ82" s="25"/>
      <c r="DWK82" s="25"/>
      <c r="DWL82" s="25"/>
      <c r="DWM82" s="25"/>
      <c r="DWN82" s="25"/>
      <c r="DWO82" s="25"/>
      <c r="DWP82" s="25"/>
      <c r="DWQ82" s="25"/>
      <c r="DWR82" s="25"/>
      <c r="DWS82" s="25"/>
      <c r="DWT82" s="25"/>
      <c r="DWU82" s="25"/>
      <c r="DWV82" s="25"/>
      <c r="DWW82" s="25"/>
      <c r="DWX82" s="25"/>
      <c r="DWY82" s="25"/>
      <c r="DWZ82" s="25"/>
      <c r="DXA82" s="25"/>
      <c r="DXB82" s="25"/>
      <c r="DXC82" s="25"/>
      <c r="DXD82" s="25"/>
      <c r="DXE82" s="25"/>
      <c r="DXF82" s="25"/>
      <c r="DXG82" s="25"/>
      <c r="DXH82" s="25"/>
      <c r="DXI82" s="25"/>
      <c r="DXJ82" s="25"/>
      <c r="DXK82" s="25"/>
      <c r="DXL82" s="25"/>
      <c r="DXM82" s="25"/>
      <c r="DXN82" s="25"/>
      <c r="DXO82" s="25"/>
      <c r="DXP82" s="25"/>
      <c r="DXQ82" s="25"/>
      <c r="DXR82" s="25"/>
      <c r="DXS82" s="25"/>
      <c r="DXT82" s="25"/>
      <c r="DXU82" s="25"/>
      <c r="DXV82" s="25"/>
      <c r="DXW82" s="25"/>
      <c r="DXX82" s="25"/>
      <c r="DXY82" s="25"/>
      <c r="DXZ82" s="25"/>
      <c r="DYA82" s="25"/>
      <c r="DYB82" s="25"/>
      <c r="DYC82" s="25"/>
      <c r="DYD82" s="25"/>
      <c r="DYE82" s="25"/>
      <c r="DYF82" s="25"/>
      <c r="DYG82" s="25"/>
      <c r="DYH82" s="25"/>
      <c r="DYI82" s="25"/>
      <c r="DYJ82" s="25"/>
      <c r="DYK82" s="25"/>
      <c r="DYL82" s="25"/>
      <c r="DYM82" s="25"/>
      <c r="DYN82" s="25"/>
      <c r="DYO82" s="25"/>
      <c r="DYP82" s="25"/>
      <c r="DYQ82" s="25"/>
      <c r="DYR82" s="25"/>
      <c r="DYS82" s="25"/>
      <c r="DYT82" s="25"/>
      <c r="DYU82" s="25"/>
      <c r="DYV82" s="25"/>
      <c r="DYW82" s="25"/>
      <c r="DYX82" s="25"/>
      <c r="DYY82" s="25"/>
      <c r="DYZ82" s="25"/>
      <c r="DZA82" s="25"/>
      <c r="DZB82" s="25"/>
      <c r="DZC82" s="25"/>
      <c r="DZD82" s="25"/>
      <c r="DZE82" s="25"/>
      <c r="DZF82" s="25"/>
      <c r="DZG82" s="25"/>
      <c r="DZH82" s="25"/>
      <c r="DZI82" s="25"/>
      <c r="DZJ82" s="25"/>
      <c r="DZK82" s="25"/>
      <c r="DZL82" s="25"/>
      <c r="DZM82" s="25"/>
      <c r="DZN82" s="25"/>
      <c r="DZO82" s="25"/>
      <c r="DZP82" s="25"/>
      <c r="DZQ82" s="25"/>
      <c r="DZR82" s="25"/>
      <c r="DZS82" s="25"/>
      <c r="DZT82" s="25"/>
      <c r="DZU82" s="25"/>
      <c r="DZV82" s="25"/>
      <c r="DZW82" s="25"/>
      <c r="DZX82" s="25"/>
      <c r="DZY82" s="25"/>
      <c r="DZZ82" s="25"/>
      <c r="EAA82" s="25"/>
      <c r="EAB82" s="25"/>
      <c r="EAC82" s="25"/>
      <c r="EAD82" s="25"/>
      <c r="EAE82" s="25"/>
      <c r="EAF82" s="25"/>
      <c r="EAG82" s="25"/>
      <c r="EAH82" s="25"/>
      <c r="EAI82" s="25"/>
      <c r="EAJ82" s="25"/>
      <c r="EAK82" s="25"/>
      <c r="EAL82" s="25"/>
      <c r="EAM82" s="25"/>
      <c r="EAN82" s="25"/>
      <c r="EAO82" s="25"/>
      <c r="EAP82" s="25"/>
      <c r="EAQ82" s="25"/>
      <c r="EAR82" s="25"/>
      <c r="EAS82" s="25"/>
      <c r="EAT82" s="25"/>
      <c r="EAU82" s="25"/>
      <c r="EAV82" s="25"/>
      <c r="EAW82" s="25"/>
      <c r="EAX82" s="25"/>
      <c r="EAY82" s="25"/>
      <c r="EAZ82" s="25"/>
      <c r="EBA82" s="25"/>
      <c r="EBB82" s="25"/>
      <c r="EBC82" s="25"/>
      <c r="EBD82" s="25"/>
      <c r="EBE82" s="25"/>
      <c r="EBF82" s="25"/>
      <c r="EBG82" s="25"/>
      <c r="EBH82" s="25"/>
      <c r="EBI82" s="25"/>
      <c r="EBJ82" s="25"/>
      <c r="EBK82" s="25"/>
      <c r="EBL82" s="25"/>
      <c r="EBM82" s="25"/>
      <c r="EBN82" s="25"/>
      <c r="EBO82" s="25"/>
      <c r="EBP82" s="25"/>
      <c r="EBQ82" s="25"/>
      <c r="EBR82" s="25"/>
      <c r="EBS82" s="25"/>
      <c r="EBT82" s="25"/>
      <c r="EBU82" s="25"/>
      <c r="EBV82" s="25"/>
      <c r="EBW82" s="25"/>
      <c r="EBX82" s="25"/>
      <c r="EBY82" s="25"/>
      <c r="EBZ82" s="25"/>
      <c r="ECA82" s="25"/>
      <c r="ECB82" s="25"/>
      <c r="ECC82" s="25"/>
      <c r="ECD82" s="25"/>
      <c r="ECE82" s="25"/>
      <c r="ECF82" s="25"/>
      <c r="ECG82" s="25"/>
      <c r="ECH82" s="25"/>
      <c r="ECI82" s="25"/>
      <c r="ECJ82" s="25"/>
      <c r="ECK82" s="25"/>
      <c r="ECL82" s="25"/>
      <c r="ECM82" s="25"/>
      <c r="ECN82" s="25"/>
      <c r="ECO82" s="25"/>
      <c r="ECP82" s="25"/>
      <c r="ECQ82" s="25"/>
      <c r="ECR82" s="25"/>
      <c r="ECS82" s="25"/>
      <c r="ECT82" s="25"/>
      <c r="ECU82" s="25"/>
      <c r="ECV82" s="25"/>
      <c r="ECW82" s="25"/>
      <c r="ECX82" s="25"/>
      <c r="ECY82" s="25"/>
      <c r="ECZ82" s="25"/>
      <c r="EDA82" s="25"/>
      <c r="EDB82" s="25"/>
      <c r="EDC82" s="25"/>
      <c r="EDD82" s="25"/>
      <c r="EDE82" s="25"/>
      <c r="EDF82" s="25"/>
      <c r="EDG82" s="25"/>
      <c r="EDH82" s="25"/>
      <c r="EDI82" s="25"/>
      <c r="EDJ82" s="25"/>
      <c r="EDK82" s="25"/>
      <c r="EDL82" s="25"/>
      <c r="EDM82" s="25"/>
      <c r="EDN82" s="25"/>
      <c r="EDO82" s="25"/>
      <c r="EDP82" s="25"/>
      <c r="EDQ82" s="25"/>
      <c r="EDR82" s="25"/>
      <c r="EDS82" s="25"/>
      <c r="EDT82" s="25"/>
      <c r="EDU82" s="25"/>
      <c r="EDV82" s="25"/>
      <c r="EDW82" s="25"/>
      <c r="EDX82" s="25"/>
      <c r="EDY82" s="25"/>
      <c r="EDZ82" s="25"/>
      <c r="EEA82" s="25"/>
      <c r="EEB82" s="25"/>
      <c r="EEC82" s="25"/>
      <c r="EED82" s="25"/>
      <c r="EEE82" s="25"/>
      <c r="EEF82" s="25"/>
      <c r="EEG82" s="25"/>
      <c r="EEH82" s="25"/>
      <c r="EEI82" s="25"/>
      <c r="EEJ82" s="25"/>
      <c r="EEK82" s="25"/>
      <c r="EEL82" s="25"/>
      <c r="EEM82" s="25"/>
      <c r="EEN82" s="25"/>
      <c r="EEO82" s="25"/>
      <c r="EEP82" s="25"/>
      <c r="EEQ82" s="25"/>
      <c r="EER82" s="25"/>
      <c r="EES82" s="25"/>
      <c r="EET82" s="25"/>
      <c r="EEU82" s="25"/>
      <c r="EEV82" s="25"/>
      <c r="EEW82" s="25"/>
      <c r="EEX82" s="25"/>
      <c r="EEY82" s="25"/>
      <c r="EEZ82" s="25"/>
      <c r="EFA82" s="25"/>
      <c r="EFB82" s="25"/>
      <c r="EFC82" s="25"/>
      <c r="EFD82" s="25"/>
      <c r="EFE82" s="25"/>
      <c r="EFF82" s="25"/>
      <c r="EFG82" s="25"/>
      <c r="EFH82" s="25"/>
      <c r="EFI82" s="25"/>
      <c r="EFJ82" s="25"/>
      <c r="EFK82" s="25"/>
      <c r="EFL82" s="25"/>
      <c r="EFM82" s="25"/>
      <c r="EFN82" s="25"/>
      <c r="EFO82" s="25"/>
      <c r="EFP82" s="25"/>
      <c r="EFQ82" s="25"/>
      <c r="EFR82" s="25"/>
      <c r="EFS82" s="25"/>
      <c r="EFT82" s="25"/>
      <c r="EFU82" s="25"/>
      <c r="EFV82" s="25"/>
      <c r="EFW82" s="25"/>
      <c r="EFX82" s="25"/>
      <c r="EFY82" s="25"/>
      <c r="EFZ82" s="25"/>
      <c r="EGA82" s="25"/>
      <c r="EGB82" s="25"/>
      <c r="EGC82" s="25"/>
      <c r="EGD82" s="25"/>
      <c r="EGE82" s="25"/>
      <c r="EGF82" s="25"/>
      <c r="EGG82" s="25"/>
      <c r="EGH82" s="25"/>
      <c r="EGI82" s="25"/>
      <c r="EGJ82" s="25"/>
      <c r="EGK82" s="25"/>
      <c r="EGL82" s="25"/>
      <c r="EGM82" s="25"/>
      <c r="EGN82" s="25"/>
      <c r="EGO82" s="25"/>
      <c r="EGP82" s="25"/>
      <c r="EGQ82" s="25"/>
      <c r="EGR82" s="25"/>
      <c r="EGS82" s="25"/>
      <c r="EGT82" s="25"/>
      <c r="EGU82" s="25"/>
      <c r="EGV82" s="25"/>
      <c r="EGW82" s="25"/>
      <c r="EGX82" s="25"/>
      <c r="EGY82" s="25"/>
      <c r="EGZ82" s="25"/>
      <c r="EHA82" s="25"/>
      <c r="EHB82" s="25"/>
      <c r="EHC82" s="25"/>
      <c r="EHD82" s="25"/>
      <c r="EHE82" s="25"/>
      <c r="EHF82" s="25"/>
      <c r="EHG82" s="25"/>
      <c r="EHH82" s="25"/>
      <c r="EHI82" s="25"/>
      <c r="EHJ82" s="25"/>
      <c r="EHK82" s="25"/>
      <c r="EHL82" s="25"/>
      <c r="EHM82" s="25"/>
      <c r="EHN82" s="25"/>
      <c r="EHO82" s="25"/>
      <c r="EHP82" s="25"/>
      <c r="EHQ82" s="25"/>
      <c r="EHR82" s="25"/>
      <c r="EHS82" s="25"/>
      <c r="EHT82" s="25"/>
      <c r="EHU82" s="25"/>
      <c r="EHV82" s="25"/>
      <c r="EHW82" s="25"/>
      <c r="EHX82" s="25"/>
      <c r="EHY82" s="25"/>
      <c r="EHZ82" s="25"/>
      <c r="EIA82" s="25"/>
      <c r="EIB82" s="25"/>
      <c r="EIC82" s="25"/>
      <c r="EID82" s="25"/>
      <c r="EIE82" s="25"/>
      <c r="EIF82" s="25"/>
      <c r="EIG82" s="25"/>
      <c r="EIH82" s="25"/>
      <c r="EII82" s="25"/>
      <c r="EIJ82" s="25"/>
      <c r="EIK82" s="25"/>
      <c r="EIL82" s="25"/>
      <c r="EIM82" s="25"/>
      <c r="EIN82" s="25"/>
      <c r="EIO82" s="25"/>
      <c r="EIP82" s="25"/>
      <c r="EIQ82" s="25"/>
      <c r="EIR82" s="25"/>
      <c r="EIS82" s="25"/>
      <c r="EIT82" s="25"/>
      <c r="EIU82" s="25"/>
      <c r="EIV82" s="25"/>
      <c r="EIW82" s="25"/>
      <c r="EIX82" s="25"/>
      <c r="EIY82" s="25"/>
      <c r="EIZ82" s="25"/>
      <c r="EJA82" s="25"/>
      <c r="EJB82" s="25"/>
      <c r="EJC82" s="25"/>
      <c r="EJD82" s="25"/>
      <c r="EJE82" s="25"/>
      <c r="EJF82" s="25"/>
      <c r="EJG82" s="25"/>
      <c r="EJH82" s="25"/>
      <c r="EJI82" s="25"/>
      <c r="EJJ82" s="25"/>
      <c r="EJK82" s="25"/>
      <c r="EJL82" s="25"/>
      <c r="EJM82" s="25"/>
      <c r="EJN82" s="25"/>
      <c r="EJO82" s="25"/>
      <c r="EJP82" s="25"/>
      <c r="EJQ82" s="25"/>
      <c r="EJR82" s="25"/>
      <c r="EJS82" s="25"/>
      <c r="EJT82" s="25"/>
      <c r="EJU82" s="25"/>
      <c r="EJV82" s="25"/>
      <c r="EJW82" s="25"/>
      <c r="EJX82" s="25"/>
      <c r="EJY82" s="25"/>
      <c r="EJZ82" s="25"/>
      <c r="EKA82" s="25"/>
      <c r="EKB82" s="25"/>
      <c r="EKC82" s="25"/>
      <c r="EKD82" s="25"/>
      <c r="EKE82" s="25"/>
      <c r="EKF82" s="25"/>
      <c r="EKG82" s="25"/>
      <c r="EKH82" s="25"/>
      <c r="EKI82" s="25"/>
      <c r="EKJ82" s="25"/>
      <c r="EKK82" s="25"/>
      <c r="EKL82" s="25"/>
      <c r="EKM82" s="25"/>
      <c r="EKN82" s="25"/>
      <c r="EKO82" s="25"/>
      <c r="EKP82" s="25"/>
      <c r="EKQ82" s="25"/>
      <c r="EKR82" s="25"/>
      <c r="EKS82" s="25"/>
      <c r="EKT82" s="25"/>
      <c r="EKU82" s="25"/>
      <c r="EKV82" s="25"/>
      <c r="EKW82" s="25"/>
      <c r="EKX82" s="25"/>
      <c r="EKY82" s="25"/>
      <c r="EKZ82" s="25"/>
      <c r="ELA82" s="25"/>
      <c r="ELB82" s="25"/>
      <c r="ELC82" s="25"/>
      <c r="ELD82" s="25"/>
      <c r="ELE82" s="25"/>
      <c r="ELF82" s="25"/>
      <c r="ELG82" s="25"/>
      <c r="ELH82" s="25"/>
      <c r="ELI82" s="25"/>
      <c r="ELJ82" s="25"/>
      <c r="ELK82" s="25"/>
      <c r="ELL82" s="25"/>
      <c r="ELM82" s="25"/>
      <c r="ELN82" s="25"/>
      <c r="ELO82" s="25"/>
      <c r="ELP82" s="25"/>
      <c r="ELQ82" s="25"/>
      <c r="ELR82" s="25"/>
      <c r="ELS82" s="25"/>
      <c r="ELT82" s="25"/>
      <c r="ELU82" s="25"/>
      <c r="ELV82" s="25"/>
      <c r="ELW82" s="25"/>
      <c r="ELX82" s="25"/>
      <c r="ELY82" s="25"/>
      <c r="ELZ82" s="25"/>
      <c r="EMA82" s="25"/>
      <c r="EMB82" s="25"/>
      <c r="EMC82" s="25"/>
      <c r="EMD82" s="25"/>
      <c r="EME82" s="25"/>
      <c r="EMF82" s="25"/>
      <c r="EMG82" s="25"/>
      <c r="EMH82" s="25"/>
      <c r="EMI82" s="25"/>
      <c r="EMJ82" s="25"/>
      <c r="EMK82" s="25"/>
      <c r="EML82" s="25"/>
      <c r="EMM82" s="25"/>
      <c r="EMN82" s="25"/>
      <c r="EMO82" s="25"/>
      <c r="EMP82" s="25"/>
      <c r="EMQ82" s="25"/>
      <c r="EMR82" s="25"/>
      <c r="EMS82" s="25"/>
      <c r="EMT82" s="25"/>
      <c r="EMU82" s="25"/>
      <c r="EMV82" s="25"/>
      <c r="EMW82" s="25"/>
      <c r="EMX82" s="25"/>
      <c r="EMY82" s="25"/>
      <c r="EMZ82" s="25"/>
      <c r="ENA82" s="25"/>
      <c r="ENB82" s="25"/>
      <c r="ENC82" s="25"/>
      <c r="END82" s="25"/>
      <c r="ENE82" s="25"/>
      <c r="ENF82" s="25"/>
      <c r="ENG82" s="25"/>
      <c r="ENH82" s="25"/>
      <c r="ENI82" s="25"/>
      <c r="ENJ82" s="25"/>
      <c r="ENK82" s="25"/>
      <c r="ENL82" s="25"/>
      <c r="ENM82" s="25"/>
      <c r="ENN82" s="25"/>
      <c r="ENO82" s="25"/>
      <c r="ENP82" s="25"/>
      <c r="ENQ82" s="25"/>
      <c r="ENR82" s="25"/>
      <c r="ENS82" s="25"/>
      <c r="ENT82" s="25"/>
      <c r="ENU82" s="25"/>
      <c r="ENV82" s="25"/>
      <c r="ENW82" s="25"/>
      <c r="ENX82" s="25"/>
      <c r="ENY82" s="25"/>
      <c r="ENZ82" s="25"/>
      <c r="EOA82" s="25"/>
      <c r="EOB82" s="25"/>
      <c r="EOC82" s="25"/>
      <c r="EOD82" s="25"/>
      <c r="EOE82" s="25"/>
      <c r="EOF82" s="25"/>
      <c r="EOG82" s="25"/>
      <c r="EOH82" s="25"/>
      <c r="EOI82" s="25"/>
      <c r="EOJ82" s="25"/>
      <c r="EOK82" s="25"/>
      <c r="EOL82" s="25"/>
      <c r="EOM82" s="25"/>
      <c r="EON82" s="25"/>
      <c r="EOO82" s="25"/>
      <c r="EOP82" s="25"/>
      <c r="EOQ82" s="25"/>
      <c r="EOR82" s="25"/>
      <c r="EOS82" s="25"/>
      <c r="EOT82" s="25"/>
      <c r="EOU82" s="25"/>
      <c r="EOV82" s="25"/>
      <c r="EOW82" s="25"/>
      <c r="EOX82" s="25"/>
      <c r="EOY82" s="25"/>
      <c r="EOZ82" s="25"/>
      <c r="EPA82" s="25"/>
      <c r="EPB82" s="25"/>
      <c r="EPC82" s="25"/>
      <c r="EPD82" s="25"/>
      <c r="EPE82" s="25"/>
      <c r="EPF82" s="25"/>
      <c r="EPG82" s="25"/>
      <c r="EPH82" s="25"/>
      <c r="EPI82" s="25"/>
      <c r="EPJ82" s="25"/>
      <c r="EPK82" s="25"/>
      <c r="EPL82" s="25"/>
      <c r="EPM82" s="25"/>
      <c r="EPN82" s="25"/>
      <c r="EPO82" s="25"/>
      <c r="EPP82" s="25"/>
      <c r="EPQ82" s="25"/>
      <c r="EPR82" s="25"/>
      <c r="EPS82" s="25"/>
      <c r="EPT82" s="25"/>
      <c r="EPU82" s="25"/>
      <c r="EPV82" s="25"/>
      <c r="EPW82" s="25"/>
      <c r="EPX82" s="25"/>
      <c r="EPY82" s="25"/>
      <c r="EPZ82" s="25"/>
      <c r="EQA82" s="25"/>
      <c r="EQB82" s="25"/>
      <c r="EQC82" s="25"/>
      <c r="EQD82" s="25"/>
      <c r="EQE82" s="25"/>
      <c r="EQF82" s="25"/>
      <c r="EQG82" s="25"/>
      <c r="EQH82" s="25"/>
      <c r="EQI82" s="25"/>
      <c r="EQJ82" s="25"/>
      <c r="EQK82" s="25"/>
      <c r="EQL82" s="25"/>
      <c r="EQM82" s="25"/>
      <c r="EQN82" s="25"/>
      <c r="EQO82" s="25"/>
      <c r="EQP82" s="25"/>
      <c r="EQQ82" s="25"/>
      <c r="EQR82" s="25"/>
      <c r="EQS82" s="25"/>
      <c r="EQT82" s="25"/>
      <c r="EQU82" s="25"/>
      <c r="EQV82" s="25"/>
      <c r="EQW82" s="25"/>
      <c r="EQX82" s="25"/>
      <c r="EQY82" s="25"/>
      <c r="EQZ82" s="25"/>
      <c r="ERA82" s="25"/>
      <c r="ERB82" s="25"/>
      <c r="ERC82" s="25"/>
      <c r="ERD82" s="25"/>
      <c r="ERE82" s="25"/>
      <c r="ERF82" s="25"/>
      <c r="ERG82" s="25"/>
      <c r="ERH82" s="25"/>
      <c r="ERI82" s="25"/>
      <c r="ERJ82" s="25"/>
      <c r="ERK82" s="25"/>
      <c r="ERL82" s="25"/>
      <c r="ERM82" s="25"/>
      <c r="ERN82" s="25"/>
      <c r="ERO82" s="25"/>
      <c r="ERP82" s="25"/>
      <c r="ERQ82" s="25"/>
      <c r="ERR82" s="25"/>
      <c r="ERS82" s="25"/>
      <c r="ERT82" s="25"/>
      <c r="ERU82" s="25"/>
      <c r="ERV82" s="25"/>
      <c r="ERW82" s="25"/>
      <c r="ERX82" s="25"/>
      <c r="ERY82" s="25"/>
      <c r="ERZ82" s="25"/>
      <c r="ESA82" s="25"/>
      <c r="ESB82" s="25"/>
      <c r="ESC82" s="25"/>
      <c r="ESD82" s="25"/>
      <c r="ESE82" s="25"/>
      <c r="ESF82" s="25"/>
      <c r="ESG82" s="25"/>
      <c r="ESH82" s="25"/>
      <c r="ESI82" s="25"/>
      <c r="ESJ82" s="25"/>
      <c r="ESK82" s="25"/>
      <c r="ESL82" s="25"/>
      <c r="ESM82" s="25"/>
      <c r="ESN82" s="25"/>
      <c r="ESO82" s="25"/>
      <c r="ESP82" s="25"/>
      <c r="ESQ82" s="25"/>
      <c r="ESR82" s="25"/>
      <c r="ESS82" s="25"/>
      <c r="EST82" s="25"/>
      <c r="ESU82" s="25"/>
      <c r="ESV82" s="25"/>
      <c r="ESW82" s="25"/>
      <c r="ESX82" s="25"/>
      <c r="ESY82" s="25"/>
      <c r="ESZ82" s="25"/>
      <c r="ETA82" s="25"/>
      <c r="ETB82" s="25"/>
      <c r="ETC82" s="25"/>
      <c r="ETD82" s="25"/>
      <c r="ETE82" s="25"/>
      <c r="ETF82" s="25"/>
      <c r="ETG82" s="25"/>
      <c r="ETH82" s="25"/>
      <c r="ETI82" s="25"/>
      <c r="ETJ82" s="25"/>
      <c r="ETK82" s="25"/>
      <c r="ETL82" s="25"/>
      <c r="ETM82" s="25"/>
      <c r="ETN82" s="25"/>
      <c r="ETO82" s="25"/>
      <c r="ETP82" s="25"/>
      <c r="ETQ82" s="25"/>
      <c r="ETR82" s="25"/>
      <c r="ETS82" s="25"/>
      <c r="ETT82" s="25"/>
      <c r="ETU82" s="25"/>
      <c r="ETV82" s="25"/>
      <c r="ETW82" s="25"/>
      <c r="ETX82" s="25"/>
      <c r="ETY82" s="25"/>
      <c r="ETZ82" s="25"/>
      <c r="EUA82" s="25"/>
      <c r="EUB82" s="25"/>
      <c r="EUC82" s="25"/>
      <c r="EUD82" s="25"/>
      <c r="EUE82" s="25"/>
      <c r="EUF82" s="25"/>
      <c r="EUG82" s="25"/>
      <c r="EUH82" s="25"/>
      <c r="EUI82" s="25"/>
      <c r="EUJ82" s="25"/>
      <c r="EUK82" s="25"/>
      <c r="EUL82" s="25"/>
      <c r="EUM82" s="25"/>
      <c r="EUN82" s="25"/>
      <c r="EUO82" s="25"/>
      <c r="EUP82" s="25"/>
      <c r="EUQ82" s="25"/>
      <c r="EUR82" s="25"/>
      <c r="EUS82" s="25"/>
      <c r="EUT82" s="25"/>
      <c r="EUU82" s="25"/>
      <c r="EUV82" s="25"/>
      <c r="EUW82" s="25"/>
      <c r="EUX82" s="25"/>
      <c r="EUY82" s="25"/>
      <c r="EUZ82" s="25"/>
      <c r="EVA82" s="25"/>
      <c r="EVB82" s="25"/>
      <c r="EVC82" s="25"/>
      <c r="EVD82" s="25"/>
      <c r="EVE82" s="25"/>
      <c r="EVF82" s="25"/>
      <c r="EVG82" s="25"/>
      <c r="EVH82" s="25"/>
      <c r="EVI82" s="25"/>
      <c r="EVJ82" s="25"/>
      <c r="EVK82" s="25"/>
      <c r="EVL82" s="25"/>
      <c r="EVM82" s="25"/>
      <c r="EVN82" s="25"/>
      <c r="EVO82" s="25"/>
      <c r="EVP82" s="25"/>
      <c r="EVQ82" s="25"/>
      <c r="EVR82" s="25"/>
      <c r="EVS82" s="25"/>
      <c r="EVT82" s="25"/>
      <c r="EVU82" s="25"/>
      <c r="EVV82" s="25"/>
      <c r="EVW82" s="25"/>
      <c r="EVX82" s="25"/>
      <c r="EVY82" s="25"/>
      <c r="EVZ82" s="25"/>
      <c r="EWA82" s="25"/>
      <c r="EWB82" s="25"/>
      <c r="EWC82" s="25"/>
      <c r="EWD82" s="25"/>
      <c r="EWE82" s="25"/>
      <c r="EWF82" s="25"/>
      <c r="EWG82" s="25"/>
      <c r="EWH82" s="25"/>
      <c r="EWI82" s="25"/>
      <c r="EWJ82" s="25"/>
      <c r="EWK82" s="25"/>
      <c r="EWL82" s="25"/>
      <c r="EWM82" s="25"/>
      <c r="EWN82" s="25"/>
      <c r="EWO82" s="25"/>
      <c r="EWP82" s="25"/>
      <c r="EWQ82" s="25"/>
      <c r="EWR82" s="25"/>
      <c r="EWS82" s="25"/>
      <c r="EWT82" s="25"/>
      <c r="EWU82" s="25"/>
      <c r="EWV82" s="25"/>
      <c r="EWW82" s="25"/>
      <c r="EWX82" s="25"/>
      <c r="EWY82" s="25"/>
      <c r="EWZ82" s="25"/>
      <c r="EXA82" s="25"/>
      <c r="EXB82" s="25"/>
      <c r="EXC82" s="25"/>
      <c r="EXD82" s="25"/>
      <c r="EXE82" s="25"/>
      <c r="EXF82" s="25"/>
      <c r="EXG82" s="25"/>
      <c r="EXH82" s="25"/>
      <c r="EXI82" s="25"/>
      <c r="EXJ82" s="25"/>
      <c r="EXK82" s="25"/>
      <c r="EXL82" s="25"/>
      <c r="EXM82" s="25"/>
      <c r="EXN82" s="25"/>
      <c r="EXO82" s="25"/>
      <c r="EXP82" s="25"/>
      <c r="EXQ82" s="25"/>
      <c r="EXR82" s="25"/>
      <c r="EXS82" s="25"/>
      <c r="EXT82" s="25"/>
      <c r="EXU82" s="25"/>
      <c r="EXV82" s="25"/>
      <c r="EXW82" s="25"/>
      <c r="EXX82" s="25"/>
      <c r="EXY82" s="25"/>
      <c r="EXZ82" s="25"/>
      <c r="EYA82" s="25"/>
      <c r="EYB82" s="25"/>
      <c r="EYC82" s="25"/>
      <c r="EYD82" s="25"/>
      <c r="EYE82" s="25"/>
      <c r="EYF82" s="25"/>
      <c r="EYG82" s="25"/>
      <c r="EYH82" s="25"/>
      <c r="EYI82" s="25"/>
      <c r="EYJ82" s="25"/>
      <c r="EYK82" s="25"/>
      <c r="EYL82" s="25"/>
      <c r="EYM82" s="25"/>
      <c r="EYN82" s="25"/>
      <c r="EYO82" s="25"/>
      <c r="EYP82" s="25"/>
      <c r="EYQ82" s="25"/>
      <c r="EYR82" s="25"/>
      <c r="EYS82" s="25"/>
      <c r="EYT82" s="25"/>
      <c r="EYU82" s="25"/>
      <c r="EYV82" s="25"/>
      <c r="EYW82" s="25"/>
      <c r="EYX82" s="25"/>
      <c r="EYY82" s="25"/>
      <c r="EYZ82" s="25"/>
      <c r="EZA82" s="25"/>
      <c r="EZB82" s="25"/>
      <c r="EZC82" s="25"/>
      <c r="EZD82" s="25"/>
      <c r="EZE82" s="25"/>
      <c r="EZF82" s="25"/>
      <c r="EZG82" s="25"/>
      <c r="EZH82" s="25"/>
      <c r="EZI82" s="25"/>
      <c r="EZJ82" s="25"/>
      <c r="EZK82" s="25"/>
      <c r="EZL82" s="25"/>
      <c r="EZM82" s="25"/>
      <c r="EZN82" s="25"/>
      <c r="EZO82" s="25"/>
      <c r="EZP82" s="25"/>
      <c r="EZQ82" s="25"/>
      <c r="EZR82" s="25"/>
      <c r="EZS82" s="25"/>
      <c r="EZT82" s="25"/>
      <c r="EZU82" s="25"/>
      <c r="EZV82" s="25"/>
      <c r="EZW82" s="25"/>
      <c r="EZX82" s="25"/>
      <c r="EZY82" s="25"/>
      <c r="EZZ82" s="25"/>
      <c r="FAA82" s="25"/>
      <c r="FAB82" s="25"/>
      <c r="FAC82" s="25"/>
      <c r="FAD82" s="25"/>
      <c r="FAE82" s="25"/>
      <c r="FAF82" s="25"/>
      <c r="FAG82" s="25"/>
      <c r="FAH82" s="25"/>
      <c r="FAI82" s="25"/>
      <c r="FAJ82" s="25"/>
      <c r="FAK82" s="25"/>
      <c r="FAL82" s="25"/>
      <c r="FAM82" s="25"/>
      <c r="FAN82" s="25"/>
      <c r="FAO82" s="25"/>
      <c r="FAP82" s="25"/>
      <c r="FAQ82" s="25"/>
      <c r="FAR82" s="25"/>
      <c r="FAS82" s="25"/>
      <c r="FAT82" s="25"/>
      <c r="FAU82" s="25"/>
      <c r="FAV82" s="25"/>
      <c r="FAW82" s="25"/>
      <c r="FAX82" s="25"/>
      <c r="FAY82" s="25"/>
      <c r="FAZ82" s="25"/>
      <c r="FBA82" s="25"/>
      <c r="FBB82" s="25"/>
      <c r="FBC82" s="25"/>
      <c r="FBD82" s="25"/>
      <c r="FBE82" s="25"/>
      <c r="FBF82" s="25"/>
      <c r="FBG82" s="25"/>
      <c r="FBH82" s="25"/>
      <c r="FBI82" s="25"/>
      <c r="FBJ82" s="25"/>
      <c r="FBK82" s="25"/>
      <c r="FBL82" s="25"/>
      <c r="FBM82" s="25"/>
      <c r="FBN82" s="25"/>
      <c r="FBO82" s="25"/>
      <c r="FBP82" s="25"/>
      <c r="FBQ82" s="25"/>
      <c r="FBR82" s="25"/>
      <c r="FBS82" s="25"/>
      <c r="FBT82" s="25"/>
      <c r="FBU82" s="25"/>
      <c r="FBV82" s="25"/>
      <c r="FBW82" s="25"/>
      <c r="FBX82" s="25"/>
      <c r="FBY82" s="25"/>
      <c r="FBZ82" s="25"/>
      <c r="FCA82" s="25"/>
      <c r="FCB82" s="25"/>
      <c r="FCC82" s="25"/>
      <c r="FCD82" s="25"/>
      <c r="FCE82" s="25"/>
      <c r="FCF82" s="25"/>
      <c r="FCG82" s="25"/>
      <c r="FCH82" s="25"/>
      <c r="FCI82" s="25"/>
      <c r="FCJ82" s="25"/>
      <c r="FCK82" s="25"/>
      <c r="FCL82" s="25"/>
      <c r="FCM82" s="25"/>
      <c r="FCN82" s="25"/>
      <c r="FCO82" s="25"/>
      <c r="FCP82" s="25"/>
      <c r="FCQ82" s="25"/>
      <c r="FCR82" s="25"/>
      <c r="FCS82" s="25"/>
      <c r="FCT82" s="25"/>
      <c r="FCU82" s="25"/>
      <c r="FCV82" s="25"/>
      <c r="FCW82" s="25"/>
      <c r="FCX82" s="25"/>
      <c r="FCY82" s="25"/>
      <c r="FCZ82" s="25"/>
      <c r="FDA82" s="25"/>
      <c r="FDB82" s="25"/>
      <c r="FDC82" s="25"/>
      <c r="FDD82" s="25"/>
      <c r="FDE82" s="25"/>
      <c r="FDF82" s="25"/>
      <c r="FDG82" s="25"/>
      <c r="FDH82" s="25"/>
      <c r="FDI82" s="25"/>
      <c r="FDJ82" s="25"/>
      <c r="FDK82" s="25"/>
      <c r="FDL82" s="25"/>
      <c r="FDM82" s="25"/>
      <c r="FDN82" s="25"/>
      <c r="FDO82" s="25"/>
      <c r="FDP82" s="25"/>
      <c r="FDQ82" s="25"/>
      <c r="FDR82" s="25"/>
      <c r="FDS82" s="25"/>
      <c r="FDT82" s="25"/>
      <c r="FDU82" s="25"/>
      <c r="FDV82" s="25"/>
      <c r="FDW82" s="25"/>
      <c r="FDX82" s="25"/>
      <c r="FDY82" s="25"/>
      <c r="FDZ82" s="25"/>
      <c r="FEA82" s="25"/>
      <c r="FEB82" s="25"/>
      <c r="FEC82" s="25"/>
      <c r="FED82" s="25"/>
      <c r="FEE82" s="25"/>
      <c r="FEF82" s="25"/>
      <c r="FEG82" s="25"/>
      <c r="FEH82" s="25"/>
      <c r="FEI82" s="25"/>
      <c r="FEJ82" s="25"/>
      <c r="FEK82" s="25"/>
      <c r="FEL82" s="25"/>
      <c r="FEM82" s="25"/>
      <c r="FEN82" s="25"/>
      <c r="FEO82" s="25"/>
      <c r="FEP82" s="25"/>
      <c r="FEQ82" s="25"/>
      <c r="FER82" s="25"/>
      <c r="FES82" s="25"/>
      <c r="FET82" s="25"/>
      <c r="FEU82" s="25"/>
      <c r="FEV82" s="25"/>
      <c r="FEW82" s="25"/>
      <c r="FEX82" s="25"/>
      <c r="FEY82" s="25"/>
      <c r="FEZ82" s="25"/>
      <c r="FFA82" s="25"/>
      <c r="FFB82" s="25"/>
      <c r="FFC82" s="25"/>
      <c r="FFD82" s="25"/>
      <c r="FFE82" s="25"/>
      <c r="FFF82" s="25"/>
      <c r="FFG82" s="25"/>
      <c r="FFH82" s="25"/>
      <c r="FFI82" s="25"/>
      <c r="FFJ82" s="25"/>
      <c r="FFK82" s="25"/>
      <c r="FFL82" s="25"/>
      <c r="FFM82" s="25"/>
      <c r="FFN82" s="25"/>
      <c r="FFO82" s="25"/>
      <c r="FFP82" s="25"/>
      <c r="FFQ82" s="25"/>
      <c r="FFR82" s="25"/>
      <c r="FFS82" s="25"/>
      <c r="FFT82" s="25"/>
      <c r="FFU82" s="25"/>
      <c r="FFV82" s="25"/>
      <c r="FFW82" s="25"/>
      <c r="FFX82" s="25"/>
      <c r="FFY82" s="25"/>
      <c r="FFZ82" s="25"/>
      <c r="FGA82" s="25"/>
      <c r="FGB82" s="25"/>
      <c r="FGC82" s="25"/>
      <c r="FGD82" s="25"/>
      <c r="FGE82" s="25"/>
      <c r="FGF82" s="25"/>
      <c r="FGG82" s="25"/>
      <c r="FGH82" s="25"/>
      <c r="FGI82" s="25"/>
      <c r="FGJ82" s="25"/>
      <c r="FGK82" s="25"/>
      <c r="FGL82" s="25"/>
      <c r="FGM82" s="25"/>
      <c r="FGN82" s="25"/>
      <c r="FGO82" s="25"/>
      <c r="FGP82" s="25"/>
      <c r="FGQ82" s="25"/>
      <c r="FGR82" s="25"/>
      <c r="FGS82" s="25"/>
      <c r="FGT82" s="25"/>
      <c r="FGU82" s="25"/>
      <c r="FGV82" s="25"/>
      <c r="FGW82" s="25"/>
      <c r="FGX82" s="25"/>
      <c r="FGY82" s="25"/>
      <c r="FGZ82" s="25"/>
      <c r="FHA82" s="25"/>
      <c r="FHB82" s="25"/>
      <c r="FHC82" s="25"/>
      <c r="FHD82" s="25"/>
      <c r="FHE82" s="25"/>
      <c r="FHF82" s="25"/>
      <c r="FHG82" s="25"/>
      <c r="FHH82" s="25"/>
      <c r="FHI82" s="25"/>
      <c r="FHJ82" s="25"/>
      <c r="FHK82" s="25"/>
      <c r="FHL82" s="25"/>
      <c r="FHM82" s="25"/>
      <c r="FHN82" s="25"/>
      <c r="FHO82" s="25"/>
      <c r="FHP82" s="25"/>
      <c r="FHQ82" s="25"/>
      <c r="FHR82" s="25"/>
      <c r="FHS82" s="25"/>
      <c r="FHT82" s="25"/>
      <c r="FHU82" s="25"/>
      <c r="FHV82" s="25"/>
      <c r="FHW82" s="25"/>
      <c r="FHX82" s="25"/>
      <c r="FHY82" s="25"/>
      <c r="FHZ82" s="25"/>
      <c r="FIA82" s="25"/>
      <c r="FIB82" s="25"/>
      <c r="FIC82" s="25"/>
      <c r="FID82" s="25"/>
      <c r="FIE82" s="25"/>
      <c r="FIF82" s="25"/>
      <c r="FIG82" s="25"/>
      <c r="FIH82" s="25"/>
      <c r="FII82" s="25"/>
      <c r="FIJ82" s="25"/>
      <c r="FIK82" s="25"/>
      <c r="FIL82" s="25"/>
      <c r="FIM82" s="25"/>
      <c r="FIN82" s="25"/>
      <c r="FIO82" s="25"/>
      <c r="FIP82" s="25"/>
      <c r="FIQ82" s="25"/>
      <c r="FIR82" s="25"/>
      <c r="FIS82" s="25"/>
      <c r="FIT82" s="25"/>
      <c r="FIU82" s="25"/>
      <c r="FIV82" s="25"/>
      <c r="FIW82" s="25"/>
      <c r="FIX82" s="25"/>
      <c r="FIY82" s="25"/>
      <c r="FIZ82" s="25"/>
      <c r="FJA82" s="25"/>
      <c r="FJB82" s="25"/>
      <c r="FJC82" s="25"/>
      <c r="FJD82" s="25"/>
      <c r="FJE82" s="25"/>
      <c r="FJF82" s="25"/>
      <c r="FJG82" s="25"/>
      <c r="FJH82" s="25"/>
      <c r="FJI82" s="25"/>
      <c r="FJJ82" s="25"/>
      <c r="FJK82" s="25"/>
      <c r="FJL82" s="25"/>
      <c r="FJM82" s="25"/>
      <c r="FJN82" s="25"/>
      <c r="FJO82" s="25"/>
      <c r="FJP82" s="25"/>
      <c r="FJQ82" s="25"/>
      <c r="FJR82" s="25"/>
      <c r="FJS82" s="25"/>
      <c r="FJT82" s="25"/>
      <c r="FJU82" s="25"/>
      <c r="FJV82" s="25"/>
      <c r="FJW82" s="25"/>
      <c r="FJX82" s="25"/>
      <c r="FJY82" s="25"/>
      <c r="FJZ82" s="25"/>
      <c r="FKA82" s="25"/>
      <c r="FKB82" s="25"/>
      <c r="FKC82" s="25"/>
      <c r="FKD82" s="25"/>
      <c r="FKE82" s="25"/>
      <c r="FKF82" s="25"/>
      <c r="FKG82" s="25"/>
      <c r="FKH82" s="25"/>
      <c r="FKI82" s="25"/>
      <c r="FKJ82" s="25"/>
      <c r="FKK82" s="25"/>
      <c r="FKL82" s="25"/>
      <c r="FKM82" s="25"/>
      <c r="FKN82" s="25"/>
      <c r="FKO82" s="25"/>
      <c r="FKP82" s="25"/>
      <c r="FKQ82" s="25"/>
      <c r="FKR82" s="25"/>
      <c r="FKS82" s="25"/>
      <c r="FKT82" s="25"/>
      <c r="FKU82" s="25"/>
      <c r="FKV82" s="25"/>
      <c r="FKW82" s="25"/>
      <c r="FKX82" s="25"/>
      <c r="FKY82" s="25"/>
      <c r="FKZ82" s="25"/>
      <c r="FLA82" s="25"/>
      <c r="FLB82" s="25"/>
      <c r="FLC82" s="25"/>
      <c r="FLD82" s="25"/>
      <c r="FLE82" s="25"/>
      <c r="FLF82" s="25"/>
      <c r="FLG82" s="25"/>
      <c r="FLH82" s="25"/>
      <c r="FLI82" s="25"/>
      <c r="FLJ82" s="25"/>
      <c r="FLK82" s="25"/>
      <c r="FLL82" s="25"/>
      <c r="FLM82" s="25"/>
      <c r="FLN82" s="25"/>
      <c r="FLO82" s="25"/>
      <c r="FLP82" s="25"/>
      <c r="FLQ82" s="25"/>
      <c r="FLR82" s="25"/>
      <c r="FLS82" s="25"/>
      <c r="FLT82" s="25"/>
      <c r="FLU82" s="25"/>
      <c r="FLV82" s="25"/>
      <c r="FLW82" s="25"/>
      <c r="FLX82" s="25"/>
      <c r="FLY82" s="25"/>
      <c r="FLZ82" s="25"/>
      <c r="FMA82" s="25"/>
      <c r="FMB82" s="25"/>
      <c r="FMC82" s="25"/>
      <c r="FMD82" s="25"/>
      <c r="FME82" s="25"/>
      <c r="FMF82" s="25"/>
      <c r="FMG82" s="25"/>
      <c r="FMH82" s="25"/>
      <c r="FMI82" s="25"/>
      <c r="FMJ82" s="25"/>
      <c r="FMK82" s="25"/>
      <c r="FML82" s="25"/>
      <c r="FMM82" s="25"/>
      <c r="FMN82" s="25"/>
      <c r="FMO82" s="25"/>
      <c r="FMP82" s="25"/>
      <c r="FMQ82" s="25"/>
      <c r="FMR82" s="25"/>
      <c r="FMS82" s="25"/>
      <c r="FMT82" s="25"/>
      <c r="FMU82" s="25"/>
      <c r="FMV82" s="25"/>
      <c r="FMW82" s="25"/>
      <c r="FMX82" s="25"/>
      <c r="FMY82" s="25"/>
      <c r="FMZ82" s="25"/>
      <c r="FNA82" s="25"/>
      <c r="FNB82" s="25"/>
      <c r="FNC82" s="25"/>
      <c r="FND82" s="25"/>
      <c r="FNE82" s="25"/>
      <c r="FNF82" s="25"/>
      <c r="FNG82" s="25"/>
      <c r="FNH82" s="25"/>
      <c r="FNI82" s="25"/>
      <c r="FNJ82" s="25"/>
      <c r="FNK82" s="25"/>
      <c r="FNL82" s="25"/>
      <c r="FNM82" s="25"/>
      <c r="FNN82" s="25"/>
      <c r="FNO82" s="25"/>
      <c r="FNP82" s="25"/>
      <c r="FNQ82" s="25"/>
      <c r="FNR82" s="25"/>
      <c r="FNS82" s="25"/>
      <c r="FNT82" s="25"/>
      <c r="FNU82" s="25"/>
      <c r="FNV82" s="25"/>
      <c r="FNW82" s="25"/>
      <c r="FNX82" s="25"/>
      <c r="FNY82" s="25"/>
      <c r="FNZ82" s="25"/>
      <c r="FOA82" s="25"/>
      <c r="FOB82" s="25"/>
      <c r="FOC82" s="25"/>
      <c r="FOD82" s="25"/>
      <c r="FOE82" s="25"/>
      <c r="FOF82" s="25"/>
      <c r="FOG82" s="25"/>
      <c r="FOH82" s="25"/>
      <c r="FOI82" s="25"/>
      <c r="FOJ82" s="25"/>
      <c r="FOK82" s="25"/>
      <c r="FOL82" s="25"/>
      <c r="FOM82" s="25"/>
      <c r="FON82" s="25"/>
      <c r="FOO82" s="25"/>
      <c r="FOP82" s="25"/>
      <c r="FOQ82" s="25"/>
      <c r="FOR82" s="25"/>
      <c r="FOS82" s="25"/>
      <c r="FOT82" s="25"/>
      <c r="FOU82" s="25"/>
      <c r="FOV82" s="25"/>
      <c r="FOW82" s="25"/>
      <c r="FOX82" s="25"/>
      <c r="FOY82" s="25"/>
      <c r="FOZ82" s="25"/>
      <c r="FPA82" s="25"/>
      <c r="FPB82" s="25"/>
      <c r="FPC82" s="25"/>
      <c r="FPD82" s="25"/>
      <c r="FPE82" s="25"/>
      <c r="FPF82" s="25"/>
      <c r="FPG82" s="25"/>
      <c r="FPH82" s="25"/>
      <c r="FPI82" s="25"/>
      <c r="FPJ82" s="25"/>
      <c r="FPK82" s="25"/>
      <c r="FPL82" s="25"/>
      <c r="FPM82" s="25"/>
      <c r="FPN82" s="25"/>
      <c r="FPO82" s="25"/>
      <c r="FPP82" s="25"/>
      <c r="FPQ82" s="25"/>
      <c r="FPR82" s="25"/>
      <c r="FPS82" s="25"/>
      <c r="FPT82" s="25"/>
      <c r="FPU82" s="25"/>
      <c r="FPV82" s="25"/>
      <c r="FPW82" s="25"/>
      <c r="FPX82" s="25"/>
      <c r="FPY82" s="25"/>
      <c r="FPZ82" s="25"/>
      <c r="FQA82" s="25"/>
      <c r="FQB82" s="25"/>
      <c r="FQC82" s="25"/>
      <c r="FQD82" s="25"/>
      <c r="FQE82" s="25"/>
      <c r="FQF82" s="25"/>
      <c r="FQG82" s="25"/>
      <c r="FQH82" s="25"/>
      <c r="FQI82" s="25"/>
      <c r="FQJ82" s="25"/>
      <c r="FQK82" s="25"/>
      <c r="FQL82" s="25"/>
      <c r="FQM82" s="25"/>
      <c r="FQN82" s="25"/>
      <c r="FQO82" s="25"/>
      <c r="FQP82" s="25"/>
      <c r="FQQ82" s="25"/>
      <c r="FQR82" s="25"/>
      <c r="FQS82" s="25"/>
      <c r="FQT82" s="25"/>
      <c r="FQU82" s="25"/>
      <c r="FQV82" s="25"/>
      <c r="FQW82" s="25"/>
      <c r="FQX82" s="25"/>
      <c r="FQY82" s="25"/>
      <c r="FQZ82" s="25"/>
      <c r="FRA82" s="25"/>
      <c r="FRB82" s="25"/>
      <c r="FRC82" s="25"/>
      <c r="FRD82" s="25"/>
      <c r="FRE82" s="25"/>
      <c r="FRF82" s="25"/>
      <c r="FRG82" s="25"/>
      <c r="FRH82" s="25"/>
      <c r="FRI82" s="25"/>
      <c r="FRJ82" s="25"/>
      <c r="FRK82" s="25"/>
      <c r="FRL82" s="25"/>
      <c r="FRM82" s="25"/>
      <c r="FRN82" s="25"/>
      <c r="FRO82" s="25"/>
      <c r="FRP82" s="25"/>
      <c r="FRQ82" s="25"/>
      <c r="FRR82" s="25"/>
      <c r="FRS82" s="25"/>
      <c r="FRT82" s="25"/>
      <c r="FRU82" s="25"/>
      <c r="FRV82" s="25"/>
      <c r="FRW82" s="25"/>
      <c r="FRX82" s="25"/>
      <c r="FRY82" s="25"/>
      <c r="FRZ82" s="25"/>
      <c r="FSA82" s="25"/>
      <c r="FSB82" s="25"/>
      <c r="FSC82" s="25"/>
      <c r="FSD82" s="25"/>
      <c r="FSE82" s="25"/>
      <c r="FSF82" s="25"/>
      <c r="FSG82" s="25"/>
      <c r="FSH82" s="25"/>
      <c r="FSI82" s="25"/>
      <c r="FSJ82" s="25"/>
      <c r="FSK82" s="25"/>
      <c r="FSL82" s="25"/>
      <c r="FSM82" s="25"/>
      <c r="FSN82" s="25"/>
      <c r="FSO82" s="25"/>
      <c r="FSP82" s="25"/>
      <c r="FSQ82" s="25"/>
      <c r="FSR82" s="25"/>
      <c r="FSS82" s="25"/>
      <c r="FST82" s="25"/>
      <c r="FSU82" s="25"/>
      <c r="FSV82" s="25"/>
      <c r="FSW82" s="25"/>
      <c r="FSX82" s="25"/>
      <c r="FSY82" s="25"/>
      <c r="FSZ82" s="25"/>
      <c r="FTA82" s="25"/>
      <c r="FTB82" s="25"/>
      <c r="FTC82" s="25"/>
      <c r="FTD82" s="25"/>
      <c r="FTE82" s="25"/>
      <c r="FTF82" s="25"/>
      <c r="FTG82" s="25"/>
      <c r="FTH82" s="25"/>
      <c r="FTI82" s="25"/>
      <c r="FTJ82" s="25"/>
      <c r="FTK82" s="25"/>
      <c r="FTL82" s="25"/>
      <c r="FTM82" s="25"/>
      <c r="FTN82" s="25"/>
      <c r="FTO82" s="25"/>
      <c r="FTP82" s="25"/>
      <c r="FTQ82" s="25"/>
      <c r="FTR82" s="25"/>
      <c r="FTS82" s="25"/>
      <c r="FTT82" s="25"/>
      <c r="FTU82" s="25"/>
      <c r="FTV82" s="25"/>
      <c r="FTW82" s="25"/>
      <c r="FTX82" s="25"/>
      <c r="FTY82" s="25"/>
      <c r="FTZ82" s="25"/>
      <c r="FUA82" s="25"/>
      <c r="FUB82" s="25"/>
      <c r="FUC82" s="25"/>
      <c r="FUD82" s="25"/>
      <c r="FUE82" s="25"/>
      <c r="FUF82" s="25"/>
      <c r="FUG82" s="25"/>
      <c r="FUH82" s="25"/>
      <c r="FUI82" s="25"/>
      <c r="FUJ82" s="25"/>
      <c r="FUK82" s="25"/>
      <c r="FUL82" s="25"/>
      <c r="FUM82" s="25"/>
      <c r="FUN82" s="25"/>
      <c r="FUO82" s="25"/>
      <c r="FUP82" s="25"/>
      <c r="FUQ82" s="25"/>
      <c r="FUR82" s="25"/>
      <c r="FUS82" s="25"/>
      <c r="FUT82" s="25"/>
      <c r="FUU82" s="25"/>
      <c r="FUV82" s="25"/>
      <c r="FUW82" s="25"/>
      <c r="FUX82" s="25"/>
      <c r="FUY82" s="25"/>
      <c r="FUZ82" s="25"/>
      <c r="FVA82" s="25"/>
      <c r="FVB82" s="25"/>
      <c r="FVC82" s="25"/>
      <c r="FVD82" s="25"/>
      <c r="FVE82" s="25"/>
      <c r="FVF82" s="25"/>
      <c r="FVG82" s="25"/>
      <c r="FVH82" s="25"/>
      <c r="FVI82" s="25"/>
      <c r="FVJ82" s="25"/>
      <c r="FVK82" s="25"/>
      <c r="FVL82" s="25"/>
      <c r="FVM82" s="25"/>
      <c r="FVN82" s="25"/>
      <c r="FVO82" s="25"/>
      <c r="FVP82" s="25"/>
      <c r="FVQ82" s="25"/>
      <c r="FVR82" s="25"/>
      <c r="FVS82" s="25"/>
      <c r="FVT82" s="25"/>
      <c r="FVU82" s="25"/>
      <c r="FVV82" s="25"/>
      <c r="FVW82" s="25"/>
      <c r="FVX82" s="25"/>
      <c r="FVY82" s="25"/>
      <c r="FVZ82" s="25"/>
      <c r="FWA82" s="25"/>
      <c r="FWB82" s="25"/>
      <c r="FWC82" s="25"/>
      <c r="FWD82" s="25"/>
      <c r="FWE82" s="25"/>
      <c r="FWF82" s="25"/>
      <c r="FWG82" s="25"/>
      <c r="FWH82" s="25"/>
      <c r="FWI82" s="25"/>
      <c r="FWJ82" s="25"/>
      <c r="FWK82" s="25"/>
      <c r="FWL82" s="25"/>
      <c r="FWM82" s="25"/>
      <c r="FWN82" s="25"/>
      <c r="FWO82" s="25"/>
      <c r="FWP82" s="25"/>
      <c r="FWQ82" s="25"/>
      <c r="FWR82" s="25"/>
      <c r="FWS82" s="25"/>
      <c r="FWT82" s="25"/>
      <c r="FWU82" s="25"/>
      <c r="FWV82" s="25"/>
      <c r="FWW82" s="25"/>
      <c r="FWX82" s="25"/>
      <c r="FWY82" s="25"/>
      <c r="FWZ82" s="25"/>
      <c r="FXA82" s="25"/>
      <c r="FXB82" s="25"/>
      <c r="FXC82" s="25"/>
      <c r="FXD82" s="25"/>
      <c r="FXE82" s="25"/>
      <c r="FXF82" s="25"/>
      <c r="FXG82" s="25"/>
      <c r="FXH82" s="25"/>
      <c r="FXI82" s="25"/>
      <c r="FXJ82" s="25"/>
      <c r="FXK82" s="25"/>
      <c r="FXL82" s="25"/>
      <c r="FXM82" s="25"/>
      <c r="FXN82" s="25"/>
      <c r="FXO82" s="25"/>
      <c r="FXP82" s="25"/>
      <c r="FXQ82" s="25"/>
      <c r="FXR82" s="25"/>
      <c r="FXS82" s="25"/>
      <c r="FXT82" s="25"/>
      <c r="FXU82" s="25"/>
      <c r="FXV82" s="25"/>
      <c r="FXW82" s="25"/>
      <c r="FXX82" s="25"/>
      <c r="FXY82" s="25"/>
      <c r="FXZ82" s="25"/>
      <c r="FYA82" s="25"/>
      <c r="FYB82" s="25"/>
      <c r="FYC82" s="25"/>
      <c r="FYD82" s="25"/>
      <c r="FYE82" s="25"/>
      <c r="FYF82" s="25"/>
      <c r="FYG82" s="25"/>
      <c r="FYH82" s="25"/>
      <c r="FYI82" s="25"/>
      <c r="FYJ82" s="25"/>
      <c r="FYK82" s="25"/>
      <c r="FYL82" s="25"/>
      <c r="FYM82" s="25"/>
      <c r="FYN82" s="25"/>
      <c r="FYO82" s="25"/>
      <c r="FYP82" s="25"/>
      <c r="FYQ82" s="25"/>
      <c r="FYR82" s="25"/>
      <c r="FYS82" s="25"/>
      <c r="FYT82" s="25"/>
      <c r="FYU82" s="25"/>
      <c r="FYV82" s="25"/>
      <c r="FYW82" s="25"/>
      <c r="FYX82" s="25"/>
      <c r="FYY82" s="25"/>
      <c r="FYZ82" s="25"/>
      <c r="FZA82" s="25"/>
      <c r="FZB82" s="25"/>
      <c r="FZC82" s="25"/>
      <c r="FZD82" s="25"/>
      <c r="FZE82" s="25"/>
      <c r="FZF82" s="25"/>
      <c r="FZG82" s="25"/>
      <c r="FZH82" s="25"/>
      <c r="FZI82" s="25"/>
      <c r="FZJ82" s="25"/>
      <c r="FZK82" s="25"/>
      <c r="FZL82" s="25"/>
      <c r="FZM82" s="25"/>
      <c r="FZN82" s="25"/>
      <c r="FZO82" s="25"/>
      <c r="FZP82" s="25"/>
      <c r="FZQ82" s="25"/>
      <c r="FZR82" s="25"/>
      <c r="FZS82" s="25"/>
      <c r="FZT82" s="25"/>
      <c r="FZU82" s="25"/>
      <c r="FZV82" s="25"/>
      <c r="FZW82" s="25"/>
      <c r="FZX82" s="25"/>
      <c r="FZY82" s="25"/>
      <c r="FZZ82" s="25"/>
      <c r="GAA82" s="25"/>
      <c r="GAB82" s="25"/>
      <c r="GAC82" s="25"/>
      <c r="GAD82" s="25"/>
      <c r="GAE82" s="25"/>
      <c r="GAF82" s="25"/>
      <c r="GAG82" s="25"/>
      <c r="GAH82" s="25"/>
      <c r="GAI82" s="25"/>
      <c r="GAJ82" s="25"/>
      <c r="GAK82" s="25"/>
      <c r="GAL82" s="25"/>
      <c r="GAM82" s="25"/>
      <c r="GAN82" s="25"/>
      <c r="GAO82" s="25"/>
      <c r="GAP82" s="25"/>
      <c r="GAQ82" s="25"/>
      <c r="GAR82" s="25"/>
      <c r="GAS82" s="25"/>
      <c r="GAT82" s="25"/>
      <c r="GAU82" s="25"/>
      <c r="GAV82" s="25"/>
      <c r="GAW82" s="25"/>
      <c r="GAX82" s="25"/>
      <c r="GAY82" s="25"/>
      <c r="GAZ82" s="25"/>
      <c r="GBA82" s="25"/>
      <c r="GBB82" s="25"/>
      <c r="GBC82" s="25"/>
      <c r="GBD82" s="25"/>
      <c r="GBE82" s="25"/>
      <c r="GBF82" s="25"/>
      <c r="GBG82" s="25"/>
      <c r="GBH82" s="25"/>
      <c r="GBI82" s="25"/>
      <c r="GBJ82" s="25"/>
      <c r="GBK82" s="25"/>
      <c r="GBL82" s="25"/>
      <c r="GBM82" s="25"/>
      <c r="GBN82" s="25"/>
      <c r="GBO82" s="25"/>
      <c r="GBP82" s="25"/>
      <c r="GBQ82" s="25"/>
      <c r="GBR82" s="25"/>
      <c r="GBS82" s="25"/>
      <c r="GBT82" s="25"/>
      <c r="GBU82" s="25"/>
      <c r="GBV82" s="25"/>
      <c r="GBW82" s="25"/>
      <c r="GBX82" s="25"/>
      <c r="GBY82" s="25"/>
      <c r="GBZ82" s="25"/>
      <c r="GCA82" s="25"/>
      <c r="GCB82" s="25"/>
      <c r="GCC82" s="25"/>
      <c r="GCD82" s="25"/>
      <c r="GCE82" s="25"/>
      <c r="GCF82" s="25"/>
      <c r="GCG82" s="25"/>
      <c r="GCH82" s="25"/>
      <c r="GCI82" s="25"/>
      <c r="GCJ82" s="25"/>
      <c r="GCK82" s="25"/>
      <c r="GCL82" s="25"/>
      <c r="GCM82" s="25"/>
      <c r="GCN82" s="25"/>
      <c r="GCO82" s="25"/>
      <c r="GCP82" s="25"/>
      <c r="GCQ82" s="25"/>
      <c r="GCR82" s="25"/>
      <c r="GCS82" s="25"/>
      <c r="GCT82" s="25"/>
      <c r="GCU82" s="25"/>
      <c r="GCV82" s="25"/>
      <c r="GCW82" s="25"/>
      <c r="GCX82" s="25"/>
      <c r="GCY82" s="25"/>
      <c r="GCZ82" s="25"/>
      <c r="GDA82" s="25"/>
      <c r="GDB82" s="25"/>
      <c r="GDC82" s="25"/>
      <c r="GDD82" s="25"/>
      <c r="GDE82" s="25"/>
      <c r="GDF82" s="25"/>
      <c r="GDG82" s="25"/>
      <c r="GDH82" s="25"/>
      <c r="GDI82" s="25"/>
      <c r="GDJ82" s="25"/>
      <c r="GDK82" s="25"/>
      <c r="GDL82" s="25"/>
      <c r="GDM82" s="25"/>
      <c r="GDN82" s="25"/>
      <c r="GDO82" s="25"/>
      <c r="GDP82" s="25"/>
      <c r="GDQ82" s="25"/>
      <c r="GDR82" s="25"/>
      <c r="GDS82" s="25"/>
      <c r="GDT82" s="25"/>
      <c r="GDU82" s="25"/>
      <c r="GDV82" s="25"/>
      <c r="GDW82" s="25"/>
      <c r="GDX82" s="25"/>
      <c r="GDY82" s="25"/>
      <c r="GDZ82" s="25"/>
      <c r="GEA82" s="25"/>
      <c r="GEB82" s="25"/>
      <c r="GEC82" s="25"/>
      <c r="GED82" s="25"/>
      <c r="GEE82" s="25"/>
      <c r="GEF82" s="25"/>
      <c r="GEG82" s="25"/>
      <c r="GEH82" s="25"/>
      <c r="GEI82" s="25"/>
      <c r="GEJ82" s="25"/>
      <c r="GEK82" s="25"/>
      <c r="GEL82" s="25"/>
      <c r="GEM82" s="25"/>
      <c r="GEN82" s="25"/>
      <c r="GEO82" s="25"/>
      <c r="GEP82" s="25"/>
      <c r="GEQ82" s="25"/>
      <c r="GER82" s="25"/>
      <c r="GES82" s="25"/>
      <c r="GET82" s="25"/>
      <c r="GEU82" s="25"/>
      <c r="GEV82" s="25"/>
      <c r="GEW82" s="25"/>
      <c r="GEX82" s="25"/>
      <c r="GEY82" s="25"/>
      <c r="GEZ82" s="25"/>
      <c r="GFA82" s="25"/>
      <c r="GFB82" s="25"/>
      <c r="GFC82" s="25"/>
      <c r="GFD82" s="25"/>
      <c r="GFE82" s="25"/>
      <c r="GFF82" s="25"/>
      <c r="GFG82" s="25"/>
      <c r="GFH82" s="25"/>
      <c r="GFI82" s="25"/>
      <c r="GFJ82" s="25"/>
      <c r="GFK82" s="25"/>
      <c r="GFL82" s="25"/>
      <c r="GFM82" s="25"/>
      <c r="GFN82" s="25"/>
      <c r="GFO82" s="25"/>
      <c r="GFP82" s="25"/>
      <c r="GFQ82" s="25"/>
      <c r="GFR82" s="25"/>
      <c r="GFS82" s="25"/>
      <c r="GFT82" s="25"/>
      <c r="GFU82" s="25"/>
      <c r="GFV82" s="25"/>
      <c r="GFW82" s="25"/>
      <c r="GFX82" s="25"/>
      <c r="GFY82" s="25"/>
      <c r="GFZ82" s="25"/>
      <c r="GGA82" s="25"/>
      <c r="GGB82" s="25"/>
      <c r="GGC82" s="25"/>
      <c r="GGD82" s="25"/>
      <c r="GGE82" s="25"/>
      <c r="GGF82" s="25"/>
      <c r="GGG82" s="25"/>
      <c r="GGH82" s="25"/>
      <c r="GGI82" s="25"/>
      <c r="GGJ82" s="25"/>
      <c r="GGK82" s="25"/>
      <c r="GGL82" s="25"/>
      <c r="GGM82" s="25"/>
      <c r="GGN82" s="25"/>
      <c r="GGO82" s="25"/>
      <c r="GGP82" s="25"/>
      <c r="GGQ82" s="25"/>
      <c r="GGR82" s="25"/>
      <c r="GGS82" s="25"/>
      <c r="GGT82" s="25"/>
      <c r="GGU82" s="25"/>
      <c r="GGV82" s="25"/>
      <c r="GGW82" s="25"/>
      <c r="GGX82" s="25"/>
      <c r="GGY82" s="25"/>
      <c r="GGZ82" s="25"/>
      <c r="GHA82" s="25"/>
      <c r="GHB82" s="25"/>
      <c r="GHC82" s="25"/>
      <c r="GHD82" s="25"/>
      <c r="GHE82" s="25"/>
      <c r="GHF82" s="25"/>
      <c r="GHG82" s="25"/>
      <c r="GHH82" s="25"/>
      <c r="GHI82" s="25"/>
      <c r="GHJ82" s="25"/>
      <c r="GHK82" s="25"/>
      <c r="GHL82" s="25"/>
      <c r="GHM82" s="25"/>
      <c r="GHN82" s="25"/>
      <c r="GHO82" s="25"/>
      <c r="GHP82" s="25"/>
      <c r="GHQ82" s="25"/>
      <c r="GHR82" s="25"/>
      <c r="GHS82" s="25"/>
      <c r="GHT82" s="25"/>
      <c r="GHU82" s="25"/>
      <c r="GHV82" s="25"/>
      <c r="GHW82" s="25"/>
      <c r="GHX82" s="25"/>
      <c r="GHY82" s="25"/>
      <c r="GHZ82" s="25"/>
      <c r="GIA82" s="25"/>
      <c r="GIB82" s="25"/>
      <c r="GIC82" s="25"/>
      <c r="GID82" s="25"/>
      <c r="GIE82" s="25"/>
      <c r="GIF82" s="25"/>
      <c r="GIG82" s="25"/>
      <c r="GIH82" s="25"/>
      <c r="GII82" s="25"/>
      <c r="GIJ82" s="25"/>
      <c r="GIK82" s="25"/>
      <c r="GIL82" s="25"/>
      <c r="GIM82" s="25"/>
      <c r="GIN82" s="25"/>
      <c r="GIO82" s="25"/>
      <c r="GIP82" s="25"/>
      <c r="GIQ82" s="25"/>
      <c r="GIR82" s="25"/>
      <c r="GIS82" s="25"/>
      <c r="GIT82" s="25"/>
      <c r="GIU82" s="25"/>
      <c r="GIV82" s="25"/>
      <c r="GIW82" s="25"/>
      <c r="GIX82" s="25"/>
      <c r="GIY82" s="25"/>
      <c r="GIZ82" s="25"/>
      <c r="GJA82" s="25"/>
      <c r="GJB82" s="25"/>
      <c r="GJC82" s="25"/>
      <c r="GJD82" s="25"/>
      <c r="GJE82" s="25"/>
      <c r="GJF82" s="25"/>
      <c r="GJG82" s="25"/>
      <c r="GJH82" s="25"/>
      <c r="GJI82" s="25"/>
      <c r="GJJ82" s="25"/>
      <c r="GJK82" s="25"/>
      <c r="GJL82" s="25"/>
      <c r="GJM82" s="25"/>
      <c r="GJN82" s="25"/>
      <c r="GJO82" s="25"/>
      <c r="GJP82" s="25"/>
      <c r="GJQ82" s="25"/>
      <c r="GJR82" s="25"/>
      <c r="GJS82" s="25"/>
      <c r="GJT82" s="25"/>
      <c r="GJU82" s="25"/>
      <c r="GJV82" s="25"/>
      <c r="GJW82" s="25"/>
      <c r="GJX82" s="25"/>
      <c r="GJY82" s="25"/>
      <c r="GJZ82" s="25"/>
      <c r="GKA82" s="25"/>
      <c r="GKB82" s="25"/>
      <c r="GKC82" s="25"/>
      <c r="GKD82" s="25"/>
      <c r="GKE82" s="25"/>
      <c r="GKF82" s="25"/>
      <c r="GKG82" s="25"/>
      <c r="GKH82" s="25"/>
      <c r="GKI82" s="25"/>
      <c r="GKJ82" s="25"/>
      <c r="GKK82" s="25"/>
      <c r="GKL82" s="25"/>
      <c r="GKM82" s="25"/>
      <c r="GKN82" s="25"/>
      <c r="GKO82" s="25"/>
      <c r="GKP82" s="25"/>
      <c r="GKQ82" s="25"/>
      <c r="GKR82" s="25"/>
      <c r="GKS82" s="25"/>
      <c r="GKT82" s="25"/>
      <c r="GKU82" s="25"/>
      <c r="GKV82" s="25"/>
      <c r="GKW82" s="25"/>
      <c r="GKX82" s="25"/>
      <c r="GKY82" s="25"/>
      <c r="GKZ82" s="25"/>
      <c r="GLA82" s="25"/>
      <c r="GLB82" s="25"/>
      <c r="GLC82" s="25"/>
      <c r="GLD82" s="25"/>
      <c r="GLE82" s="25"/>
      <c r="GLF82" s="25"/>
      <c r="GLG82" s="25"/>
      <c r="GLH82" s="25"/>
      <c r="GLI82" s="25"/>
      <c r="GLJ82" s="25"/>
      <c r="GLK82" s="25"/>
      <c r="GLL82" s="25"/>
      <c r="GLM82" s="25"/>
      <c r="GLN82" s="25"/>
      <c r="GLO82" s="25"/>
      <c r="GLP82" s="25"/>
      <c r="GLQ82" s="25"/>
      <c r="GLR82" s="25"/>
      <c r="GLS82" s="25"/>
      <c r="GLT82" s="25"/>
      <c r="GLU82" s="25"/>
      <c r="GLV82" s="25"/>
      <c r="GLW82" s="25"/>
      <c r="GLX82" s="25"/>
      <c r="GLY82" s="25"/>
      <c r="GLZ82" s="25"/>
      <c r="GMA82" s="25"/>
      <c r="GMB82" s="25"/>
      <c r="GMC82" s="25"/>
      <c r="GMD82" s="25"/>
      <c r="GME82" s="25"/>
      <c r="GMF82" s="25"/>
      <c r="GMG82" s="25"/>
      <c r="GMH82" s="25"/>
      <c r="GMI82" s="25"/>
      <c r="GMJ82" s="25"/>
      <c r="GMK82" s="25"/>
      <c r="GML82" s="25"/>
      <c r="GMM82" s="25"/>
      <c r="GMN82" s="25"/>
      <c r="GMO82" s="25"/>
      <c r="GMP82" s="25"/>
      <c r="GMQ82" s="25"/>
      <c r="GMR82" s="25"/>
      <c r="GMS82" s="25"/>
      <c r="GMT82" s="25"/>
      <c r="GMU82" s="25"/>
      <c r="GMV82" s="25"/>
      <c r="GMW82" s="25"/>
      <c r="GMX82" s="25"/>
      <c r="GMY82" s="25"/>
      <c r="GMZ82" s="25"/>
      <c r="GNA82" s="25"/>
      <c r="GNB82" s="25"/>
      <c r="GNC82" s="25"/>
      <c r="GND82" s="25"/>
      <c r="GNE82" s="25"/>
      <c r="GNF82" s="25"/>
      <c r="GNG82" s="25"/>
      <c r="GNH82" s="25"/>
      <c r="GNI82" s="25"/>
      <c r="GNJ82" s="25"/>
      <c r="GNK82" s="25"/>
      <c r="GNL82" s="25"/>
      <c r="GNM82" s="25"/>
      <c r="GNN82" s="25"/>
      <c r="GNO82" s="25"/>
      <c r="GNP82" s="25"/>
      <c r="GNQ82" s="25"/>
      <c r="GNR82" s="25"/>
      <c r="GNS82" s="25"/>
      <c r="GNT82" s="25"/>
      <c r="GNU82" s="25"/>
      <c r="GNV82" s="25"/>
      <c r="GNW82" s="25"/>
      <c r="GNX82" s="25"/>
      <c r="GNY82" s="25"/>
      <c r="GNZ82" s="25"/>
      <c r="GOA82" s="25"/>
      <c r="GOB82" s="25"/>
      <c r="GOC82" s="25"/>
      <c r="GOD82" s="25"/>
      <c r="GOE82" s="25"/>
      <c r="GOF82" s="25"/>
      <c r="GOG82" s="25"/>
      <c r="GOH82" s="25"/>
      <c r="GOI82" s="25"/>
      <c r="GOJ82" s="25"/>
      <c r="GOK82" s="25"/>
      <c r="GOL82" s="25"/>
      <c r="GOM82" s="25"/>
      <c r="GON82" s="25"/>
      <c r="GOO82" s="25"/>
      <c r="GOP82" s="25"/>
      <c r="GOQ82" s="25"/>
      <c r="GOR82" s="25"/>
      <c r="GOS82" s="25"/>
      <c r="GOT82" s="25"/>
      <c r="GOU82" s="25"/>
      <c r="GOV82" s="25"/>
      <c r="GOW82" s="25"/>
      <c r="GOX82" s="25"/>
      <c r="GOY82" s="25"/>
      <c r="GOZ82" s="25"/>
      <c r="GPA82" s="25"/>
      <c r="GPB82" s="25"/>
      <c r="GPC82" s="25"/>
      <c r="GPD82" s="25"/>
      <c r="GPE82" s="25"/>
      <c r="GPF82" s="25"/>
      <c r="GPG82" s="25"/>
      <c r="GPH82" s="25"/>
      <c r="GPI82" s="25"/>
      <c r="GPJ82" s="25"/>
      <c r="GPK82" s="25"/>
      <c r="GPL82" s="25"/>
      <c r="GPM82" s="25"/>
      <c r="GPN82" s="25"/>
      <c r="GPO82" s="25"/>
      <c r="GPP82" s="25"/>
      <c r="GPQ82" s="25"/>
      <c r="GPR82" s="25"/>
      <c r="GPS82" s="25"/>
      <c r="GPT82" s="25"/>
      <c r="GPU82" s="25"/>
      <c r="GPV82" s="25"/>
      <c r="GPW82" s="25"/>
      <c r="GPX82" s="25"/>
      <c r="GPY82" s="25"/>
      <c r="GPZ82" s="25"/>
      <c r="GQA82" s="25"/>
      <c r="GQB82" s="25"/>
      <c r="GQC82" s="25"/>
      <c r="GQD82" s="25"/>
      <c r="GQE82" s="25"/>
      <c r="GQF82" s="25"/>
      <c r="GQG82" s="25"/>
      <c r="GQH82" s="25"/>
      <c r="GQI82" s="25"/>
      <c r="GQJ82" s="25"/>
      <c r="GQK82" s="25"/>
      <c r="GQL82" s="25"/>
      <c r="GQM82" s="25"/>
      <c r="GQN82" s="25"/>
      <c r="GQO82" s="25"/>
      <c r="GQP82" s="25"/>
      <c r="GQQ82" s="25"/>
      <c r="GQR82" s="25"/>
      <c r="GQS82" s="25"/>
      <c r="GQT82" s="25"/>
      <c r="GQU82" s="25"/>
      <c r="GQV82" s="25"/>
      <c r="GQW82" s="25"/>
      <c r="GQX82" s="25"/>
      <c r="GQY82" s="25"/>
      <c r="GQZ82" s="25"/>
      <c r="GRA82" s="25"/>
      <c r="GRB82" s="25"/>
      <c r="GRC82" s="25"/>
      <c r="GRD82" s="25"/>
      <c r="GRE82" s="25"/>
      <c r="GRF82" s="25"/>
      <c r="GRG82" s="25"/>
      <c r="GRH82" s="25"/>
      <c r="GRI82" s="25"/>
      <c r="GRJ82" s="25"/>
      <c r="GRK82" s="25"/>
      <c r="GRL82" s="25"/>
      <c r="GRM82" s="25"/>
      <c r="GRN82" s="25"/>
      <c r="GRO82" s="25"/>
      <c r="GRP82" s="25"/>
      <c r="GRQ82" s="25"/>
      <c r="GRR82" s="25"/>
      <c r="GRS82" s="25"/>
      <c r="GRT82" s="25"/>
      <c r="GRU82" s="25"/>
      <c r="GRV82" s="25"/>
      <c r="GRW82" s="25"/>
      <c r="GRX82" s="25"/>
      <c r="GRY82" s="25"/>
      <c r="GRZ82" s="25"/>
      <c r="GSA82" s="25"/>
      <c r="GSB82" s="25"/>
      <c r="GSC82" s="25"/>
      <c r="GSD82" s="25"/>
      <c r="GSE82" s="25"/>
      <c r="GSF82" s="25"/>
      <c r="GSG82" s="25"/>
      <c r="GSH82" s="25"/>
      <c r="GSI82" s="25"/>
      <c r="GSJ82" s="25"/>
      <c r="GSK82" s="25"/>
      <c r="GSL82" s="25"/>
      <c r="GSM82" s="25"/>
      <c r="GSN82" s="25"/>
      <c r="GSO82" s="25"/>
      <c r="GSP82" s="25"/>
      <c r="GSQ82" s="25"/>
      <c r="GSR82" s="25"/>
      <c r="GSS82" s="25"/>
      <c r="GST82" s="25"/>
      <c r="GSU82" s="25"/>
      <c r="GSV82" s="25"/>
      <c r="GSW82" s="25"/>
      <c r="GSX82" s="25"/>
      <c r="GSY82" s="25"/>
      <c r="GSZ82" s="25"/>
      <c r="GTA82" s="25"/>
      <c r="GTB82" s="25"/>
      <c r="GTC82" s="25"/>
      <c r="GTD82" s="25"/>
      <c r="GTE82" s="25"/>
      <c r="GTF82" s="25"/>
      <c r="GTG82" s="25"/>
      <c r="GTH82" s="25"/>
      <c r="GTI82" s="25"/>
      <c r="GTJ82" s="25"/>
      <c r="GTK82" s="25"/>
      <c r="GTL82" s="25"/>
      <c r="GTM82" s="25"/>
      <c r="GTN82" s="25"/>
      <c r="GTO82" s="25"/>
      <c r="GTP82" s="25"/>
      <c r="GTQ82" s="25"/>
      <c r="GTR82" s="25"/>
      <c r="GTS82" s="25"/>
      <c r="GTT82" s="25"/>
      <c r="GTU82" s="25"/>
      <c r="GTV82" s="25"/>
      <c r="GTW82" s="25"/>
      <c r="GTX82" s="25"/>
      <c r="GTY82" s="25"/>
      <c r="GTZ82" s="25"/>
      <c r="GUA82" s="25"/>
      <c r="GUB82" s="25"/>
      <c r="GUC82" s="25"/>
      <c r="GUD82" s="25"/>
      <c r="GUE82" s="25"/>
      <c r="GUF82" s="25"/>
      <c r="GUG82" s="25"/>
      <c r="GUH82" s="25"/>
      <c r="GUI82" s="25"/>
      <c r="GUJ82" s="25"/>
      <c r="GUK82" s="25"/>
      <c r="GUL82" s="25"/>
      <c r="GUM82" s="25"/>
      <c r="GUN82" s="25"/>
      <c r="GUO82" s="25"/>
      <c r="GUP82" s="25"/>
      <c r="GUQ82" s="25"/>
      <c r="GUR82" s="25"/>
      <c r="GUS82" s="25"/>
      <c r="GUT82" s="25"/>
      <c r="GUU82" s="25"/>
      <c r="GUV82" s="25"/>
      <c r="GUW82" s="25"/>
      <c r="GUX82" s="25"/>
      <c r="GUY82" s="25"/>
      <c r="GUZ82" s="25"/>
      <c r="GVA82" s="25"/>
      <c r="GVB82" s="25"/>
      <c r="GVC82" s="25"/>
      <c r="GVD82" s="25"/>
      <c r="GVE82" s="25"/>
      <c r="GVF82" s="25"/>
      <c r="GVG82" s="25"/>
      <c r="GVH82" s="25"/>
      <c r="GVI82" s="25"/>
      <c r="GVJ82" s="25"/>
      <c r="GVK82" s="25"/>
      <c r="GVL82" s="25"/>
      <c r="GVM82" s="25"/>
      <c r="GVN82" s="25"/>
      <c r="GVO82" s="25"/>
      <c r="GVP82" s="25"/>
      <c r="GVQ82" s="25"/>
      <c r="GVR82" s="25"/>
      <c r="GVS82" s="25"/>
      <c r="GVT82" s="25"/>
      <c r="GVU82" s="25"/>
      <c r="GVV82" s="25"/>
      <c r="GVW82" s="25"/>
      <c r="GVX82" s="25"/>
      <c r="GVY82" s="25"/>
      <c r="GVZ82" s="25"/>
      <c r="GWA82" s="25"/>
      <c r="GWB82" s="25"/>
      <c r="GWC82" s="25"/>
      <c r="GWD82" s="25"/>
      <c r="GWE82" s="25"/>
      <c r="GWF82" s="25"/>
      <c r="GWG82" s="25"/>
      <c r="GWH82" s="25"/>
      <c r="GWI82" s="25"/>
      <c r="GWJ82" s="25"/>
      <c r="GWK82" s="25"/>
      <c r="GWL82" s="25"/>
      <c r="GWM82" s="25"/>
      <c r="GWN82" s="25"/>
      <c r="GWO82" s="25"/>
      <c r="GWP82" s="25"/>
      <c r="GWQ82" s="25"/>
      <c r="GWR82" s="25"/>
      <c r="GWS82" s="25"/>
      <c r="GWT82" s="25"/>
      <c r="GWU82" s="25"/>
      <c r="GWV82" s="25"/>
      <c r="GWW82" s="25"/>
      <c r="GWX82" s="25"/>
      <c r="GWY82" s="25"/>
      <c r="GWZ82" s="25"/>
      <c r="GXA82" s="25"/>
      <c r="GXB82" s="25"/>
      <c r="GXC82" s="25"/>
      <c r="GXD82" s="25"/>
      <c r="GXE82" s="25"/>
      <c r="GXF82" s="25"/>
      <c r="GXG82" s="25"/>
      <c r="GXH82" s="25"/>
      <c r="GXI82" s="25"/>
      <c r="GXJ82" s="25"/>
      <c r="GXK82" s="25"/>
      <c r="GXL82" s="25"/>
      <c r="GXM82" s="25"/>
      <c r="GXN82" s="25"/>
      <c r="GXO82" s="25"/>
      <c r="GXP82" s="25"/>
      <c r="GXQ82" s="25"/>
      <c r="GXR82" s="25"/>
      <c r="GXS82" s="25"/>
      <c r="GXT82" s="25"/>
      <c r="GXU82" s="25"/>
      <c r="GXV82" s="25"/>
      <c r="GXW82" s="25"/>
      <c r="GXX82" s="25"/>
      <c r="GXY82" s="25"/>
      <c r="GXZ82" s="25"/>
      <c r="GYA82" s="25"/>
      <c r="GYB82" s="25"/>
      <c r="GYC82" s="25"/>
      <c r="GYD82" s="25"/>
      <c r="GYE82" s="25"/>
      <c r="GYF82" s="25"/>
      <c r="GYG82" s="25"/>
      <c r="GYH82" s="25"/>
      <c r="GYI82" s="25"/>
      <c r="GYJ82" s="25"/>
      <c r="GYK82" s="25"/>
      <c r="GYL82" s="25"/>
      <c r="GYM82" s="25"/>
      <c r="GYN82" s="25"/>
      <c r="GYO82" s="25"/>
      <c r="GYP82" s="25"/>
      <c r="GYQ82" s="25"/>
      <c r="GYR82" s="25"/>
      <c r="GYS82" s="25"/>
      <c r="GYT82" s="25"/>
      <c r="GYU82" s="25"/>
      <c r="GYV82" s="25"/>
      <c r="GYW82" s="25"/>
      <c r="GYX82" s="25"/>
      <c r="GYY82" s="25"/>
      <c r="GYZ82" s="25"/>
      <c r="GZA82" s="25"/>
      <c r="GZB82" s="25"/>
      <c r="GZC82" s="25"/>
      <c r="GZD82" s="25"/>
      <c r="GZE82" s="25"/>
      <c r="GZF82" s="25"/>
      <c r="GZG82" s="25"/>
      <c r="GZH82" s="25"/>
      <c r="GZI82" s="25"/>
      <c r="GZJ82" s="25"/>
      <c r="GZK82" s="25"/>
      <c r="GZL82" s="25"/>
      <c r="GZM82" s="25"/>
      <c r="GZN82" s="25"/>
      <c r="GZO82" s="25"/>
      <c r="GZP82" s="25"/>
      <c r="GZQ82" s="25"/>
      <c r="GZR82" s="25"/>
      <c r="GZS82" s="25"/>
      <c r="GZT82" s="25"/>
      <c r="GZU82" s="25"/>
      <c r="GZV82" s="25"/>
      <c r="GZW82" s="25"/>
      <c r="GZX82" s="25"/>
      <c r="GZY82" s="25"/>
      <c r="GZZ82" s="25"/>
      <c r="HAA82" s="25"/>
      <c r="HAB82" s="25"/>
      <c r="HAC82" s="25"/>
      <c r="HAD82" s="25"/>
      <c r="HAE82" s="25"/>
      <c r="HAF82" s="25"/>
      <c r="HAG82" s="25"/>
      <c r="HAH82" s="25"/>
      <c r="HAI82" s="25"/>
      <c r="HAJ82" s="25"/>
      <c r="HAK82" s="25"/>
      <c r="HAL82" s="25"/>
      <c r="HAM82" s="25"/>
      <c r="HAN82" s="25"/>
      <c r="HAO82" s="25"/>
      <c r="HAP82" s="25"/>
      <c r="HAQ82" s="25"/>
      <c r="HAR82" s="25"/>
      <c r="HAS82" s="25"/>
      <c r="HAT82" s="25"/>
      <c r="HAU82" s="25"/>
      <c r="HAV82" s="25"/>
      <c r="HAW82" s="25"/>
      <c r="HAX82" s="25"/>
      <c r="HAY82" s="25"/>
      <c r="HAZ82" s="25"/>
      <c r="HBA82" s="25"/>
      <c r="HBB82" s="25"/>
      <c r="HBC82" s="25"/>
      <c r="HBD82" s="25"/>
      <c r="HBE82" s="25"/>
      <c r="HBF82" s="25"/>
      <c r="HBG82" s="25"/>
      <c r="HBH82" s="25"/>
      <c r="HBI82" s="25"/>
      <c r="HBJ82" s="25"/>
      <c r="HBK82" s="25"/>
      <c r="HBL82" s="25"/>
      <c r="HBM82" s="25"/>
      <c r="HBN82" s="25"/>
      <c r="HBO82" s="25"/>
      <c r="HBP82" s="25"/>
      <c r="HBQ82" s="25"/>
      <c r="HBR82" s="25"/>
      <c r="HBS82" s="25"/>
      <c r="HBT82" s="25"/>
      <c r="HBU82" s="25"/>
      <c r="HBV82" s="25"/>
      <c r="HBW82" s="25"/>
      <c r="HBX82" s="25"/>
      <c r="HBY82" s="25"/>
      <c r="HBZ82" s="25"/>
      <c r="HCA82" s="25"/>
      <c r="HCB82" s="25"/>
      <c r="HCC82" s="25"/>
      <c r="HCD82" s="25"/>
      <c r="HCE82" s="25"/>
      <c r="HCF82" s="25"/>
      <c r="HCG82" s="25"/>
      <c r="HCH82" s="25"/>
      <c r="HCI82" s="25"/>
      <c r="HCJ82" s="25"/>
      <c r="HCK82" s="25"/>
      <c r="HCL82" s="25"/>
      <c r="HCM82" s="25"/>
      <c r="HCN82" s="25"/>
      <c r="HCO82" s="25"/>
      <c r="HCP82" s="25"/>
      <c r="HCQ82" s="25"/>
      <c r="HCR82" s="25"/>
      <c r="HCS82" s="25"/>
      <c r="HCT82" s="25"/>
      <c r="HCU82" s="25"/>
      <c r="HCV82" s="25"/>
      <c r="HCW82" s="25"/>
      <c r="HCX82" s="25"/>
      <c r="HCY82" s="25"/>
      <c r="HCZ82" s="25"/>
      <c r="HDA82" s="25"/>
      <c r="HDB82" s="25"/>
      <c r="HDC82" s="25"/>
      <c r="HDD82" s="25"/>
      <c r="HDE82" s="25"/>
      <c r="HDF82" s="25"/>
      <c r="HDG82" s="25"/>
      <c r="HDH82" s="25"/>
      <c r="HDI82" s="25"/>
      <c r="HDJ82" s="25"/>
      <c r="HDK82" s="25"/>
      <c r="HDL82" s="25"/>
      <c r="HDM82" s="25"/>
      <c r="HDN82" s="25"/>
      <c r="HDO82" s="25"/>
      <c r="HDP82" s="25"/>
      <c r="HDQ82" s="25"/>
      <c r="HDR82" s="25"/>
      <c r="HDS82" s="25"/>
      <c r="HDT82" s="25"/>
      <c r="HDU82" s="25"/>
      <c r="HDV82" s="25"/>
      <c r="HDW82" s="25"/>
      <c r="HDX82" s="25"/>
      <c r="HDY82" s="25"/>
      <c r="HDZ82" s="25"/>
      <c r="HEA82" s="25"/>
      <c r="HEB82" s="25"/>
      <c r="HEC82" s="25"/>
      <c r="HED82" s="25"/>
      <c r="HEE82" s="25"/>
      <c r="HEF82" s="25"/>
      <c r="HEG82" s="25"/>
      <c r="HEH82" s="25"/>
      <c r="HEI82" s="25"/>
      <c r="HEJ82" s="25"/>
      <c r="HEK82" s="25"/>
      <c r="HEL82" s="25"/>
      <c r="HEM82" s="25"/>
      <c r="HEN82" s="25"/>
      <c r="HEO82" s="25"/>
      <c r="HEP82" s="25"/>
      <c r="HEQ82" s="25"/>
      <c r="HER82" s="25"/>
      <c r="HES82" s="25"/>
      <c r="HET82" s="25"/>
      <c r="HEU82" s="25"/>
      <c r="HEV82" s="25"/>
      <c r="HEW82" s="25"/>
      <c r="HEX82" s="25"/>
      <c r="HEY82" s="25"/>
      <c r="HEZ82" s="25"/>
      <c r="HFA82" s="25"/>
      <c r="HFB82" s="25"/>
      <c r="HFC82" s="25"/>
      <c r="HFD82" s="25"/>
      <c r="HFE82" s="25"/>
      <c r="HFF82" s="25"/>
      <c r="HFG82" s="25"/>
      <c r="HFH82" s="25"/>
      <c r="HFI82" s="25"/>
      <c r="HFJ82" s="25"/>
      <c r="HFK82" s="25"/>
      <c r="HFL82" s="25"/>
      <c r="HFM82" s="25"/>
      <c r="HFN82" s="25"/>
      <c r="HFO82" s="25"/>
      <c r="HFP82" s="25"/>
      <c r="HFQ82" s="25"/>
      <c r="HFR82" s="25"/>
      <c r="HFS82" s="25"/>
      <c r="HFT82" s="25"/>
      <c r="HFU82" s="25"/>
      <c r="HFV82" s="25"/>
      <c r="HFW82" s="25"/>
      <c r="HFX82" s="25"/>
      <c r="HFY82" s="25"/>
      <c r="HFZ82" s="25"/>
      <c r="HGA82" s="25"/>
      <c r="HGB82" s="25"/>
      <c r="HGC82" s="25"/>
      <c r="HGD82" s="25"/>
      <c r="HGE82" s="25"/>
      <c r="HGF82" s="25"/>
      <c r="HGG82" s="25"/>
      <c r="HGH82" s="25"/>
      <c r="HGI82" s="25"/>
      <c r="HGJ82" s="25"/>
      <c r="HGK82" s="25"/>
      <c r="HGL82" s="25"/>
      <c r="HGM82" s="25"/>
      <c r="HGN82" s="25"/>
      <c r="HGO82" s="25"/>
      <c r="HGP82" s="25"/>
      <c r="HGQ82" s="25"/>
      <c r="HGR82" s="25"/>
      <c r="HGS82" s="25"/>
      <c r="HGT82" s="25"/>
      <c r="HGU82" s="25"/>
      <c r="HGV82" s="25"/>
      <c r="HGW82" s="25"/>
      <c r="HGX82" s="25"/>
      <c r="HGY82" s="25"/>
      <c r="HGZ82" s="25"/>
      <c r="HHA82" s="25"/>
      <c r="HHB82" s="25"/>
      <c r="HHC82" s="25"/>
      <c r="HHD82" s="25"/>
      <c r="HHE82" s="25"/>
      <c r="HHF82" s="25"/>
      <c r="HHG82" s="25"/>
      <c r="HHH82" s="25"/>
      <c r="HHI82" s="25"/>
      <c r="HHJ82" s="25"/>
      <c r="HHK82" s="25"/>
      <c r="HHL82" s="25"/>
      <c r="HHM82" s="25"/>
      <c r="HHN82" s="25"/>
      <c r="HHO82" s="25"/>
      <c r="HHP82" s="25"/>
      <c r="HHQ82" s="25"/>
      <c r="HHR82" s="25"/>
      <c r="HHS82" s="25"/>
      <c r="HHT82" s="25"/>
      <c r="HHU82" s="25"/>
      <c r="HHV82" s="25"/>
      <c r="HHW82" s="25"/>
      <c r="HHX82" s="25"/>
      <c r="HHY82" s="25"/>
      <c r="HHZ82" s="25"/>
      <c r="HIA82" s="25"/>
      <c r="HIB82" s="25"/>
      <c r="HIC82" s="25"/>
      <c r="HID82" s="25"/>
      <c r="HIE82" s="25"/>
      <c r="HIF82" s="25"/>
      <c r="HIG82" s="25"/>
      <c r="HIH82" s="25"/>
      <c r="HII82" s="25"/>
      <c r="HIJ82" s="25"/>
      <c r="HIK82" s="25"/>
      <c r="HIL82" s="25"/>
      <c r="HIM82" s="25"/>
      <c r="HIN82" s="25"/>
      <c r="HIO82" s="25"/>
      <c r="HIP82" s="25"/>
      <c r="HIQ82" s="25"/>
      <c r="HIR82" s="25"/>
      <c r="HIS82" s="25"/>
      <c r="HIT82" s="25"/>
      <c r="HIU82" s="25"/>
      <c r="HIV82" s="25"/>
      <c r="HIW82" s="25"/>
      <c r="HIX82" s="25"/>
      <c r="HIY82" s="25"/>
      <c r="HIZ82" s="25"/>
      <c r="HJA82" s="25"/>
      <c r="HJB82" s="25"/>
      <c r="HJC82" s="25"/>
      <c r="HJD82" s="25"/>
      <c r="HJE82" s="25"/>
      <c r="HJF82" s="25"/>
      <c r="HJG82" s="25"/>
      <c r="HJH82" s="25"/>
      <c r="HJI82" s="25"/>
      <c r="HJJ82" s="25"/>
      <c r="HJK82" s="25"/>
      <c r="HJL82" s="25"/>
      <c r="HJM82" s="25"/>
      <c r="HJN82" s="25"/>
      <c r="HJO82" s="25"/>
      <c r="HJP82" s="25"/>
      <c r="HJQ82" s="25"/>
      <c r="HJR82" s="25"/>
      <c r="HJS82" s="25"/>
      <c r="HJT82" s="25"/>
      <c r="HJU82" s="25"/>
      <c r="HJV82" s="25"/>
      <c r="HJW82" s="25"/>
      <c r="HJX82" s="25"/>
      <c r="HJY82" s="25"/>
      <c r="HJZ82" s="25"/>
      <c r="HKA82" s="25"/>
      <c r="HKB82" s="25"/>
      <c r="HKC82" s="25"/>
      <c r="HKD82" s="25"/>
      <c r="HKE82" s="25"/>
      <c r="HKF82" s="25"/>
      <c r="HKG82" s="25"/>
      <c r="HKH82" s="25"/>
      <c r="HKI82" s="25"/>
      <c r="HKJ82" s="25"/>
      <c r="HKK82" s="25"/>
      <c r="HKL82" s="25"/>
      <c r="HKM82" s="25"/>
      <c r="HKN82" s="25"/>
      <c r="HKO82" s="25"/>
      <c r="HKP82" s="25"/>
      <c r="HKQ82" s="25"/>
      <c r="HKR82" s="25"/>
      <c r="HKS82" s="25"/>
      <c r="HKT82" s="25"/>
      <c r="HKU82" s="25"/>
      <c r="HKV82" s="25"/>
      <c r="HKW82" s="25"/>
      <c r="HKX82" s="25"/>
      <c r="HKY82" s="25"/>
      <c r="HKZ82" s="25"/>
      <c r="HLA82" s="25"/>
      <c r="HLB82" s="25"/>
      <c r="HLC82" s="25"/>
      <c r="HLD82" s="25"/>
      <c r="HLE82" s="25"/>
      <c r="HLF82" s="25"/>
      <c r="HLG82" s="25"/>
      <c r="HLH82" s="25"/>
      <c r="HLI82" s="25"/>
      <c r="HLJ82" s="25"/>
      <c r="HLK82" s="25"/>
      <c r="HLL82" s="25"/>
      <c r="HLM82" s="25"/>
      <c r="HLN82" s="25"/>
      <c r="HLO82" s="25"/>
      <c r="HLP82" s="25"/>
      <c r="HLQ82" s="25"/>
      <c r="HLR82" s="25"/>
      <c r="HLS82" s="25"/>
      <c r="HLT82" s="25"/>
      <c r="HLU82" s="25"/>
      <c r="HLV82" s="25"/>
      <c r="HLW82" s="25"/>
      <c r="HLX82" s="25"/>
      <c r="HLY82" s="25"/>
      <c r="HLZ82" s="25"/>
      <c r="HMA82" s="25"/>
      <c r="HMB82" s="25"/>
      <c r="HMC82" s="25"/>
      <c r="HMD82" s="25"/>
      <c r="HME82" s="25"/>
      <c r="HMF82" s="25"/>
      <c r="HMG82" s="25"/>
      <c r="HMH82" s="25"/>
      <c r="HMI82" s="25"/>
      <c r="HMJ82" s="25"/>
      <c r="HMK82" s="25"/>
      <c r="HML82" s="25"/>
      <c r="HMM82" s="25"/>
      <c r="HMN82" s="25"/>
      <c r="HMO82" s="25"/>
      <c r="HMP82" s="25"/>
      <c r="HMQ82" s="25"/>
      <c r="HMR82" s="25"/>
      <c r="HMS82" s="25"/>
      <c r="HMT82" s="25"/>
      <c r="HMU82" s="25"/>
      <c r="HMV82" s="25"/>
      <c r="HMW82" s="25"/>
      <c r="HMX82" s="25"/>
      <c r="HMY82" s="25"/>
      <c r="HMZ82" s="25"/>
      <c r="HNA82" s="25"/>
      <c r="HNB82" s="25"/>
      <c r="HNC82" s="25"/>
      <c r="HND82" s="25"/>
      <c r="HNE82" s="25"/>
      <c r="HNF82" s="25"/>
      <c r="HNG82" s="25"/>
      <c r="HNH82" s="25"/>
      <c r="HNI82" s="25"/>
      <c r="HNJ82" s="25"/>
      <c r="HNK82" s="25"/>
      <c r="HNL82" s="25"/>
      <c r="HNM82" s="25"/>
      <c r="HNN82" s="25"/>
      <c r="HNO82" s="25"/>
      <c r="HNP82" s="25"/>
      <c r="HNQ82" s="25"/>
      <c r="HNR82" s="25"/>
      <c r="HNS82" s="25"/>
      <c r="HNT82" s="25"/>
      <c r="HNU82" s="25"/>
      <c r="HNV82" s="25"/>
      <c r="HNW82" s="25"/>
      <c r="HNX82" s="25"/>
      <c r="HNY82" s="25"/>
      <c r="HNZ82" s="25"/>
      <c r="HOA82" s="25"/>
      <c r="HOB82" s="25"/>
      <c r="HOC82" s="25"/>
      <c r="HOD82" s="25"/>
      <c r="HOE82" s="25"/>
      <c r="HOF82" s="25"/>
      <c r="HOG82" s="25"/>
      <c r="HOH82" s="25"/>
      <c r="HOI82" s="25"/>
      <c r="HOJ82" s="25"/>
      <c r="HOK82" s="25"/>
      <c r="HOL82" s="25"/>
      <c r="HOM82" s="25"/>
      <c r="HON82" s="25"/>
      <c r="HOO82" s="25"/>
      <c r="HOP82" s="25"/>
      <c r="HOQ82" s="25"/>
      <c r="HOR82" s="25"/>
      <c r="HOS82" s="25"/>
      <c r="HOT82" s="25"/>
      <c r="HOU82" s="25"/>
      <c r="HOV82" s="25"/>
      <c r="HOW82" s="25"/>
      <c r="HOX82" s="25"/>
      <c r="HOY82" s="25"/>
      <c r="HOZ82" s="25"/>
      <c r="HPA82" s="25"/>
      <c r="HPB82" s="25"/>
      <c r="HPC82" s="25"/>
      <c r="HPD82" s="25"/>
      <c r="HPE82" s="25"/>
      <c r="HPF82" s="25"/>
      <c r="HPG82" s="25"/>
      <c r="HPH82" s="25"/>
      <c r="HPI82" s="25"/>
      <c r="HPJ82" s="25"/>
      <c r="HPK82" s="25"/>
      <c r="HPL82" s="25"/>
      <c r="HPM82" s="25"/>
      <c r="HPN82" s="25"/>
      <c r="HPO82" s="25"/>
      <c r="HPP82" s="25"/>
      <c r="HPQ82" s="25"/>
      <c r="HPR82" s="25"/>
      <c r="HPS82" s="25"/>
      <c r="HPT82" s="25"/>
      <c r="HPU82" s="25"/>
      <c r="HPV82" s="25"/>
      <c r="HPW82" s="25"/>
      <c r="HPX82" s="25"/>
      <c r="HPY82" s="25"/>
      <c r="HPZ82" s="25"/>
      <c r="HQA82" s="25"/>
      <c r="HQB82" s="25"/>
      <c r="HQC82" s="25"/>
      <c r="HQD82" s="25"/>
      <c r="HQE82" s="25"/>
      <c r="HQF82" s="25"/>
      <c r="HQG82" s="25"/>
      <c r="HQH82" s="25"/>
      <c r="HQI82" s="25"/>
      <c r="HQJ82" s="25"/>
      <c r="HQK82" s="25"/>
      <c r="HQL82" s="25"/>
      <c r="HQM82" s="25"/>
      <c r="HQN82" s="25"/>
      <c r="HQO82" s="25"/>
      <c r="HQP82" s="25"/>
      <c r="HQQ82" s="25"/>
      <c r="HQR82" s="25"/>
      <c r="HQS82" s="25"/>
      <c r="HQT82" s="25"/>
      <c r="HQU82" s="25"/>
      <c r="HQV82" s="25"/>
      <c r="HQW82" s="25"/>
      <c r="HQX82" s="25"/>
      <c r="HQY82" s="25"/>
      <c r="HQZ82" s="25"/>
      <c r="HRA82" s="25"/>
      <c r="HRB82" s="25"/>
      <c r="HRC82" s="25"/>
      <c r="HRD82" s="25"/>
      <c r="HRE82" s="25"/>
      <c r="HRF82" s="25"/>
      <c r="HRG82" s="25"/>
      <c r="HRH82" s="25"/>
      <c r="HRI82" s="25"/>
      <c r="HRJ82" s="25"/>
      <c r="HRK82" s="25"/>
      <c r="HRL82" s="25"/>
      <c r="HRM82" s="25"/>
      <c r="HRN82" s="25"/>
      <c r="HRO82" s="25"/>
      <c r="HRP82" s="25"/>
      <c r="HRQ82" s="25"/>
      <c r="HRR82" s="25"/>
      <c r="HRS82" s="25"/>
      <c r="HRT82" s="25"/>
      <c r="HRU82" s="25"/>
      <c r="HRV82" s="25"/>
      <c r="HRW82" s="25"/>
      <c r="HRX82" s="25"/>
      <c r="HRY82" s="25"/>
      <c r="HRZ82" s="25"/>
      <c r="HSA82" s="25"/>
      <c r="HSB82" s="25"/>
      <c r="HSC82" s="25"/>
      <c r="HSD82" s="25"/>
      <c r="HSE82" s="25"/>
      <c r="HSF82" s="25"/>
      <c r="HSG82" s="25"/>
      <c r="HSH82" s="25"/>
      <c r="HSI82" s="25"/>
      <c r="HSJ82" s="25"/>
      <c r="HSK82" s="25"/>
      <c r="HSL82" s="25"/>
      <c r="HSM82" s="25"/>
      <c r="HSN82" s="25"/>
      <c r="HSO82" s="25"/>
      <c r="HSP82" s="25"/>
      <c r="HSQ82" s="25"/>
      <c r="HSR82" s="25"/>
      <c r="HSS82" s="25"/>
      <c r="HST82" s="25"/>
      <c r="HSU82" s="25"/>
      <c r="HSV82" s="25"/>
      <c r="HSW82" s="25"/>
      <c r="HSX82" s="25"/>
      <c r="HSY82" s="25"/>
      <c r="HSZ82" s="25"/>
      <c r="HTA82" s="25"/>
      <c r="HTB82" s="25"/>
      <c r="HTC82" s="25"/>
      <c r="HTD82" s="25"/>
      <c r="HTE82" s="25"/>
      <c r="HTF82" s="25"/>
      <c r="HTG82" s="25"/>
      <c r="HTH82" s="25"/>
      <c r="HTI82" s="25"/>
      <c r="HTJ82" s="25"/>
      <c r="HTK82" s="25"/>
      <c r="HTL82" s="25"/>
      <c r="HTM82" s="25"/>
      <c r="HTN82" s="25"/>
      <c r="HTO82" s="25"/>
      <c r="HTP82" s="25"/>
      <c r="HTQ82" s="25"/>
      <c r="HTR82" s="25"/>
      <c r="HTS82" s="25"/>
      <c r="HTT82" s="25"/>
      <c r="HTU82" s="25"/>
      <c r="HTV82" s="25"/>
      <c r="HTW82" s="25"/>
      <c r="HTX82" s="25"/>
      <c r="HTY82" s="25"/>
      <c r="HTZ82" s="25"/>
      <c r="HUA82" s="25"/>
      <c r="HUB82" s="25"/>
      <c r="HUC82" s="25"/>
      <c r="HUD82" s="25"/>
      <c r="HUE82" s="25"/>
      <c r="HUF82" s="25"/>
      <c r="HUG82" s="25"/>
      <c r="HUH82" s="25"/>
      <c r="HUI82" s="25"/>
      <c r="HUJ82" s="25"/>
      <c r="HUK82" s="25"/>
      <c r="HUL82" s="25"/>
      <c r="HUM82" s="25"/>
      <c r="HUN82" s="25"/>
      <c r="HUO82" s="25"/>
      <c r="HUP82" s="25"/>
      <c r="HUQ82" s="25"/>
      <c r="HUR82" s="25"/>
      <c r="HUS82" s="25"/>
      <c r="HUT82" s="25"/>
      <c r="HUU82" s="25"/>
      <c r="HUV82" s="25"/>
      <c r="HUW82" s="25"/>
      <c r="HUX82" s="25"/>
      <c r="HUY82" s="25"/>
      <c r="HUZ82" s="25"/>
      <c r="HVA82" s="25"/>
      <c r="HVB82" s="25"/>
      <c r="HVC82" s="25"/>
      <c r="HVD82" s="25"/>
      <c r="HVE82" s="25"/>
      <c r="HVF82" s="25"/>
      <c r="HVG82" s="25"/>
      <c r="HVH82" s="25"/>
      <c r="HVI82" s="25"/>
      <c r="HVJ82" s="25"/>
      <c r="HVK82" s="25"/>
      <c r="HVL82" s="25"/>
      <c r="HVM82" s="25"/>
      <c r="HVN82" s="25"/>
      <c r="HVO82" s="25"/>
      <c r="HVP82" s="25"/>
      <c r="HVQ82" s="25"/>
      <c r="HVR82" s="25"/>
      <c r="HVS82" s="25"/>
      <c r="HVT82" s="25"/>
      <c r="HVU82" s="25"/>
      <c r="HVV82" s="25"/>
      <c r="HVW82" s="25"/>
      <c r="HVX82" s="25"/>
      <c r="HVY82" s="25"/>
      <c r="HVZ82" s="25"/>
      <c r="HWA82" s="25"/>
      <c r="HWB82" s="25"/>
      <c r="HWC82" s="25"/>
      <c r="HWD82" s="25"/>
      <c r="HWE82" s="25"/>
      <c r="HWF82" s="25"/>
      <c r="HWG82" s="25"/>
      <c r="HWH82" s="25"/>
      <c r="HWI82" s="25"/>
      <c r="HWJ82" s="25"/>
      <c r="HWK82" s="25"/>
      <c r="HWL82" s="25"/>
      <c r="HWM82" s="25"/>
      <c r="HWN82" s="25"/>
      <c r="HWO82" s="25"/>
      <c r="HWP82" s="25"/>
      <c r="HWQ82" s="25"/>
      <c r="HWR82" s="25"/>
      <c r="HWS82" s="25"/>
      <c r="HWT82" s="25"/>
      <c r="HWU82" s="25"/>
      <c r="HWV82" s="25"/>
      <c r="HWW82" s="25"/>
      <c r="HWX82" s="25"/>
      <c r="HWY82" s="25"/>
      <c r="HWZ82" s="25"/>
      <c r="HXA82" s="25"/>
      <c r="HXB82" s="25"/>
      <c r="HXC82" s="25"/>
      <c r="HXD82" s="25"/>
      <c r="HXE82" s="25"/>
      <c r="HXF82" s="25"/>
      <c r="HXG82" s="25"/>
      <c r="HXH82" s="25"/>
      <c r="HXI82" s="25"/>
      <c r="HXJ82" s="25"/>
      <c r="HXK82" s="25"/>
      <c r="HXL82" s="25"/>
      <c r="HXM82" s="25"/>
      <c r="HXN82" s="25"/>
      <c r="HXO82" s="25"/>
      <c r="HXP82" s="25"/>
      <c r="HXQ82" s="25"/>
      <c r="HXR82" s="25"/>
      <c r="HXS82" s="25"/>
      <c r="HXT82" s="25"/>
      <c r="HXU82" s="25"/>
      <c r="HXV82" s="25"/>
      <c r="HXW82" s="25"/>
      <c r="HXX82" s="25"/>
      <c r="HXY82" s="25"/>
      <c r="HXZ82" s="25"/>
      <c r="HYA82" s="25"/>
      <c r="HYB82" s="25"/>
      <c r="HYC82" s="25"/>
      <c r="HYD82" s="25"/>
      <c r="HYE82" s="25"/>
      <c r="HYF82" s="25"/>
      <c r="HYG82" s="25"/>
      <c r="HYH82" s="25"/>
      <c r="HYI82" s="25"/>
      <c r="HYJ82" s="25"/>
      <c r="HYK82" s="25"/>
      <c r="HYL82" s="25"/>
      <c r="HYM82" s="25"/>
      <c r="HYN82" s="25"/>
      <c r="HYO82" s="25"/>
      <c r="HYP82" s="25"/>
      <c r="HYQ82" s="25"/>
      <c r="HYR82" s="25"/>
      <c r="HYS82" s="25"/>
      <c r="HYT82" s="25"/>
      <c r="HYU82" s="25"/>
      <c r="HYV82" s="25"/>
      <c r="HYW82" s="25"/>
      <c r="HYX82" s="25"/>
      <c r="HYY82" s="25"/>
      <c r="HYZ82" s="25"/>
      <c r="HZA82" s="25"/>
      <c r="HZB82" s="25"/>
      <c r="HZC82" s="25"/>
      <c r="HZD82" s="25"/>
      <c r="HZE82" s="25"/>
      <c r="HZF82" s="25"/>
      <c r="HZG82" s="25"/>
      <c r="HZH82" s="25"/>
      <c r="HZI82" s="25"/>
      <c r="HZJ82" s="25"/>
      <c r="HZK82" s="25"/>
      <c r="HZL82" s="25"/>
      <c r="HZM82" s="25"/>
      <c r="HZN82" s="25"/>
      <c r="HZO82" s="25"/>
      <c r="HZP82" s="25"/>
      <c r="HZQ82" s="25"/>
      <c r="HZR82" s="25"/>
      <c r="HZS82" s="25"/>
      <c r="HZT82" s="25"/>
      <c r="HZU82" s="25"/>
      <c r="HZV82" s="25"/>
      <c r="HZW82" s="25"/>
      <c r="HZX82" s="25"/>
      <c r="HZY82" s="25"/>
      <c r="HZZ82" s="25"/>
      <c r="IAA82" s="25"/>
      <c r="IAB82" s="25"/>
      <c r="IAC82" s="25"/>
      <c r="IAD82" s="25"/>
      <c r="IAE82" s="25"/>
      <c r="IAF82" s="25"/>
      <c r="IAG82" s="25"/>
      <c r="IAH82" s="25"/>
      <c r="IAI82" s="25"/>
      <c r="IAJ82" s="25"/>
      <c r="IAK82" s="25"/>
      <c r="IAL82" s="25"/>
      <c r="IAM82" s="25"/>
      <c r="IAN82" s="25"/>
      <c r="IAO82" s="25"/>
      <c r="IAP82" s="25"/>
      <c r="IAQ82" s="25"/>
      <c r="IAR82" s="25"/>
      <c r="IAS82" s="25"/>
      <c r="IAT82" s="25"/>
      <c r="IAU82" s="25"/>
      <c r="IAV82" s="25"/>
      <c r="IAW82" s="25"/>
      <c r="IAX82" s="25"/>
      <c r="IAY82" s="25"/>
      <c r="IAZ82" s="25"/>
      <c r="IBA82" s="25"/>
      <c r="IBB82" s="25"/>
      <c r="IBC82" s="25"/>
      <c r="IBD82" s="25"/>
      <c r="IBE82" s="25"/>
      <c r="IBF82" s="25"/>
      <c r="IBG82" s="25"/>
      <c r="IBH82" s="25"/>
      <c r="IBI82" s="25"/>
      <c r="IBJ82" s="25"/>
      <c r="IBK82" s="25"/>
      <c r="IBL82" s="25"/>
      <c r="IBM82" s="25"/>
      <c r="IBN82" s="25"/>
      <c r="IBO82" s="25"/>
      <c r="IBP82" s="25"/>
      <c r="IBQ82" s="25"/>
      <c r="IBR82" s="25"/>
      <c r="IBS82" s="25"/>
      <c r="IBT82" s="25"/>
      <c r="IBU82" s="25"/>
      <c r="IBV82" s="25"/>
      <c r="IBW82" s="25"/>
      <c r="IBX82" s="25"/>
      <c r="IBY82" s="25"/>
      <c r="IBZ82" s="25"/>
      <c r="ICA82" s="25"/>
      <c r="ICB82" s="25"/>
      <c r="ICC82" s="25"/>
      <c r="ICD82" s="25"/>
      <c r="ICE82" s="25"/>
      <c r="ICF82" s="25"/>
      <c r="ICG82" s="25"/>
      <c r="ICH82" s="25"/>
      <c r="ICI82" s="25"/>
      <c r="ICJ82" s="25"/>
      <c r="ICK82" s="25"/>
      <c r="ICL82" s="25"/>
      <c r="ICM82" s="25"/>
      <c r="ICN82" s="25"/>
      <c r="ICO82" s="25"/>
      <c r="ICP82" s="25"/>
      <c r="ICQ82" s="25"/>
      <c r="ICR82" s="25"/>
      <c r="ICS82" s="25"/>
      <c r="ICT82" s="25"/>
      <c r="ICU82" s="25"/>
      <c r="ICV82" s="25"/>
      <c r="ICW82" s="25"/>
      <c r="ICX82" s="25"/>
      <c r="ICY82" s="25"/>
      <c r="ICZ82" s="25"/>
      <c r="IDA82" s="25"/>
      <c r="IDB82" s="25"/>
      <c r="IDC82" s="25"/>
      <c r="IDD82" s="25"/>
      <c r="IDE82" s="25"/>
      <c r="IDF82" s="25"/>
      <c r="IDG82" s="25"/>
      <c r="IDH82" s="25"/>
      <c r="IDI82" s="25"/>
      <c r="IDJ82" s="25"/>
      <c r="IDK82" s="25"/>
      <c r="IDL82" s="25"/>
      <c r="IDM82" s="25"/>
      <c r="IDN82" s="25"/>
      <c r="IDO82" s="25"/>
      <c r="IDP82" s="25"/>
      <c r="IDQ82" s="25"/>
      <c r="IDR82" s="25"/>
      <c r="IDS82" s="25"/>
      <c r="IDT82" s="25"/>
      <c r="IDU82" s="25"/>
      <c r="IDV82" s="25"/>
      <c r="IDW82" s="25"/>
      <c r="IDX82" s="25"/>
      <c r="IDY82" s="25"/>
      <c r="IDZ82" s="25"/>
      <c r="IEA82" s="25"/>
      <c r="IEB82" s="25"/>
      <c r="IEC82" s="25"/>
      <c r="IED82" s="25"/>
      <c r="IEE82" s="25"/>
      <c r="IEF82" s="25"/>
      <c r="IEG82" s="25"/>
      <c r="IEH82" s="25"/>
      <c r="IEI82" s="25"/>
      <c r="IEJ82" s="25"/>
      <c r="IEK82" s="25"/>
      <c r="IEL82" s="25"/>
      <c r="IEM82" s="25"/>
      <c r="IEN82" s="25"/>
      <c r="IEO82" s="25"/>
      <c r="IEP82" s="25"/>
      <c r="IEQ82" s="25"/>
      <c r="IER82" s="25"/>
      <c r="IES82" s="25"/>
      <c r="IET82" s="25"/>
      <c r="IEU82" s="25"/>
      <c r="IEV82" s="25"/>
      <c r="IEW82" s="25"/>
      <c r="IEX82" s="25"/>
      <c r="IEY82" s="25"/>
      <c r="IEZ82" s="25"/>
      <c r="IFA82" s="25"/>
      <c r="IFB82" s="25"/>
      <c r="IFC82" s="25"/>
      <c r="IFD82" s="25"/>
      <c r="IFE82" s="25"/>
      <c r="IFF82" s="25"/>
      <c r="IFG82" s="25"/>
      <c r="IFH82" s="25"/>
      <c r="IFI82" s="25"/>
      <c r="IFJ82" s="25"/>
      <c r="IFK82" s="25"/>
      <c r="IFL82" s="25"/>
      <c r="IFM82" s="25"/>
      <c r="IFN82" s="25"/>
      <c r="IFO82" s="25"/>
      <c r="IFP82" s="25"/>
      <c r="IFQ82" s="25"/>
      <c r="IFR82" s="25"/>
      <c r="IFS82" s="25"/>
      <c r="IFT82" s="25"/>
      <c r="IFU82" s="25"/>
      <c r="IFV82" s="25"/>
      <c r="IFW82" s="25"/>
      <c r="IFX82" s="25"/>
      <c r="IFY82" s="25"/>
      <c r="IFZ82" s="25"/>
      <c r="IGA82" s="25"/>
      <c r="IGB82" s="25"/>
      <c r="IGC82" s="25"/>
      <c r="IGD82" s="25"/>
      <c r="IGE82" s="25"/>
      <c r="IGF82" s="25"/>
      <c r="IGG82" s="25"/>
      <c r="IGH82" s="25"/>
      <c r="IGI82" s="25"/>
      <c r="IGJ82" s="25"/>
      <c r="IGK82" s="25"/>
      <c r="IGL82" s="25"/>
      <c r="IGM82" s="25"/>
      <c r="IGN82" s="25"/>
      <c r="IGO82" s="25"/>
      <c r="IGP82" s="25"/>
      <c r="IGQ82" s="25"/>
      <c r="IGR82" s="25"/>
      <c r="IGS82" s="25"/>
      <c r="IGT82" s="25"/>
      <c r="IGU82" s="25"/>
      <c r="IGV82" s="25"/>
      <c r="IGW82" s="25"/>
      <c r="IGX82" s="25"/>
      <c r="IGY82" s="25"/>
      <c r="IGZ82" s="25"/>
      <c r="IHA82" s="25"/>
      <c r="IHB82" s="25"/>
      <c r="IHC82" s="25"/>
      <c r="IHD82" s="25"/>
      <c r="IHE82" s="25"/>
      <c r="IHF82" s="25"/>
      <c r="IHG82" s="25"/>
      <c r="IHH82" s="25"/>
      <c r="IHI82" s="25"/>
      <c r="IHJ82" s="25"/>
      <c r="IHK82" s="25"/>
      <c r="IHL82" s="25"/>
      <c r="IHM82" s="25"/>
      <c r="IHN82" s="25"/>
      <c r="IHO82" s="25"/>
      <c r="IHP82" s="25"/>
      <c r="IHQ82" s="25"/>
      <c r="IHR82" s="25"/>
      <c r="IHS82" s="25"/>
      <c r="IHT82" s="25"/>
      <c r="IHU82" s="25"/>
      <c r="IHV82" s="25"/>
      <c r="IHW82" s="25"/>
      <c r="IHX82" s="25"/>
      <c r="IHY82" s="25"/>
      <c r="IHZ82" s="25"/>
      <c r="IIA82" s="25"/>
      <c r="IIB82" s="25"/>
      <c r="IIC82" s="25"/>
      <c r="IID82" s="25"/>
      <c r="IIE82" s="25"/>
      <c r="IIF82" s="25"/>
      <c r="IIG82" s="25"/>
      <c r="IIH82" s="25"/>
      <c r="III82" s="25"/>
      <c r="IIJ82" s="25"/>
      <c r="IIK82" s="25"/>
      <c r="IIL82" s="25"/>
      <c r="IIM82" s="25"/>
      <c r="IIN82" s="25"/>
      <c r="IIO82" s="25"/>
      <c r="IIP82" s="25"/>
      <c r="IIQ82" s="25"/>
      <c r="IIR82" s="25"/>
      <c r="IIS82" s="25"/>
      <c r="IIT82" s="25"/>
      <c r="IIU82" s="25"/>
      <c r="IIV82" s="25"/>
      <c r="IIW82" s="25"/>
      <c r="IIX82" s="25"/>
      <c r="IIY82" s="25"/>
      <c r="IIZ82" s="25"/>
      <c r="IJA82" s="25"/>
      <c r="IJB82" s="25"/>
      <c r="IJC82" s="25"/>
      <c r="IJD82" s="25"/>
      <c r="IJE82" s="25"/>
      <c r="IJF82" s="25"/>
      <c r="IJG82" s="25"/>
      <c r="IJH82" s="25"/>
      <c r="IJI82" s="25"/>
      <c r="IJJ82" s="25"/>
      <c r="IJK82" s="25"/>
      <c r="IJL82" s="25"/>
      <c r="IJM82" s="25"/>
      <c r="IJN82" s="25"/>
      <c r="IJO82" s="25"/>
      <c r="IJP82" s="25"/>
      <c r="IJQ82" s="25"/>
      <c r="IJR82" s="25"/>
      <c r="IJS82" s="25"/>
      <c r="IJT82" s="25"/>
      <c r="IJU82" s="25"/>
      <c r="IJV82" s="25"/>
      <c r="IJW82" s="25"/>
      <c r="IJX82" s="25"/>
      <c r="IJY82" s="25"/>
      <c r="IJZ82" s="25"/>
      <c r="IKA82" s="25"/>
      <c r="IKB82" s="25"/>
      <c r="IKC82" s="25"/>
      <c r="IKD82" s="25"/>
      <c r="IKE82" s="25"/>
      <c r="IKF82" s="25"/>
      <c r="IKG82" s="25"/>
      <c r="IKH82" s="25"/>
      <c r="IKI82" s="25"/>
      <c r="IKJ82" s="25"/>
      <c r="IKK82" s="25"/>
      <c r="IKL82" s="25"/>
      <c r="IKM82" s="25"/>
      <c r="IKN82" s="25"/>
      <c r="IKO82" s="25"/>
      <c r="IKP82" s="25"/>
      <c r="IKQ82" s="25"/>
      <c r="IKR82" s="25"/>
      <c r="IKS82" s="25"/>
      <c r="IKT82" s="25"/>
      <c r="IKU82" s="25"/>
      <c r="IKV82" s="25"/>
      <c r="IKW82" s="25"/>
      <c r="IKX82" s="25"/>
      <c r="IKY82" s="25"/>
      <c r="IKZ82" s="25"/>
      <c r="ILA82" s="25"/>
      <c r="ILB82" s="25"/>
      <c r="ILC82" s="25"/>
      <c r="ILD82" s="25"/>
      <c r="ILE82" s="25"/>
      <c r="ILF82" s="25"/>
      <c r="ILG82" s="25"/>
      <c r="ILH82" s="25"/>
      <c r="ILI82" s="25"/>
      <c r="ILJ82" s="25"/>
      <c r="ILK82" s="25"/>
      <c r="ILL82" s="25"/>
      <c r="ILM82" s="25"/>
      <c r="ILN82" s="25"/>
      <c r="ILO82" s="25"/>
      <c r="ILP82" s="25"/>
      <c r="ILQ82" s="25"/>
      <c r="ILR82" s="25"/>
      <c r="ILS82" s="25"/>
      <c r="ILT82" s="25"/>
      <c r="ILU82" s="25"/>
      <c r="ILV82" s="25"/>
      <c r="ILW82" s="25"/>
      <c r="ILX82" s="25"/>
      <c r="ILY82" s="25"/>
      <c r="ILZ82" s="25"/>
      <c r="IMA82" s="25"/>
      <c r="IMB82" s="25"/>
      <c r="IMC82" s="25"/>
      <c r="IMD82" s="25"/>
      <c r="IME82" s="25"/>
      <c r="IMF82" s="25"/>
      <c r="IMG82" s="25"/>
      <c r="IMH82" s="25"/>
      <c r="IMI82" s="25"/>
      <c r="IMJ82" s="25"/>
      <c r="IMK82" s="25"/>
      <c r="IML82" s="25"/>
      <c r="IMM82" s="25"/>
      <c r="IMN82" s="25"/>
      <c r="IMO82" s="25"/>
      <c r="IMP82" s="25"/>
      <c r="IMQ82" s="25"/>
      <c r="IMR82" s="25"/>
      <c r="IMS82" s="25"/>
      <c r="IMT82" s="25"/>
      <c r="IMU82" s="25"/>
      <c r="IMV82" s="25"/>
      <c r="IMW82" s="25"/>
      <c r="IMX82" s="25"/>
      <c r="IMY82" s="25"/>
      <c r="IMZ82" s="25"/>
      <c r="INA82" s="25"/>
      <c r="INB82" s="25"/>
      <c r="INC82" s="25"/>
      <c r="IND82" s="25"/>
      <c r="INE82" s="25"/>
      <c r="INF82" s="25"/>
      <c r="ING82" s="25"/>
      <c r="INH82" s="25"/>
      <c r="INI82" s="25"/>
      <c r="INJ82" s="25"/>
      <c r="INK82" s="25"/>
      <c r="INL82" s="25"/>
      <c r="INM82" s="25"/>
      <c r="INN82" s="25"/>
      <c r="INO82" s="25"/>
      <c r="INP82" s="25"/>
      <c r="INQ82" s="25"/>
      <c r="INR82" s="25"/>
      <c r="INS82" s="25"/>
      <c r="INT82" s="25"/>
      <c r="INU82" s="25"/>
      <c r="INV82" s="25"/>
      <c r="INW82" s="25"/>
      <c r="INX82" s="25"/>
      <c r="INY82" s="25"/>
      <c r="INZ82" s="25"/>
      <c r="IOA82" s="25"/>
      <c r="IOB82" s="25"/>
      <c r="IOC82" s="25"/>
      <c r="IOD82" s="25"/>
      <c r="IOE82" s="25"/>
      <c r="IOF82" s="25"/>
      <c r="IOG82" s="25"/>
      <c r="IOH82" s="25"/>
      <c r="IOI82" s="25"/>
      <c r="IOJ82" s="25"/>
      <c r="IOK82" s="25"/>
      <c r="IOL82" s="25"/>
      <c r="IOM82" s="25"/>
      <c r="ION82" s="25"/>
      <c r="IOO82" s="25"/>
      <c r="IOP82" s="25"/>
      <c r="IOQ82" s="25"/>
      <c r="IOR82" s="25"/>
      <c r="IOS82" s="25"/>
      <c r="IOT82" s="25"/>
      <c r="IOU82" s="25"/>
      <c r="IOV82" s="25"/>
      <c r="IOW82" s="25"/>
      <c r="IOX82" s="25"/>
      <c r="IOY82" s="25"/>
      <c r="IOZ82" s="25"/>
      <c r="IPA82" s="25"/>
      <c r="IPB82" s="25"/>
      <c r="IPC82" s="25"/>
      <c r="IPD82" s="25"/>
      <c r="IPE82" s="25"/>
      <c r="IPF82" s="25"/>
      <c r="IPG82" s="25"/>
      <c r="IPH82" s="25"/>
      <c r="IPI82" s="25"/>
      <c r="IPJ82" s="25"/>
      <c r="IPK82" s="25"/>
      <c r="IPL82" s="25"/>
      <c r="IPM82" s="25"/>
      <c r="IPN82" s="25"/>
      <c r="IPO82" s="25"/>
      <c r="IPP82" s="25"/>
      <c r="IPQ82" s="25"/>
      <c r="IPR82" s="25"/>
      <c r="IPS82" s="25"/>
      <c r="IPT82" s="25"/>
      <c r="IPU82" s="25"/>
      <c r="IPV82" s="25"/>
      <c r="IPW82" s="25"/>
      <c r="IPX82" s="25"/>
      <c r="IPY82" s="25"/>
      <c r="IPZ82" s="25"/>
      <c r="IQA82" s="25"/>
      <c r="IQB82" s="25"/>
      <c r="IQC82" s="25"/>
      <c r="IQD82" s="25"/>
      <c r="IQE82" s="25"/>
      <c r="IQF82" s="25"/>
      <c r="IQG82" s="25"/>
      <c r="IQH82" s="25"/>
      <c r="IQI82" s="25"/>
      <c r="IQJ82" s="25"/>
      <c r="IQK82" s="25"/>
      <c r="IQL82" s="25"/>
      <c r="IQM82" s="25"/>
      <c r="IQN82" s="25"/>
      <c r="IQO82" s="25"/>
      <c r="IQP82" s="25"/>
      <c r="IQQ82" s="25"/>
      <c r="IQR82" s="25"/>
      <c r="IQS82" s="25"/>
      <c r="IQT82" s="25"/>
      <c r="IQU82" s="25"/>
      <c r="IQV82" s="25"/>
      <c r="IQW82" s="25"/>
      <c r="IQX82" s="25"/>
      <c r="IQY82" s="25"/>
      <c r="IQZ82" s="25"/>
      <c r="IRA82" s="25"/>
      <c r="IRB82" s="25"/>
      <c r="IRC82" s="25"/>
      <c r="IRD82" s="25"/>
      <c r="IRE82" s="25"/>
      <c r="IRF82" s="25"/>
      <c r="IRG82" s="25"/>
      <c r="IRH82" s="25"/>
      <c r="IRI82" s="25"/>
      <c r="IRJ82" s="25"/>
      <c r="IRK82" s="25"/>
      <c r="IRL82" s="25"/>
      <c r="IRM82" s="25"/>
      <c r="IRN82" s="25"/>
      <c r="IRO82" s="25"/>
      <c r="IRP82" s="25"/>
      <c r="IRQ82" s="25"/>
      <c r="IRR82" s="25"/>
      <c r="IRS82" s="25"/>
      <c r="IRT82" s="25"/>
      <c r="IRU82" s="25"/>
      <c r="IRV82" s="25"/>
      <c r="IRW82" s="25"/>
      <c r="IRX82" s="25"/>
      <c r="IRY82" s="25"/>
      <c r="IRZ82" s="25"/>
      <c r="ISA82" s="25"/>
      <c r="ISB82" s="25"/>
      <c r="ISC82" s="25"/>
      <c r="ISD82" s="25"/>
      <c r="ISE82" s="25"/>
      <c r="ISF82" s="25"/>
      <c r="ISG82" s="25"/>
      <c r="ISH82" s="25"/>
      <c r="ISI82" s="25"/>
      <c r="ISJ82" s="25"/>
      <c r="ISK82" s="25"/>
      <c r="ISL82" s="25"/>
      <c r="ISM82" s="25"/>
      <c r="ISN82" s="25"/>
      <c r="ISO82" s="25"/>
      <c r="ISP82" s="25"/>
      <c r="ISQ82" s="25"/>
      <c r="ISR82" s="25"/>
      <c r="ISS82" s="25"/>
      <c r="IST82" s="25"/>
      <c r="ISU82" s="25"/>
      <c r="ISV82" s="25"/>
      <c r="ISW82" s="25"/>
      <c r="ISX82" s="25"/>
      <c r="ISY82" s="25"/>
      <c r="ISZ82" s="25"/>
      <c r="ITA82" s="25"/>
      <c r="ITB82" s="25"/>
      <c r="ITC82" s="25"/>
      <c r="ITD82" s="25"/>
      <c r="ITE82" s="25"/>
      <c r="ITF82" s="25"/>
      <c r="ITG82" s="25"/>
      <c r="ITH82" s="25"/>
      <c r="ITI82" s="25"/>
      <c r="ITJ82" s="25"/>
      <c r="ITK82" s="25"/>
      <c r="ITL82" s="25"/>
      <c r="ITM82" s="25"/>
      <c r="ITN82" s="25"/>
      <c r="ITO82" s="25"/>
      <c r="ITP82" s="25"/>
      <c r="ITQ82" s="25"/>
      <c r="ITR82" s="25"/>
      <c r="ITS82" s="25"/>
      <c r="ITT82" s="25"/>
      <c r="ITU82" s="25"/>
      <c r="ITV82" s="25"/>
      <c r="ITW82" s="25"/>
      <c r="ITX82" s="25"/>
      <c r="ITY82" s="25"/>
      <c r="ITZ82" s="25"/>
      <c r="IUA82" s="25"/>
      <c r="IUB82" s="25"/>
      <c r="IUC82" s="25"/>
      <c r="IUD82" s="25"/>
      <c r="IUE82" s="25"/>
      <c r="IUF82" s="25"/>
      <c r="IUG82" s="25"/>
      <c r="IUH82" s="25"/>
      <c r="IUI82" s="25"/>
      <c r="IUJ82" s="25"/>
      <c r="IUK82" s="25"/>
      <c r="IUL82" s="25"/>
      <c r="IUM82" s="25"/>
      <c r="IUN82" s="25"/>
      <c r="IUO82" s="25"/>
      <c r="IUP82" s="25"/>
      <c r="IUQ82" s="25"/>
      <c r="IUR82" s="25"/>
      <c r="IUS82" s="25"/>
      <c r="IUT82" s="25"/>
      <c r="IUU82" s="25"/>
      <c r="IUV82" s="25"/>
      <c r="IUW82" s="25"/>
      <c r="IUX82" s="25"/>
      <c r="IUY82" s="25"/>
      <c r="IUZ82" s="25"/>
      <c r="IVA82" s="25"/>
      <c r="IVB82" s="25"/>
      <c r="IVC82" s="25"/>
      <c r="IVD82" s="25"/>
      <c r="IVE82" s="25"/>
      <c r="IVF82" s="25"/>
      <c r="IVG82" s="25"/>
      <c r="IVH82" s="25"/>
      <c r="IVI82" s="25"/>
      <c r="IVJ82" s="25"/>
      <c r="IVK82" s="25"/>
      <c r="IVL82" s="25"/>
      <c r="IVM82" s="25"/>
      <c r="IVN82" s="25"/>
      <c r="IVO82" s="25"/>
      <c r="IVP82" s="25"/>
      <c r="IVQ82" s="25"/>
      <c r="IVR82" s="25"/>
      <c r="IVS82" s="25"/>
      <c r="IVT82" s="25"/>
      <c r="IVU82" s="25"/>
      <c r="IVV82" s="25"/>
      <c r="IVW82" s="25"/>
      <c r="IVX82" s="25"/>
      <c r="IVY82" s="25"/>
      <c r="IVZ82" s="25"/>
      <c r="IWA82" s="25"/>
      <c r="IWB82" s="25"/>
      <c r="IWC82" s="25"/>
      <c r="IWD82" s="25"/>
      <c r="IWE82" s="25"/>
      <c r="IWF82" s="25"/>
      <c r="IWG82" s="25"/>
      <c r="IWH82" s="25"/>
      <c r="IWI82" s="25"/>
      <c r="IWJ82" s="25"/>
      <c r="IWK82" s="25"/>
      <c r="IWL82" s="25"/>
      <c r="IWM82" s="25"/>
      <c r="IWN82" s="25"/>
      <c r="IWO82" s="25"/>
      <c r="IWP82" s="25"/>
      <c r="IWQ82" s="25"/>
      <c r="IWR82" s="25"/>
      <c r="IWS82" s="25"/>
      <c r="IWT82" s="25"/>
      <c r="IWU82" s="25"/>
      <c r="IWV82" s="25"/>
      <c r="IWW82" s="25"/>
      <c r="IWX82" s="25"/>
      <c r="IWY82" s="25"/>
      <c r="IWZ82" s="25"/>
      <c r="IXA82" s="25"/>
      <c r="IXB82" s="25"/>
      <c r="IXC82" s="25"/>
      <c r="IXD82" s="25"/>
      <c r="IXE82" s="25"/>
      <c r="IXF82" s="25"/>
      <c r="IXG82" s="25"/>
      <c r="IXH82" s="25"/>
      <c r="IXI82" s="25"/>
      <c r="IXJ82" s="25"/>
      <c r="IXK82" s="25"/>
      <c r="IXL82" s="25"/>
      <c r="IXM82" s="25"/>
      <c r="IXN82" s="25"/>
      <c r="IXO82" s="25"/>
      <c r="IXP82" s="25"/>
      <c r="IXQ82" s="25"/>
      <c r="IXR82" s="25"/>
      <c r="IXS82" s="25"/>
      <c r="IXT82" s="25"/>
      <c r="IXU82" s="25"/>
      <c r="IXV82" s="25"/>
      <c r="IXW82" s="25"/>
      <c r="IXX82" s="25"/>
      <c r="IXY82" s="25"/>
      <c r="IXZ82" s="25"/>
      <c r="IYA82" s="25"/>
      <c r="IYB82" s="25"/>
      <c r="IYC82" s="25"/>
      <c r="IYD82" s="25"/>
      <c r="IYE82" s="25"/>
      <c r="IYF82" s="25"/>
      <c r="IYG82" s="25"/>
      <c r="IYH82" s="25"/>
      <c r="IYI82" s="25"/>
      <c r="IYJ82" s="25"/>
      <c r="IYK82" s="25"/>
      <c r="IYL82" s="25"/>
      <c r="IYM82" s="25"/>
      <c r="IYN82" s="25"/>
      <c r="IYO82" s="25"/>
      <c r="IYP82" s="25"/>
      <c r="IYQ82" s="25"/>
      <c r="IYR82" s="25"/>
      <c r="IYS82" s="25"/>
      <c r="IYT82" s="25"/>
      <c r="IYU82" s="25"/>
      <c r="IYV82" s="25"/>
      <c r="IYW82" s="25"/>
      <c r="IYX82" s="25"/>
      <c r="IYY82" s="25"/>
      <c r="IYZ82" s="25"/>
      <c r="IZA82" s="25"/>
      <c r="IZB82" s="25"/>
      <c r="IZC82" s="25"/>
      <c r="IZD82" s="25"/>
      <c r="IZE82" s="25"/>
      <c r="IZF82" s="25"/>
      <c r="IZG82" s="25"/>
      <c r="IZH82" s="25"/>
      <c r="IZI82" s="25"/>
      <c r="IZJ82" s="25"/>
      <c r="IZK82" s="25"/>
      <c r="IZL82" s="25"/>
      <c r="IZM82" s="25"/>
      <c r="IZN82" s="25"/>
      <c r="IZO82" s="25"/>
      <c r="IZP82" s="25"/>
      <c r="IZQ82" s="25"/>
      <c r="IZR82" s="25"/>
      <c r="IZS82" s="25"/>
      <c r="IZT82" s="25"/>
      <c r="IZU82" s="25"/>
      <c r="IZV82" s="25"/>
      <c r="IZW82" s="25"/>
      <c r="IZX82" s="25"/>
      <c r="IZY82" s="25"/>
      <c r="IZZ82" s="25"/>
      <c r="JAA82" s="25"/>
      <c r="JAB82" s="25"/>
      <c r="JAC82" s="25"/>
      <c r="JAD82" s="25"/>
      <c r="JAE82" s="25"/>
      <c r="JAF82" s="25"/>
      <c r="JAG82" s="25"/>
      <c r="JAH82" s="25"/>
      <c r="JAI82" s="25"/>
      <c r="JAJ82" s="25"/>
      <c r="JAK82" s="25"/>
      <c r="JAL82" s="25"/>
      <c r="JAM82" s="25"/>
      <c r="JAN82" s="25"/>
      <c r="JAO82" s="25"/>
      <c r="JAP82" s="25"/>
      <c r="JAQ82" s="25"/>
      <c r="JAR82" s="25"/>
      <c r="JAS82" s="25"/>
      <c r="JAT82" s="25"/>
      <c r="JAU82" s="25"/>
      <c r="JAV82" s="25"/>
      <c r="JAW82" s="25"/>
      <c r="JAX82" s="25"/>
      <c r="JAY82" s="25"/>
      <c r="JAZ82" s="25"/>
      <c r="JBA82" s="25"/>
      <c r="JBB82" s="25"/>
      <c r="JBC82" s="25"/>
      <c r="JBD82" s="25"/>
      <c r="JBE82" s="25"/>
      <c r="JBF82" s="25"/>
      <c r="JBG82" s="25"/>
      <c r="JBH82" s="25"/>
      <c r="JBI82" s="25"/>
      <c r="JBJ82" s="25"/>
      <c r="JBK82" s="25"/>
      <c r="JBL82" s="25"/>
      <c r="JBM82" s="25"/>
      <c r="JBN82" s="25"/>
      <c r="JBO82" s="25"/>
      <c r="JBP82" s="25"/>
      <c r="JBQ82" s="25"/>
      <c r="JBR82" s="25"/>
      <c r="JBS82" s="25"/>
      <c r="JBT82" s="25"/>
      <c r="JBU82" s="25"/>
      <c r="JBV82" s="25"/>
      <c r="JBW82" s="25"/>
      <c r="JBX82" s="25"/>
      <c r="JBY82" s="25"/>
      <c r="JBZ82" s="25"/>
      <c r="JCA82" s="25"/>
      <c r="JCB82" s="25"/>
      <c r="JCC82" s="25"/>
      <c r="JCD82" s="25"/>
      <c r="JCE82" s="25"/>
      <c r="JCF82" s="25"/>
      <c r="JCG82" s="25"/>
      <c r="JCH82" s="25"/>
      <c r="JCI82" s="25"/>
      <c r="JCJ82" s="25"/>
      <c r="JCK82" s="25"/>
      <c r="JCL82" s="25"/>
      <c r="JCM82" s="25"/>
      <c r="JCN82" s="25"/>
      <c r="JCO82" s="25"/>
      <c r="JCP82" s="25"/>
      <c r="JCQ82" s="25"/>
      <c r="JCR82" s="25"/>
      <c r="JCS82" s="25"/>
      <c r="JCT82" s="25"/>
      <c r="JCU82" s="25"/>
      <c r="JCV82" s="25"/>
      <c r="JCW82" s="25"/>
      <c r="JCX82" s="25"/>
      <c r="JCY82" s="25"/>
      <c r="JCZ82" s="25"/>
      <c r="JDA82" s="25"/>
      <c r="JDB82" s="25"/>
      <c r="JDC82" s="25"/>
      <c r="JDD82" s="25"/>
      <c r="JDE82" s="25"/>
      <c r="JDF82" s="25"/>
      <c r="JDG82" s="25"/>
      <c r="JDH82" s="25"/>
      <c r="JDI82" s="25"/>
      <c r="JDJ82" s="25"/>
      <c r="JDK82" s="25"/>
      <c r="JDL82" s="25"/>
      <c r="JDM82" s="25"/>
      <c r="JDN82" s="25"/>
      <c r="JDO82" s="25"/>
      <c r="JDP82" s="25"/>
      <c r="JDQ82" s="25"/>
      <c r="JDR82" s="25"/>
      <c r="JDS82" s="25"/>
      <c r="JDT82" s="25"/>
      <c r="JDU82" s="25"/>
      <c r="JDV82" s="25"/>
      <c r="JDW82" s="25"/>
      <c r="JDX82" s="25"/>
      <c r="JDY82" s="25"/>
      <c r="JDZ82" s="25"/>
      <c r="JEA82" s="25"/>
      <c r="JEB82" s="25"/>
      <c r="JEC82" s="25"/>
      <c r="JED82" s="25"/>
      <c r="JEE82" s="25"/>
      <c r="JEF82" s="25"/>
      <c r="JEG82" s="25"/>
      <c r="JEH82" s="25"/>
      <c r="JEI82" s="25"/>
      <c r="JEJ82" s="25"/>
      <c r="JEK82" s="25"/>
      <c r="JEL82" s="25"/>
      <c r="JEM82" s="25"/>
      <c r="JEN82" s="25"/>
      <c r="JEO82" s="25"/>
      <c r="JEP82" s="25"/>
      <c r="JEQ82" s="25"/>
      <c r="JER82" s="25"/>
      <c r="JES82" s="25"/>
      <c r="JET82" s="25"/>
      <c r="JEU82" s="25"/>
      <c r="JEV82" s="25"/>
      <c r="JEW82" s="25"/>
      <c r="JEX82" s="25"/>
      <c r="JEY82" s="25"/>
      <c r="JEZ82" s="25"/>
      <c r="JFA82" s="25"/>
      <c r="JFB82" s="25"/>
      <c r="JFC82" s="25"/>
      <c r="JFD82" s="25"/>
      <c r="JFE82" s="25"/>
      <c r="JFF82" s="25"/>
      <c r="JFG82" s="25"/>
      <c r="JFH82" s="25"/>
      <c r="JFI82" s="25"/>
      <c r="JFJ82" s="25"/>
      <c r="JFK82" s="25"/>
      <c r="JFL82" s="25"/>
      <c r="JFM82" s="25"/>
      <c r="JFN82" s="25"/>
      <c r="JFO82" s="25"/>
      <c r="JFP82" s="25"/>
      <c r="JFQ82" s="25"/>
      <c r="JFR82" s="25"/>
      <c r="JFS82" s="25"/>
      <c r="JFT82" s="25"/>
      <c r="JFU82" s="25"/>
      <c r="JFV82" s="25"/>
      <c r="JFW82" s="25"/>
      <c r="JFX82" s="25"/>
      <c r="JFY82" s="25"/>
      <c r="JFZ82" s="25"/>
      <c r="JGA82" s="25"/>
      <c r="JGB82" s="25"/>
      <c r="JGC82" s="25"/>
      <c r="JGD82" s="25"/>
      <c r="JGE82" s="25"/>
      <c r="JGF82" s="25"/>
      <c r="JGG82" s="25"/>
      <c r="JGH82" s="25"/>
      <c r="JGI82" s="25"/>
      <c r="JGJ82" s="25"/>
      <c r="JGK82" s="25"/>
      <c r="JGL82" s="25"/>
      <c r="JGM82" s="25"/>
      <c r="JGN82" s="25"/>
      <c r="JGO82" s="25"/>
      <c r="JGP82" s="25"/>
      <c r="JGQ82" s="25"/>
      <c r="JGR82" s="25"/>
      <c r="JGS82" s="25"/>
      <c r="JGT82" s="25"/>
      <c r="JGU82" s="25"/>
      <c r="JGV82" s="25"/>
      <c r="JGW82" s="25"/>
      <c r="JGX82" s="25"/>
      <c r="JGY82" s="25"/>
      <c r="JGZ82" s="25"/>
      <c r="JHA82" s="25"/>
      <c r="JHB82" s="25"/>
      <c r="JHC82" s="25"/>
      <c r="JHD82" s="25"/>
      <c r="JHE82" s="25"/>
      <c r="JHF82" s="25"/>
      <c r="JHG82" s="25"/>
      <c r="JHH82" s="25"/>
      <c r="JHI82" s="25"/>
      <c r="JHJ82" s="25"/>
      <c r="JHK82" s="25"/>
      <c r="JHL82" s="25"/>
      <c r="JHM82" s="25"/>
      <c r="JHN82" s="25"/>
      <c r="JHO82" s="25"/>
      <c r="JHP82" s="25"/>
      <c r="JHQ82" s="25"/>
      <c r="JHR82" s="25"/>
      <c r="JHS82" s="25"/>
      <c r="JHT82" s="25"/>
      <c r="JHU82" s="25"/>
      <c r="JHV82" s="25"/>
      <c r="JHW82" s="25"/>
      <c r="JHX82" s="25"/>
      <c r="JHY82" s="25"/>
      <c r="JHZ82" s="25"/>
      <c r="JIA82" s="25"/>
      <c r="JIB82" s="25"/>
      <c r="JIC82" s="25"/>
      <c r="JID82" s="25"/>
      <c r="JIE82" s="25"/>
      <c r="JIF82" s="25"/>
      <c r="JIG82" s="25"/>
      <c r="JIH82" s="25"/>
      <c r="JII82" s="25"/>
      <c r="JIJ82" s="25"/>
      <c r="JIK82" s="25"/>
      <c r="JIL82" s="25"/>
      <c r="JIM82" s="25"/>
      <c r="JIN82" s="25"/>
      <c r="JIO82" s="25"/>
      <c r="JIP82" s="25"/>
      <c r="JIQ82" s="25"/>
      <c r="JIR82" s="25"/>
      <c r="JIS82" s="25"/>
      <c r="JIT82" s="25"/>
      <c r="JIU82" s="25"/>
      <c r="JIV82" s="25"/>
      <c r="JIW82" s="25"/>
      <c r="JIX82" s="25"/>
      <c r="JIY82" s="25"/>
      <c r="JIZ82" s="25"/>
      <c r="JJA82" s="25"/>
      <c r="JJB82" s="25"/>
      <c r="JJC82" s="25"/>
      <c r="JJD82" s="25"/>
      <c r="JJE82" s="25"/>
      <c r="JJF82" s="25"/>
      <c r="JJG82" s="25"/>
      <c r="JJH82" s="25"/>
      <c r="JJI82" s="25"/>
      <c r="JJJ82" s="25"/>
      <c r="JJK82" s="25"/>
      <c r="JJL82" s="25"/>
      <c r="JJM82" s="25"/>
      <c r="JJN82" s="25"/>
      <c r="JJO82" s="25"/>
      <c r="JJP82" s="25"/>
      <c r="JJQ82" s="25"/>
      <c r="JJR82" s="25"/>
      <c r="JJS82" s="25"/>
      <c r="JJT82" s="25"/>
      <c r="JJU82" s="25"/>
      <c r="JJV82" s="25"/>
      <c r="JJW82" s="25"/>
      <c r="JJX82" s="25"/>
      <c r="JJY82" s="25"/>
      <c r="JJZ82" s="25"/>
      <c r="JKA82" s="25"/>
      <c r="JKB82" s="25"/>
      <c r="JKC82" s="25"/>
      <c r="JKD82" s="25"/>
      <c r="JKE82" s="25"/>
      <c r="JKF82" s="25"/>
      <c r="JKG82" s="25"/>
      <c r="JKH82" s="25"/>
      <c r="JKI82" s="25"/>
      <c r="JKJ82" s="25"/>
      <c r="JKK82" s="25"/>
      <c r="JKL82" s="25"/>
      <c r="JKM82" s="25"/>
      <c r="JKN82" s="25"/>
      <c r="JKO82" s="25"/>
      <c r="JKP82" s="25"/>
      <c r="JKQ82" s="25"/>
      <c r="JKR82" s="25"/>
      <c r="JKS82" s="25"/>
      <c r="JKT82" s="25"/>
      <c r="JKU82" s="25"/>
      <c r="JKV82" s="25"/>
      <c r="JKW82" s="25"/>
      <c r="JKX82" s="25"/>
      <c r="JKY82" s="25"/>
      <c r="JKZ82" s="25"/>
      <c r="JLA82" s="25"/>
      <c r="JLB82" s="25"/>
      <c r="JLC82" s="25"/>
      <c r="JLD82" s="25"/>
      <c r="JLE82" s="25"/>
      <c r="JLF82" s="25"/>
      <c r="JLG82" s="25"/>
      <c r="JLH82" s="25"/>
      <c r="JLI82" s="25"/>
      <c r="JLJ82" s="25"/>
      <c r="JLK82" s="25"/>
      <c r="JLL82" s="25"/>
      <c r="JLM82" s="25"/>
      <c r="JLN82" s="25"/>
      <c r="JLO82" s="25"/>
      <c r="JLP82" s="25"/>
      <c r="JLQ82" s="25"/>
      <c r="JLR82" s="25"/>
      <c r="JLS82" s="25"/>
      <c r="JLT82" s="25"/>
      <c r="JLU82" s="25"/>
      <c r="JLV82" s="25"/>
      <c r="JLW82" s="25"/>
      <c r="JLX82" s="25"/>
      <c r="JLY82" s="25"/>
      <c r="JLZ82" s="25"/>
      <c r="JMA82" s="25"/>
      <c r="JMB82" s="25"/>
      <c r="JMC82" s="25"/>
      <c r="JMD82" s="25"/>
      <c r="JME82" s="25"/>
      <c r="JMF82" s="25"/>
      <c r="JMG82" s="25"/>
      <c r="JMH82" s="25"/>
      <c r="JMI82" s="25"/>
      <c r="JMJ82" s="25"/>
      <c r="JMK82" s="25"/>
      <c r="JML82" s="25"/>
      <c r="JMM82" s="25"/>
      <c r="JMN82" s="25"/>
      <c r="JMO82" s="25"/>
      <c r="JMP82" s="25"/>
      <c r="JMQ82" s="25"/>
      <c r="JMR82" s="25"/>
      <c r="JMS82" s="25"/>
      <c r="JMT82" s="25"/>
      <c r="JMU82" s="25"/>
      <c r="JMV82" s="25"/>
      <c r="JMW82" s="25"/>
      <c r="JMX82" s="25"/>
      <c r="JMY82" s="25"/>
      <c r="JMZ82" s="25"/>
      <c r="JNA82" s="25"/>
      <c r="JNB82" s="25"/>
      <c r="JNC82" s="25"/>
      <c r="JND82" s="25"/>
      <c r="JNE82" s="25"/>
      <c r="JNF82" s="25"/>
      <c r="JNG82" s="25"/>
      <c r="JNH82" s="25"/>
      <c r="JNI82" s="25"/>
      <c r="JNJ82" s="25"/>
      <c r="JNK82" s="25"/>
      <c r="JNL82" s="25"/>
      <c r="JNM82" s="25"/>
      <c r="JNN82" s="25"/>
      <c r="JNO82" s="25"/>
      <c r="JNP82" s="25"/>
      <c r="JNQ82" s="25"/>
      <c r="JNR82" s="25"/>
      <c r="JNS82" s="25"/>
      <c r="JNT82" s="25"/>
      <c r="JNU82" s="25"/>
      <c r="JNV82" s="25"/>
      <c r="JNW82" s="25"/>
      <c r="JNX82" s="25"/>
      <c r="JNY82" s="25"/>
      <c r="JNZ82" s="25"/>
      <c r="JOA82" s="25"/>
      <c r="JOB82" s="25"/>
      <c r="JOC82" s="25"/>
      <c r="JOD82" s="25"/>
      <c r="JOE82" s="25"/>
      <c r="JOF82" s="25"/>
      <c r="JOG82" s="25"/>
      <c r="JOH82" s="25"/>
      <c r="JOI82" s="25"/>
      <c r="JOJ82" s="25"/>
      <c r="JOK82" s="25"/>
      <c r="JOL82" s="25"/>
      <c r="JOM82" s="25"/>
      <c r="JON82" s="25"/>
      <c r="JOO82" s="25"/>
      <c r="JOP82" s="25"/>
      <c r="JOQ82" s="25"/>
      <c r="JOR82" s="25"/>
      <c r="JOS82" s="25"/>
      <c r="JOT82" s="25"/>
      <c r="JOU82" s="25"/>
      <c r="JOV82" s="25"/>
      <c r="JOW82" s="25"/>
      <c r="JOX82" s="25"/>
      <c r="JOY82" s="25"/>
      <c r="JOZ82" s="25"/>
      <c r="JPA82" s="25"/>
      <c r="JPB82" s="25"/>
      <c r="JPC82" s="25"/>
      <c r="JPD82" s="25"/>
      <c r="JPE82" s="25"/>
      <c r="JPF82" s="25"/>
      <c r="JPG82" s="25"/>
      <c r="JPH82" s="25"/>
      <c r="JPI82" s="25"/>
      <c r="JPJ82" s="25"/>
      <c r="JPK82" s="25"/>
      <c r="JPL82" s="25"/>
      <c r="JPM82" s="25"/>
      <c r="JPN82" s="25"/>
      <c r="JPO82" s="25"/>
      <c r="JPP82" s="25"/>
      <c r="JPQ82" s="25"/>
      <c r="JPR82" s="25"/>
      <c r="JPS82" s="25"/>
      <c r="JPT82" s="25"/>
      <c r="JPU82" s="25"/>
      <c r="JPV82" s="25"/>
      <c r="JPW82" s="25"/>
      <c r="JPX82" s="25"/>
      <c r="JPY82" s="25"/>
      <c r="JPZ82" s="25"/>
      <c r="JQA82" s="25"/>
      <c r="JQB82" s="25"/>
      <c r="JQC82" s="25"/>
      <c r="JQD82" s="25"/>
      <c r="JQE82" s="25"/>
      <c r="JQF82" s="25"/>
      <c r="JQG82" s="25"/>
      <c r="JQH82" s="25"/>
      <c r="JQI82" s="25"/>
      <c r="JQJ82" s="25"/>
      <c r="JQK82" s="25"/>
      <c r="JQL82" s="25"/>
      <c r="JQM82" s="25"/>
      <c r="JQN82" s="25"/>
      <c r="JQO82" s="25"/>
      <c r="JQP82" s="25"/>
      <c r="JQQ82" s="25"/>
      <c r="JQR82" s="25"/>
      <c r="JQS82" s="25"/>
      <c r="JQT82" s="25"/>
      <c r="JQU82" s="25"/>
      <c r="JQV82" s="25"/>
      <c r="JQW82" s="25"/>
      <c r="JQX82" s="25"/>
      <c r="JQY82" s="25"/>
      <c r="JQZ82" s="25"/>
      <c r="JRA82" s="25"/>
      <c r="JRB82" s="25"/>
      <c r="JRC82" s="25"/>
      <c r="JRD82" s="25"/>
      <c r="JRE82" s="25"/>
      <c r="JRF82" s="25"/>
      <c r="JRG82" s="25"/>
      <c r="JRH82" s="25"/>
      <c r="JRI82" s="25"/>
      <c r="JRJ82" s="25"/>
      <c r="JRK82" s="25"/>
      <c r="JRL82" s="25"/>
      <c r="JRM82" s="25"/>
      <c r="JRN82" s="25"/>
      <c r="JRO82" s="25"/>
      <c r="JRP82" s="25"/>
      <c r="JRQ82" s="25"/>
      <c r="JRR82" s="25"/>
      <c r="JRS82" s="25"/>
      <c r="JRT82" s="25"/>
      <c r="JRU82" s="25"/>
      <c r="JRV82" s="25"/>
      <c r="JRW82" s="25"/>
      <c r="JRX82" s="25"/>
      <c r="JRY82" s="25"/>
      <c r="JRZ82" s="25"/>
      <c r="JSA82" s="25"/>
      <c r="JSB82" s="25"/>
      <c r="JSC82" s="25"/>
      <c r="JSD82" s="25"/>
      <c r="JSE82" s="25"/>
      <c r="JSF82" s="25"/>
      <c r="JSG82" s="25"/>
      <c r="JSH82" s="25"/>
      <c r="JSI82" s="25"/>
      <c r="JSJ82" s="25"/>
      <c r="JSK82" s="25"/>
      <c r="JSL82" s="25"/>
      <c r="JSM82" s="25"/>
      <c r="JSN82" s="25"/>
      <c r="JSO82" s="25"/>
      <c r="JSP82" s="25"/>
      <c r="JSQ82" s="25"/>
      <c r="JSR82" s="25"/>
      <c r="JSS82" s="25"/>
      <c r="JST82" s="25"/>
      <c r="JSU82" s="25"/>
      <c r="JSV82" s="25"/>
      <c r="JSW82" s="25"/>
      <c r="JSX82" s="25"/>
      <c r="JSY82" s="25"/>
      <c r="JSZ82" s="25"/>
      <c r="JTA82" s="25"/>
      <c r="JTB82" s="25"/>
      <c r="JTC82" s="25"/>
      <c r="JTD82" s="25"/>
      <c r="JTE82" s="25"/>
      <c r="JTF82" s="25"/>
      <c r="JTG82" s="25"/>
      <c r="JTH82" s="25"/>
      <c r="JTI82" s="25"/>
      <c r="JTJ82" s="25"/>
      <c r="JTK82" s="25"/>
      <c r="JTL82" s="25"/>
      <c r="JTM82" s="25"/>
      <c r="JTN82" s="25"/>
      <c r="JTO82" s="25"/>
      <c r="JTP82" s="25"/>
      <c r="JTQ82" s="25"/>
      <c r="JTR82" s="25"/>
      <c r="JTS82" s="25"/>
      <c r="JTT82" s="25"/>
      <c r="JTU82" s="25"/>
      <c r="JTV82" s="25"/>
      <c r="JTW82" s="25"/>
      <c r="JTX82" s="25"/>
      <c r="JTY82" s="25"/>
      <c r="JTZ82" s="25"/>
      <c r="JUA82" s="25"/>
      <c r="JUB82" s="25"/>
      <c r="JUC82" s="25"/>
      <c r="JUD82" s="25"/>
      <c r="JUE82" s="25"/>
      <c r="JUF82" s="25"/>
      <c r="JUG82" s="25"/>
      <c r="JUH82" s="25"/>
      <c r="JUI82" s="25"/>
      <c r="JUJ82" s="25"/>
      <c r="JUK82" s="25"/>
      <c r="JUL82" s="25"/>
      <c r="JUM82" s="25"/>
      <c r="JUN82" s="25"/>
      <c r="JUO82" s="25"/>
      <c r="JUP82" s="25"/>
      <c r="JUQ82" s="25"/>
      <c r="JUR82" s="25"/>
      <c r="JUS82" s="25"/>
      <c r="JUT82" s="25"/>
      <c r="JUU82" s="25"/>
      <c r="JUV82" s="25"/>
      <c r="JUW82" s="25"/>
      <c r="JUX82" s="25"/>
      <c r="JUY82" s="25"/>
      <c r="JUZ82" s="25"/>
      <c r="JVA82" s="25"/>
      <c r="JVB82" s="25"/>
      <c r="JVC82" s="25"/>
      <c r="JVD82" s="25"/>
      <c r="JVE82" s="25"/>
      <c r="JVF82" s="25"/>
      <c r="JVG82" s="25"/>
      <c r="JVH82" s="25"/>
      <c r="JVI82" s="25"/>
      <c r="JVJ82" s="25"/>
      <c r="JVK82" s="25"/>
      <c r="JVL82" s="25"/>
      <c r="JVM82" s="25"/>
      <c r="JVN82" s="25"/>
      <c r="JVO82" s="25"/>
      <c r="JVP82" s="25"/>
      <c r="JVQ82" s="25"/>
      <c r="JVR82" s="25"/>
      <c r="JVS82" s="25"/>
      <c r="JVT82" s="25"/>
      <c r="JVU82" s="25"/>
      <c r="JVV82" s="25"/>
      <c r="JVW82" s="25"/>
      <c r="JVX82" s="25"/>
      <c r="JVY82" s="25"/>
      <c r="JVZ82" s="25"/>
      <c r="JWA82" s="25"/>
      <c r="JWB82" s="25"/>
      <c r="JWC82" s="25"/>
      <c r="JWD82" s="25"/>
      <c r="JWE82" s="25"/>
      <c r="JWF82" s="25"/>
      <c r="JWG82" s="25"/>
      <c r="JWH82" s="25"/>
      <c r="JWI82" s="25"/>
      <c r="JWJ82" s="25"/>
      <c r="JWK82" s="25"/>
      <c r="JWL82" s="25"/>
      <c r="JWM82" s="25"/>
      <c r="JWN82" s="25"/>
      <c r="JWO82" s="25"/>
      <c r="JWP82" s="25"/>
      <c r="JWQ82" s="25"/>
      <c r="JWR82" s="25"/>
      <c r="JWS82" s="25"/>
      <c r="JWT82" s="25"/>
      <c r="JWU82" s="25"/>
      <c r="JWV82" s="25"/>
      <c r="JWW82" s="25"/>
      <c r="JWX82" s="25"/>
      <c r="JWY82" s="25"/>
      <c r="JWZ82" s="25"/>
      <c r="JXA82" s="25"/>
      <c r="JXB82" s="25"/>
      <c r="JXC82" s="25"/>
      <c r="JXD82" s="25"/>
      <c r="JXE82" s="25"/>
      <c r="JXF82" s="25"/>
      <c r="JXG82" s="25"/>
      <c r="JXH82" s="25"/>
      <c r="JXI82" s="25"/>
      <c r="JXJ82" s="25"/>
      <c r="JXK82" s="25"/>
      <c r="JXL82" s="25"/>
      <c r="JXM82" s="25"/>
      <c r="JXN82" s="25"/>
      <c r="JXO82" s="25"/>
      <c r="JXP82" s="25"/>
      <c r="JXQ82" s="25"/>
      <c r="JXR82" s="25"/>
      <c r="JXS82" s="25"/>
      <c r="JXT82" s="25"/>
      <c r="JXU82" s="25"/>
      <c r="JXV82" s="25"/>
      <c r="JXW82" s="25"/>
      <c r="JXX82" s="25"/>
      <c r="JXY82" s="25"/>
      <c r="JXZ82" s="25"/>
      <c r="JYA82" s="25"/>
      <c r="JYB82" s="25"/>
      <c r="JYC82" s="25"/>
      <c r="JYD82" s="25"/>
      <c r="JYE82" s="25"/>
      <c r="JYF82" s="25"/>
      <c r="JYG82" s="25"/>
      <c r="JYH82" s="25"/>
      <c r="JYI82" s="25"/>
      <c r="JYJ82" s="25"/>
      <c r="JYK82" s="25"/>
      <c r="JYL82" s="25"/>
      <c r="JYM82" s="25"/>
      <c r="JYN82" s="25"/>
      <c r="JYO82" s="25"/>
      <c r="JYP82" s="25"/>
      <c r="JYQ82" s="25"/>
      <c r="JYR82" s="25"/>
      <c r="JYS82" s="25"/>
      <c r="JYT82" s="25"/>
      <c r="JYU82" s="25"/>
      <c r="JYV82" s="25"/>
      <c r="JYW82" s="25"/>
      <c r="JYX82" s="25"/>
      <c r="JYY82" s="25"/>
      <c r="JYZ82" s="25"/>
      <c r="JZA82" s="25"/>
      <c r="JZB82" s="25"/>
      <c r="JZC82" s="25"/>
      <c r="JZD82" s="25"/>
      <c r="JZE82" s="25"/>
      <c r="JZF82" s="25"/>
      <c r="JZG82" s="25"/>
      <c r="JZH82" s="25"/>
      <c r="JZI82" s="25"/>
      <c r="JZJ82" s="25"/>
      <c r="JZK82" s="25"/>
      <c r="JZL82" s="25"/>
      <c r="JZM82" s="25"/>
      <c r="JZN82" s="25"/>
      <c r="JZO82" s="25"/>
      <c r="JZP82" s="25"/>
      <c r="JZQ82" s="25"/>
      <c r="JZR82" s="25"/>
      <c r="JZS82" s="25"/>
      <c r="JZT82" s="25"/>
      <c r="JZU82" s="25"/>
      <c r="JZV82" s="25"/>
      <c r="JZW82" s="25"/>
      <c r="JZX82" s="25"/>
      <c r="JZY82" s="25"/>
      <c r="JZZ82" s="25"/>
      <c r="KAA82" s="25"/>
      <c r="KAB82" s="25"/>
      <c r="KAC82" s="25"/>
      <c r="KAD82" s="25"/>
      <c r="KAE82" s="25"/>
      <c r="KAF82" s="25"/>
      <c r="KAG82" s="25"/>
      <c r="KAH82" s="25"/>
      <c r="KAI82" s="25"/>
      <c r="KAJ82" s="25"/>
      <c r="KAK82" s="25"/>
      <c r="KAL82" s="25"/>
      <c r="KAM82" s="25"/>
      <c r="KAN82" s="25"/>
      <c r="KAO82" s="25"/>
      <c r="KAP82" s="25"/>
      <c r="KAQ82" s="25"/>
      <c r="KAR82" s="25"/>
      <c r="KAS82" s="25"/>
      <c r="KAT82" s="25"/>
      <c r="KAU82" s="25"/>
      <c r="KAV82" s="25"/>
      <c r="KAW82" s="25"/>
      <c r="KAX82" s="25"/>
      <c r="KAY82" s="25"/>
      <c r="KAZ82" s="25"/>
      <c r="KBA82" s="25"/>
      <c r="KBB82" s="25"/>
      <c r="KBC82" s="25"/>
      <c r="KBD82" s="25"/>
      <c r="KBE82" s="25"/>
      <c r="KBF82" s="25"/>
      <c r="KBG82" s="25"/>
      <c r="KBH82" s="25"/>
      <c r="KBI82" s="25"/>
      <c r="KBJ82" s="25"/>
      <c r="KBK82" s="25"/>
      <c r="KBL82" s="25"/>
      <c r="KBM82" s="25"/>
      <c r="KBN82" s="25"/>
      <c r="KBO82" s="25"/>
      <c r="KBP82" s="25"/>
      <c r="KBQ82" s="25"/>
      <c r="KBR82" s="25"/>
      <c r="KBS82" s="25"/>
      <c r="KBT82" s="25"/>
      <c r="KBU82" s="25"/>
      <c r="KBV82" s="25"/>
      <c r="KBW82" s="25"/>
      <c r="KBX82" s="25"/>
      <c r="KBY82" s="25"/>
      <c r="KBZ82" s="25"/>
      <c r="KCA82" s="25"/>
      <c r="KCB82" s="25"/>
      <c r="KCC82" s="25"/>
      <c r="KCD82" s="25"/>
      <c r="KCE82" s="25"/>
      <c r="KCF82" s="25"/>
      <c r="KCG82" s="25"/>
      <c r="KCH82" s="25"/>
      <c r="KCI82" s="25"/>
      <c r="KCJ82" s="25"/>
      <c r="KCK82" s="25"/>
      <c r="KCL82" s="25"/>
      <c r="KCM82" s="25"/>
      <c r="KCN82" s="25"/>
      <c r="KCO82" s="25"/>
      <c r="KCP82" s="25"/>
      <c r="KCQ82" s="25"/>
      <c r="KCR82" s="25"/>
      <c r="KCS82" s="25"/>
      <c r="KCT82" s="25"/>
      <c r="KCU82" s="25"/>
      <c r="KCV82" s="25"/>
      <c r="KCW82" s="25"/>
      <c r="KCX82" s="25"/>
      <c r="KCY82" s="25"/>
      <c r="KCZ82" s="25"/>
      <c r="KDA82" s="25"/>
      <c r="KDB82" s="25"/>
      <c r="KDC82" s="25"/>
      <c r="KDD82" s="25"/>
      <c r="KDE82" s="25"/>
      <c r="KDF82" s="25"/>
      <c r="KDG82" s="25"/>
      <c r="KDH82" s="25"/>
      <c r="KDI82" s="25"/>
      <c r="KDJ82" s="25"/>
      <c r="KDK82" s="25"/>
      <c r="KDL82" s="25"/>
      <c r="KDM82" s="25"/>
      <c r="KDN82" s="25"/>
      <c r="KDO82" s="25"/>
      <c r="KDP82" s="25"/>
      <c r="KDQ82" s="25"/>
      <c r="KDR82" s="25"/>
      <c r="KDS82" s="25"/>
      <c r="KDT82" s="25"/>
      <c r="KDU82" s="25"/>
      <c r="KDV82" s="25"/>
      <c r="KDW82" s="25"/>
      <c r="KDX82" s="25"/>
      <c r="KDY82" s="25"/>
      <c r="KDZ82" s="25"/>
      <c r="KEA82" s="25"/>
      <c r="KEB82" s="25"/>
      <c r="KEC82" s="25"/>
      <c r="KED82" s="25"/>
      <c r="KEE82" s="25"/>
      <c r="KEF82" s="25"/>
      <c r="KEG82" s="25"/>
      <c r="KEH82" s="25"/>
      <c r="KEI82" s="25"/>
      <c r="KEJ82" s="25"/>
      <c r="KEK82" s="25"/>
      <c r="KEL82" s="25"/>
      <c r="KEM82" s="25"/>
      <c r="KEN82" s="25"/>
      <c r="KEO82" s="25"/>
      <c r="KEP82" s="25"/>
      <c r="KEQ82" s="25"/>
      <c r="KER82" s="25"/>
      <c r="KES82" s="25"/>
      <c r="KET82" s="25"/>
      <c r="KEU82" s="25"/>
      <c r="KEV82" s="25"/>
      <c r="KEW82" s="25"/>
      <c r="KEX82" s="25"/>
      <c r="KEY82" s="25"/>
      <c r="KEZ82" s="25"/>
      <c r="KFA82" s="25"/>
      <c r="KFB82" s="25"/>
      <c r="KFC82" s="25"/>
      <c r="KFD82" s="25"/>
      <c r="KFE82" s="25"/>
      <c r="KFF82" s="25"/>
      <c r="KFG82" s="25"/>
      <c r="KFH82" s="25"/>
      <c r="KFI82" s="25"/>
      <c r="KFJ82" s="25"/>
      <c r="KFK82" s="25"/>
      <c r="KFL82" s="25"/>
      <c r="KFM82" s="25"/>
      <c r="KFN82" s="25"/>
      <c r="KFO82" s="25"/>
      <c r="KFP82" s="25"/>
      <c r="KFQ82" s="25"/>
      <c r="KFR82" s="25"/>
      <c r="KFS82" s="25"/>
      <c r="KFT82" s="25"/>
      <c r="KFU82" s="25"/>
      <c r="KFV82" s="25"/>
      <c r="KFW82" s="25"/>
      <c r="KFX82" s="25"/>
      <c r="KFY82" s="25"/>
      <c r="KFZ82" s="25"/>
      <c r="KGA82" s="25"/>
      <c r="KGB82" s="25"/>
      <c r="KGC82" s="25"/>
      <c r="KGD82" s="25"/>
      <c r="KGE82" s="25"/>
      <c r="KGF82" s="25"/>
      <c r="KGG82" s="25"/>
      <c r="KGH82" s="25"/>
      <c r="KGI82" s="25"/>
      <c r="KGJ82" s="25"/>
      <c r="KGK82" s="25"/>
      <c r="KGL82" s="25"/>
      <c r="KGM82" s="25"/>
      <c r="KGN82" s="25"/>
      <c r="KGO82" s="25"/>
      <c r="KGP82" s="25"/>
      <c r="KGQ82" s="25"/>
      <c r="KGR82" s="25"/>
      <c r="KGS82" s="25"/>
      <c r="KGT82" s="25"/>
      <c r="KGU82" s="25"/>
      <c r="KGV82" s="25"/>
      <c r="KGW82" s="25"/>
      <c r="KGX82" s="25"/>
      <c r="KGY82" s="25"/>
      <c r="KGZ82" s="25"/>
      <c r="KHA82" s="25"/>
      <c r="KHB82" s="25"/>
      <c r="KHC82" s="25"/>
      <c r="KHD82" s="25"/>
      <c r="KHE82" s="25"/>
      <c r="KHF82" s="25"/>
      <c r="KHG82" s="25"/>
      <c r="KHH82" s="25"/>
      <c r="KHI82" s="25"/>
      <c r="KHJ82" s="25"/>
      <c r="KHK82" s="25"/>
      <c r="KHL82" s="25"/>
      <c r="KHM82" s="25"/>
      <c r="KHN82" s="25"/>
      <c r="KHO82" s="25"/>
      <c r="KHP82" s="25"/>
      <c r="KHQ82" s="25"/>
      <c r="KHR82" s="25"/>
      <c r="KHS82" s="25"/>
      <c r="KHT82" s="25"/>
      <c r="KHU82" s="25"/>
      <c r="KHV82" s="25"/>
      <c r="KHW82" s="25"/>
      <c r="KHX82" s="25"/>
      <c r="KHY82" s="25"/>
      <c r="KHZ82" s="25"/>
      <c r="KIA82" s="25"/>
      <c r="KIB82" s="25"/>
      <c r="KIC82" s="25"/>
      <c r="KID82" s="25"/>
      <c r="KIE82" s="25"/>
      <c r="KIF82" s="25"/>
      <c r="KIG82" s="25"/>
      <c r="KIH82" s="25"/>
      <c r="KII82" s="25"/>
      <c r="KIJ82" s="25"/>
      <c r="KIK82" s="25"/>
      <c r="KIL82" s="25"/>
      <c r="KIM82" s="25"/>
      <c r="KIN82" s="25"/>
      <c r="KIO82" s="25"/>
      <c r="KIP82" s="25"/>
      <c r="KIQ82" s="25"/>
      <c r="KIR82" s="25"/>
      <c r="KIS82" s="25"/>
      <c r="KIT82" s="25"/>
      <c r="KIU82" s="25"/>
      <c r="KIV82" s="25"/>
      <c r="KIW82" s="25"/>
      <c r="KIX82" s="25"/>
      <c r="KIY82" s="25"/>
      <c r="KIZ82" s="25"/>
      <c r="KJA82" s="25"/>
      <c r="KJB82" s="25"/>
      <c r="KJC82" s="25"/>
      <c r="KJD82" s="25"/>
      <c r="KJE82" s="25"/>
      <c r="KJF82" s="25"/>
      <c r="KJG82" s="25"/>
      <c r="KJH82" s="25"/>
      <c r="KJI82" s="25"/>
      <c r="KJJ82" s="25"/>
      <c r="KJK82" s="25"/>
      <c r="KJL82" s="25"/>
      <c r="KJM82" s="25"/>
      <c r="KJN82" s="25"/>
      <c r="KJO82" s="25"/>
      <c r="KJP82" s="25"/>
      <c r="KJQ82" s="25"/>
      <c r="KJR82" s="25"/>
      <c r="KJS82" s="25"/>
      <c r="KJT82" s="25"/>
      <c r="KJU82" s="25"/>
      <c r="KJV82" s="25"/>
      <c r="KJW82" s="25"/>
      <c r="KJX82" s="25"/>
      <c r="KJY82" s="25"/>
      <c r="KJZ82" s="25"/>
      <c r="KKA82" s="25"/>
      <c r="KKB82" s="25"/>
      <c r="KKC82" s="25"/>
      <c r="KKD82" s="25"/>
      <c r="KKE82" s="25"/>
      <c r="KKF82" s="25"/>
      <c r="KKG82" s="25"/>
      <c r="KKH82" s="25"/>
      <c r="KKI82" s="25"/>
      <c r="KKJ82" s="25"/>
      <c r="KKK82" s="25"/>
      <c r="KKL82" s="25"/>
      <c r="KKM82" s="25"/>
      <c r="KKN82" s="25"/>
      <c r="KKO82" s="25"/>
      <c r="KKP82" s="25"/>
      <c r="KKQ82" s="25"/>
      <c r="KKR82" s="25"/>
      <c r="KKS82" s="25"/>
      <c r="KKT82" s="25"/>
      <c r="KKU82" s="25"/>
      <c r="KKV82" s="25"/>
      <c r="KKW82" s="25"/>
      <c r="KKX82" s="25"/>
      <c r="KKY82" s="25"/>
      <c r="KKZ82" s="25"/>
      <c r="KLA82" s="25"/>
      <c r="KLB82" s="25"/>
      <c r="KLC82" s="25"/>
      <c r="KLD82" s="25"/>
      <c r="KLE82" s="25"/>
      <c r="KLF82" s="25"/>
      <c r="KLG82" s="25"/>
      <c r="KLH82" s="25"/>
      <c r="KLI82" s="25"/>
      <c r="KLJ82" s="25"/>
      <c r="KLK82" s="25"/>
      <c r="KLL82" s="25"/>
      <c r="KLM82" s="25"/>
      <c r="KLN82" s="25"/>
      <c r="KLO82" s="25"/>
      <c r="KLP82" s="25"/>
      <c r="KLQ82" s="25"/>
      <c r="KLR82" s="25"/>
      <c r="KLS82" s="25"/>
      <c r="KLT82" s="25"/>
      <c r="KLU82" s="25"/>
      <c r="KLV82" s="25"/>
      <c r="KLW82" s="25"/>
      <c r="KLX82" s="25"/>
      <c r="KLY82" s="25"/>
      <c r="KLZ82" s="25"/>
      <c r="KMA82" s="25"/>
      <c r="KMB82" s="25"/>
      <c r="KMC82" s="25"/>
      <c r="KMD82" s="25"/>
      <c r="KME82" s="25"/>
      <c r="KMF82" s="25"/>
      <c r="KMG82" s="25"/>
      <c r="KMH82" s="25"/>
      <c r="KMI82" s="25"/>
      <c r="KMJ82" s="25"/>
      <c r="KMK82" s="25"/>
      <c r="KML82" s="25"/>
      <c r="KMM82" s="25"/>
      <c r="KMN82" s="25"/>
      <c r="KMO82" s="25"/>
      <c r="KMP82" s="25"/>
      <c r="KMQ82" s="25"/>
      <c r="KMR82" s="25"/>
      <c r="KMS82" s="25"/>
      <c r="KMT82" s="25"/>
      <c r="KMU82" s="25"/>
      <c r="KMV82" s="25"/>
      <c r="KMW82" s="25"/>
      <c r="KMX82" s="25"/>
      <c r="KMY82" s="25"/>
      <c r="KMZ82" s="25"/>
      <c r="KNA82" s="25"/>
      <c r="KNB82" s="25"/>
      <c r="KNC82" s="25"/>
      <c r="KND82" s="25"/>
      <c r="KNE82" s="25"/>
      <c r="KNF82" s="25"/>
      <c r="KNG82" s="25"/>
      <c r="KNH82" s="25"/>
      <c r="KNI82" s="25"/>
      <c r="KNJ82" s="25"/>
      <c r="KNK82" s="25"/>
      <c r="KNL82" s="25"/>
      <c r="KNM82" s="25"/>
      <c r="KNN82" s="25"/>
      <c r="KNO82" s="25"/>
      <c r="KNP82" s="25"/>
      <c r="KNQ82" s="25"/>
      <c r="KNR82" s="25"/>
      <c r="KNS82" s="25"/>
      <c r="KNT82" s="25"/>
      <c r="KNU82" s="25"/>
      <c r="KNV82" s="25"/>
      <c r="KNW82" s="25"/>
      <c r="KNX82" s="25"/>
      <c r="KNY82" s="25"/>
      <c r="KNZ82" s="25"/>
      <c r="KOA82" s="25"/>
      <c r="KOB82" s="25"/>
      <c r="KOC82" s="25"/>
      <c r="KOD82" s="25"/>
      <c r="KOE82" s="25"/>
      <c r="KOF82" s="25"/>
      <c r="KOG82" s="25"/>
      <c r="KOH82" s="25"/>
      <c r="KOI82" s="25"/>
      <c r="KOJ82" s="25"/>
      <c r="KOK82" s="25"/>
      <c r="KOL82" s="25"/>
      <c r="KOM82" s="25"/>
      <c r="KON82" s="25"/>
      <c r="KOO82" s="25"/>
      <c r="KOP82" s="25"/>
      <c r="KOQ82" s="25"/>
      <c r="KOR82" s="25"/>
      <c r="KOS82" s="25"/>
      <c r="KOT82" s="25"/>
      <c r="KOU82" s="25"/>
      <c r="KOV82" s="25"/>
      <c r="KOW82" s="25"/>
      <c r="KOX82" s="25"/>
      <c r="KOY82" s="25"/>
      <c r="KOZ82" s="25"/>
      <c r="KPA82" s="25"/>
      <c r="KPB82" s="25"/>
      <c r="KPC82" s="25"/>
      <c r="KPD82" s="25"/>
      <c r="KPE82" s="25"/>
      <c r="KPF82" s="25"/>
      <c r="KPG82" s="25"/>
      <c r="KPH82" s="25"/>
      <c r="KPI82" s="25"/>
      <c r="KPJ82" s="25"/>
      <c r="KPK82" s="25"/>
      <c r="KPL82" s="25"/>
      <c r="KPM82" s="25"/>
      <c r="KPN82" s="25"/>
      <c r="KPO82" s="25"/>
      <c r="KPP82" s="25"/>
      <c r="KPQ82" s="25"/>
      <c r="KPR82" s="25"/>
      <c r="KPS82" s="25"/>
      <c r="KPT82" s="25"/>
      <c r="KPU82" s="25"/>
      <c r="KPV82" s="25"/>
      <c r="KPW82" s="25"/>
      <c r="KPX82" s="25"/>
      <c r="KPY82" s="25"/>
      <c r="KPZ82" s="25"/>
      <c r="KQA82" s="25"/>
      <c r="KQB82" s="25"/>
      <c r="KQC82" s="25"/>
      <c r="KQD82" s="25"/>
      <c r="KQE82" s="25"/>
      <c r="KQF82" s="25"/>
      <c r="KQG82" s="25"/>
      <c r="KQH82" s="25"/>
      <c r="KQI82" s="25"/>
      <c r="KQJ82" s="25"/>
      <c r="KQK82" s="25"/>
      <c r="KQL82" s="25"/>
      <c r="KQM82" s="25"/>
      <c r="KQN82" s="25"/>
      <c r="KQO82" s="25"/>
      <c r="KQP82" s="25"/>
      <c r="KQQ82" s="25"/>
      <c r="KQR82" s="25"/>
      <c r="KQS82" s="25"/>
      <c r="KQT82" s="25"/>
      <c r="KQU82" s="25"/>
      <c r="KQV82" s="25"/>
      <c r="KQW82" s="25"/>
      <c r="KQX82" s="25"/>
      <c r="KQY82" s="25"/>
      <c r="KQZ82" s="25"/>
      <c r="KRA82" s="25"/>
      <c r="KRB82" s="25"/>
      <c r="KRC82" s="25"/>
      <c r="KRD82" s="25"/>
      <c r="KRE82" s="25"/>
      <c r="KRF82" s="25"/>
      <c r="KRG82" s="25"/>
      <c r="KRH82" s="25"/>
      <c r="KRI82" s="25"/>
      <c r="KRJ82" s="25"/>
      <c r="KRK82" s="25"/>
      <c r="KRL82" s="25"/>
      <c r="KRM82" s="25"/>
      <c r="KRN82" s="25"/>
      <c r="KRO82" s="25"/>
      <c r="KRP82" s="25"/>
      <c r="KRQ82" s="25"/>
      <c r="KRR82" s="25"/>
      <c r="KRS82" s="25"/>
      <c r="KRT82" s="25"/>
      <c r="KRU82" s="25"/>
      <c r="KRV82" s="25"/>
      <c r="KRW82" s="25"/>
      <c r="KRX82" s="25"/>
      <c r="KRY82" s="25"/>
      <c r="KRZ82" s="25"/>
      <c r="KSA82" s="25"/>
      <c r="KSB82" s="25"/>
      <c r="KSC82" s="25"/>
      <c r="KSD82" s="25"/>
      <c r="KSE82" s="25"/>
      <c r="KSF82" s="25"/>
      <c r="KSG82" s="25"/>
      <c r="KSH82" s="25"/>
      <c r="KSI82" s="25"/>
      <c r="KSJ82" s="25"/>
      <c r="KSK82" s="25"/>
      <c r="KSL82" s="25"/>
      <c r="KSM82" s="25"/>
      <c r="KSN82" s="25"/>
      <c r="KSO82" s="25"/>
      <c r="KSP82" s="25"/>
      <c r="KSQ82" s="25"/>
      <c r="KSR82" s="25"/>
      <c r="KSS82" s="25"/>
      <c r="KST82" s="25"/>
      <c r="KSU82" s="25"/>
      <c r="KSV82" s="25"/>
      <c r="KSW82" s="25"/>
      <c r="KSX82" s="25"/>
      <c r="KSY82" s="25"/>
      <c r="KSZ82" s="25"/>
      <c r="KTA82" s="25"/>
      <c r="KTB82" s="25"/>
      <c r="KTC82" s="25"/>
      <c r="KTD82" s="25"/>
      <c r="KTE82" s="25"/>
      <c r="KTF82" s="25"/>
      <c r="KTG82" s="25"/>
      <c r="KTH82" s="25"/>
      <c r="KTI82" s="25"/>
      <c r="KTJ82" s="25"/>
      <c r="KTK82" s="25"/>
      <c r="KTL82" s="25"/>
      <c r="KTM82" s="25"/>
      <c r="KTN82" s="25"/>
      <c r="KTO82" s="25"/>
      <c r="KTP82" s="25"/>
      <c r="KTQ82" s="25"/>
      <c r="KTR82" s="25"/>
      <c r="KTS82" s="25"/>
      <c r="KTT82" s="25"/>
      <c r="KTU82" s="25"/>
      <c r="KTV82" s="25"/>
      <c r="KTW82" s="25"/>
      <c r="KTX82" s="25"/>
      <c r="KTY82" s="25"/>
      <c r="KTZ82" s="25"/>
      <c r="KUA82" s="25"/>
      <c r="KUB82" s="25"/>
      <c r="KUC82" s="25"/>
      <c r="KUD82" s="25"/>
      <c r="KUE82" s="25"/>
      <c r="KUF82" s="25"/>
      <c r="KUG82" s="25"/>
      <c r="KUH82" s="25"/>
      <c r="KUI82" s="25"/>
      <c r="KUJ82" s="25"/>
      <c r="KUK82" s="25"/>
      <c r="KUL82" s="25"/>
      <c r="KUM82" s="25"/>
      <c r="KUN82" s="25"/>
      <c r="KUO82" s="25"/>
      <c r="KUP82" s="25"/>
      <c r="KUQ82" s="25"/>
      <c r="KUR82" s="25"/>
      <c r="KUS82" s="25"/>
      <c r="KUT82" s="25"/>
      <c r="KUU82" s="25"/>
      <c r="KUV82" s="25"/>
      <c r="KUW82" s="25"/>
      <c r="KUX82" s="25"/>
      <c r="KUY82" s="25"/>
      <c r="KUZ82" s="25"/>
      <c r="KVA82" s="25"/>
      <c r="KVB82" s="25"/>
      <c r="KVC82" s="25"/>
      <c r="KVD82" s="25"/>
      <c r="KVE82" s="25"/>
      <c r="KVF82" s="25"/>
      <c r="KVG82" s="25"/>
      <c r="KVH82" s="25"/>
      <c r="KVI82" s="25"/>
      <c r="KVJ82" s="25"/>
      <c r="KVK82" s="25"/>
      <c r="KVL82" s="25"/>
      <c r="KVM82" s="25"/>
      <c r="KVN82" s="25"/>
      <c r="KVO82" s="25"/>
      <c r="KVP82" s="25"/>
      <c r="KVQ82" s="25"/>
      <c r="KVR82" s="25"/>
      <c r="KVS82" s="25"/>
      <c r="KVT82" s="25"/>
      <c r="KVU82" s="25"/>
      <c r="KVV82" s="25"/>
      <c r="KVW82" s="25"/>
      <c r="KVX82" s="25"/>
      <c r="KVY82" s="25"/>
      <c r="KVZ82" s="25"/>
      <c r="KWA82" s="25"/>
      <c r="KWB82" s="25"/>
      <c r="KWC82" s="25"/>
      <c r="KWD82" s="25"/>
      <c r="KWE82" s="25"/>
      <c r="KWF82" s="25"/>
      <c r="KWG82" s="25"/>
      <c r="KWH82" s="25"/>
      <c r="KWI82" s="25"/>
      <c r="KWJ82" s="25"/>
      <c r="KWK82" s="25"/>
      <c r="KWL82" s="25"/>
      <c r="KWM82" s="25"/>
      <c r="KWN82" s="25"/>
      <c r="KWO82" s="25"/>
      <c r="KWP82" s="25"/>
      <c r="KWQ82" s="25"/>
      <c r="KWR82" s="25"/>
      <c r="KWS82" s="25"/>
      <c r="KWT82" s="25"/>
      <c r="KWU82" s="25"/>
      <c r="KWV82" s="25"/>
      <c r="KWW82" s="25"/>
      <c r="KWX82" s="25"/>
      <c r="KWY82" s="25"/>
      <c r="KWZ82" s="25"/>
      <c r="KXA82" s="25"/>
      <c r="KXB82" s="25"/>
      <c r="KXC82" s="25"/>
      <c r="KXD82" s="25"/>
      <c r="KXE82" s="25"/>
      <c r="KXF82" s="25"/>
      <c r="KXG82" s="25"/>
      <c r="KXH82" s="25"/>
      <c r="KXI82" s="25"/>
      <c r="KXJ82" s="25"/>
      <c r="KXK82" s="25"/>
      <c r="KXL82" s="25"/>
      <c r="KXM82" s="25"/>
      <c r="KXN82" s="25"/>
      <c r="KXO82" s="25"/>
      <c r="KXP82" s="25"/>
      <c r="KXQ82" s="25"/>
      <c r="KXR82" s="25"/>
      <c r="KXS82" s="25"/>
      <c r="KXT82" s="25"/>
      <c r="KXU82" s="25"/>
      <c r="KXV82" s="25"/>
      <c r="KXW82" s="25"/>
      <c r="KXX82" s="25"/>
      <c r="KXY82" s="25"/>
      <c r="KXZ82" s="25"/>
      <c r="KYA82" s="25"/>
      <c r="KYB82" s="25"/>
      <c r="KYC82" s="25"/>
      <c r="KYD82" s="25"/>
      <c r="KYE82" s="25"/>
      <c r="KYF82" s="25"/>
      <c r="KYG82" s="25"/>
      <c r="KYH82" s="25"/>
      <c r="KYI82" s="25"/>
      <c r="KYJ82" s="25"/>
      <c r="KYK82" s="25"/>
      <c r="KYL82" s="25"/>
      <c r="KYM82" s="25"/>
      <c r="KYN82" s="25"/>
      <c r="KYO82" s="25"/>
      <c r="KYP82" s="25"/>
      <c r="KYQ82" s="25"/>
      <c r="KYR82" s="25"/>
      <c r="KYS82" s="25"/>
      <c r="KYT82" s="25"/>
      <c r="KYU82" s="25"/>
      <c r="KYV82" s="25"/>
      <c r="KYW82" s="25"/>
      <c r="KYX82" s="25"/>
      <c r="KYY82" s="25"/>
      <c r="KYZ82" s="25"/>
      <c r="KZA82" s="25"/>
      <c r="KZB82" s="25"/>
      <c r="KZC82" s="25"/>
      <c r="KZD82" s="25"/>
      <c r="KZE82" s="25"/>
      <c r="KZF82" s="25"/>
      <c r="KZG82" s="25"/>
      <c r="KZH82" s="25"/>
      <c r="KZI82" s="25"/>
      <c r="KZJ82" s="25"/>
      <c r="KZK82" s="25"/>
      <c r="KZL82" s="25"/>
      <c r="KZM82" s="25"/>
      <c r="KZN82" s="25"/>
      <c r="KZO82" s="25"/>
      <c r="KZP82" s="25"/>
      <c r="KZQ82" s="25"/>
      <c r="KZR82" s="25"/>
      <c r="KZS82" s="25"/>
      <c r="KZT82" s="25"/>
      <c r="KZU82" s="25"/>
      <c r="KZV82" s="25"/>
      <c r="KZW82" s="25"/>
      <c r="KZX82" s="25"/>
      <c r="KZY82" s="25"/>
      <c r="KZZ82" s="25"/>
      <c r="LAA82" s="25"/>
      <c r="LAB82" s="25"/>
      <c r="LAC82" s="25"/>
      <c r="LAD82" s="25"/>
      <c r="LAE82" s="25"/>
      <c r="LAF82" s="25"/>
      <c r="LAG82" s="25"/>
      <c r="LAH82" s="25"/>
      <c r="LAI82" s="25"/>
      <c r="LAJ82" s="25"/>
      <c r="LAK82" s="25"/>
      <c r="LAL82" s="25"/>
      <c r="LAM82" s="25"/>
      <c r="LAN82" s="25"/>
      <c r="LAO82" s="25"/>
      <c r="LAP82" s="25"/>
      <c r="LAQ82" s="25"/>
      <c r="LAR82" s="25"/>
      <c r="LAS82" s="25"/>
      <c r="LAT82" s="25"/>
      <c r="LAU82" s="25"/>
      <c r="LAV82" s="25"/>
      <c r="LAW82" s="25"/>
      <c r="LAX82" s="25"/>
      <c r="LAY82" s="25"/>
      <c r="LAZ82" s="25"/>
      <c r="LBA82" s="25"/>
      <c r="LBB82" s="25"/>
      <c r="LBC82" s="25"/>
      <c r="LBD82" s="25"/>
      <c r="LBE82" s="25"/>
      <c r="LBF82" s="25"/>
      <c r="LBG82" s="25"/>
      <c r="LBH82" s="25"/>
      <c r="LBI82" s="25"/>
      <c r="LBJ82" s="25"/>
      <c r="LBK82" s="25"/>
      <c r="LBL82" s="25"/>
      <c r="LBM82" s="25"/>
      <c r="LBN82" s="25"/>
      <c r="LBO82" s="25"/>
      <c r="LBP82" s="25"/>
      <c r="LBQ82" s="25"/>
      <c r="LBR82" s="25"/>
      <c r="LBS82" s="25"/>
      <c r="LBT82" s="25"/>
      <c r="LBU82" s="25"/>
      <c r="LBV82" s="25"/>
      <c r="LBW82" s="25"/>
      <c r="LBX82" s="25"/>
      <c r="LBY82" s="25"/>
      <c r="LBZ82" s="25"/>
      <c r="LCA82" s="25"/>
      <c r="LCB82" s="25"/>
      <c r="LCC82" s="25"/>
      <c r="LCD82" s="25"/>
      <c r="LCE82" s="25"/>
      <c r="LCF82" s="25"/>
      <c r="LCG82" s="25"/>
      <c r="LCH82" s="25"/>
      <c r="LCI82" s="25"/>
      <c r="LCJ82" s="25"/>
      <c r="LCK82" s="25"/>
      <c r="LCL82" s="25"/>
      <c r="LCM82" s="25"/>
      <c r="LCN82" s="25"/>
      <c r="LCO82" s="25"/>
      <c r="LCP82" s="25"/>
      <c r="LCQ82" s="25"/>
      <c r="LCR82" s="25"/>
      <c r="LCS82" s="25"/>
      <c r="LCT82" s="25"/>
      <c r="LCU82" s="25"/>
      <c r="LCV82" s="25"/>
      <c r="LCW82" s="25"/>
      <c r="LCX82" s="25"/>
      <c r="LCY82" s="25"/>
      <c r="LCZ82" s="25"/>
      <c r="LDA82" s="25"/>
      <c r="LDB82" s="25"/>
      <c r="LDC82" s="25"/>
      <c r="LDD82" s="25"/>
      <c r="LDE82" s="25"/>
      <c r="LDF82" s="25"/>
      <c r="LDG82" s="25"/>
      <c r="LDH82" s="25"/>
      <c r="LDI82" s="25"/>
      <c r="LDJ82" s="25"/>
      <c r="LDK82" s="25"/>
      <c r="LDL82" s="25"/>
      <c r="LDM82" s="25"/>
      <c r="LDN82" s="25"/>
      <c r="LDO82" s="25"/>
      <c r="LDP82" s="25"/>
      <c r="LDQ82" s="25"/>
      <c r="LDR82" s="25"/>
      <c r="LDS82" s="25"/>
      <c r="LDT82" s="25"/>
      <c r="LDU82" s="25"/>
      <c r="LDV82" s="25"/>
      <c r="LDW82" s="25"/>
      <c r="LDX82" s="25"/>
      <c r="LDY82" s="25"/>
      <c r="LDZ82" s="25"/>
      <c r="LEA82" s="25"/>
      <c r="LEB82" s="25"/>
      <c r="LEC82" s="25"/>
      <c r="LED82" s="25"/>
      <c r="LEE82" s="25"/>
      <c r="LEF82" s="25"/>
      <c r="LEG82" s="25"/>
      <c r="LEH82" s="25"/>
      <c r="LEI82" s="25"/>
      <c r="LEJ82" s="25"/>
      <c r="LEK82" s="25"/>
      <c r="LEL82" s="25"/>
      <c r="LEM82" s="25"/>
      <c r="LEN82" s="25"/>
      <c r="LEO82" s="25"/>
      <c r="LEP82" s="25"/>
      <c r="LEQ82" s="25"/>
      <c r="LER82" s="25"/>
      <c r="LES82" s="25"/>
      <c r="LET82" s="25"/>
      <c r="LEU82" s="25"/>
      <c r="LEV82" s="25"/>
      <c r="LEW82" s="25"/>
      <c r="LEX82" s="25"/>
      <c r="LEY82" s="25"/>
      <c r="LEZ82" s="25"/>
      <c r="LFA82" s="25"/>
      <c r="LFB82" s="25"/>
      <c r="LFC82" s="25"/>
      <c r="LFD82" s="25"/>
      <c r="LFE82" s="25"/>
      <c r="LFF82" s="25"/>
      <c r="LFG82" s="25"/>
      <c r="LFH82" s="25"/>
      <c r="LFI82" s="25"/>
      <c r="LFJ82" s="25"/>
      <c r="LFK82" s="25"/>
      <c r="LFL82" s="25"/>
      <c r="LFM82" s="25"/>
      <c r="LFN82" s="25"/>
      <c r="LFO82" s="25"/>
      <c r="LFP82" s="25"/>
      <c r="LFQ82" s="25"/>
      <c r="LFR82" s="25"/>
      <c r="LFS82" s="25"/>
      <c r="LFT82" s="25"/>
      <c r="LFU82" s="25"/>
      <c r="LFV82" s="25"/>
      <c r="LFW82" s="25"/>
      <c r="LFX82" s="25"/>
      <c r="LFY82" s="25"/>
      <c r="LFZ82" s="25"/>
      <c r="LGA82" s="25"/>
      <c r="LGB82" s="25"/>
      <c r="LGC82" s="25"/>
      <c r="LGD82" s="25"/>
      <c r="LGE82" s="25"/>
      <c r="LGF82" s="25"/>
      <c r="LGG82" s="25"/>
      <c r="LGH82" s="25"/>
      <c r="LGI82" s="25"/>
      <c r="LGJ82" s="25"/>
      <c r="LGK82" s="25"/>
      <c r="LGL82" s="25"/>
      <c r="LGM82" s="25"/>
      <c r="LGN82" s="25"/>
      <c r="LGO82" s="25"/>
      <c r="LGP82" s="25"/>
      <c r="LGQ82" s="25"/>
      <c r="LGR82" s="25"/>
      <c r="LGS82" s="25"/>
      <c r="LGT82" s="25"/>
      <c r="LGU82" s="25"/>
      <c r="LGV82" s="25"/>
      <c r="LGW82" s="25"/>
      <c r="LGX82" s="25"/>
      <c r="LGY82" s="25"/>
      <c r="LGZ82" s="25"/>
      <c r="LHA82" s="25"/>
      <c r="LHB82" s="25"/>
      <c r="LHC82" s="25"/>
      <c r="LHD82" s="25"/>
      <c r="LHE82" s="25"/>
      <c r="LHF82" s="25"/>
      <c r="LHG82" s="25"/>
      <c r="LHH82" s="25"/>
      <c r="LHI82" s="25"/>
      <c r="LHJ82" s="25"/>
      <c r="LHK82" s="25"/>
      <c r="LHL82" s="25"/>
      <c r="LHM82" s="25"/>
      <c r="LHN82" s="25"/>
      <c r="LHO82" s="25"/>
      <c r="LHP82" s="25"/>
      <c r="LHQ82" s="25"/>
      <c r="LHR82" s="25"/>
      <c r="LHS82" s="25"/>
      <c r="LHT82" s="25"/>
      <c r="LHU82" s="25"/>
      <c r="LHV82" s="25"/>
      <c r="LHW82" s="25"/>
      <c r="LHX82" s="25"/>
      <c r="LHY82" s="25"/>
      <c r="LHZ82" s="25"/>
      <c r="LIA82" s="25"/>
      <c r="LIB82" s="25"/>
      <c r="LIC82" s="25"/>
      <c r="LID82" s="25"/>
      <c r="LIE82" s="25"/>
      <c r="LIF82" s="25"/>
      <c r="LIG82" s="25"/>
      <c r="LIH82" s="25"/>
      <c r="LII82" s="25"/>
      <c r="LIJ82" s="25"/>
      <c r="LIK82" s="25"/>
      <c r="LIL82" s="25"/>
      <c r="LIM82" s="25"/>
      <c r="LIN82" s="25"/>
      <c r="LIO82" s="25"/>
      <c r="LIP82" s="25"/>
      <c r="LIQ82" s="25"/>
      <c r="LIR82" s="25"/>
      <c r="LIS82" s="25"/>
      <c r="LIT82" s="25"/>
      <c r="LIU82" s="25"/>
      <c r="LIV82" s="25"/>
      <c r="LIW82" s="25"/>
      <c r="LIX82" s="25"/>
      <c r="LIY82" s="25"/>
      <c r="LIZ82" s="25"/>
      <c r="LJA82" s="25"/>
      <c r="LJB82" s="25"/>
      <c r="LJC82" s="25"/>
      <c r="LJD82" s="25"/>
      <c r="LJE82" s="25"/>
      <c r="LJF82" s="25"/>
      <c r="LJG82" s="25"/>
      <c r="LJH82" s="25"/>
      <c r="LJI82" s="25"/>
      <c r="LJJ82" s="25"/>
      <c r="LJK82" s="25"/>
      <c r="LJL82" s="25"/>
      <c r="LJM82" s="25"/>
      <c r="LJN82" s="25"/>
      <c r="LJO82" s="25"/>
      <c r="LJP82" s="25"/>
      <c r="LJQ82" s="25"/>
      <c r="LJR82" s="25"/>
      <c r="LJS82" s="25"/>
      <c r="LJT82" s="25"/>
      <c r="LJU82" s="25"/>
      <c r="LJV82" s="25"/>
      <c r="LJW82" s="25"/>
      <c r="LJX82" s="25"/>
      <c r="LJY82" s="25"/>
      <c r="LJZ82" s="25"/>
      <c r="LKA82" s="25"/>
      <c r="LKB82" s="25"/>
      <c r="LKC82" s="25"/>
      <c r="LKD82" s="25"/>
      <c r="LKE82" s="25"/>
      <c r="LKF82" s="25"/>
      <c r="LKG82" s="25"/>
      <c r="LKH82" s="25"/>
      <c r="LKI82" s="25"/>
      <c r="LKJ82" s="25"/>
      <c r="LKK82" s="25"/>
      <c r="LKL82" s="25"/>
      <c r="LKM82" s="25"/>
      <c r="LKN82" s="25"/>
      <c r="LKO82" s="25"/>
      <c r="LKP82" s="25"/>
      <c r="LKQ82" s="25"/>
      <c r="LKR82" s="25"/>
      <c r="LKS82" s="25"/>
      <c r="LKT82" s="25"/>
      <c r="LKU82" s="25"/>
      <c r="LKV82" s="25"/>
      <c r="LKW82" s="25"/>
      <c r="LKX82" s="25"/>
      <c r="LKY82" s="25"/>
      <c r="LKZ82" s="25"/>
      <c r="LLA82" s="25"/>
      <c r="LLB82" s="25"/>
      <c r="LLC82" s="25"/>
      <c r="LLD82" s="25"/>
      <c r="LLE82" s="25"/>
      <c r="LLF82" s="25"/>
      <c r="LLG82" s="25"/>
      <c r="LLH82" s="25"/>
      <c r="LLI82" s="25"/>
      <c r="LLJ82" s="25"/>
      <c r="LLK82" s="25"/>
      <c r="LLL82" s="25"/>
      <c r="LLM82" s="25"/>
      <c r="LLN82" s="25"/>
      <c r="LLO82" s="25"/>
      <c r="LLP82" s="25"/>
      <c r="LLQ82" s="25"/>
      <c r="LLR82" s="25"/>
      <c r="LLS82" s="25"/>
      <c r="LLT82" s="25"/>
      <c r="LLU82" s="25"/>
      <c r="LLV82" s="25"/>
      <c r="LLW82" s="25"/>
      <c r="LLX82" s="25"/>
      <c r="LLY82" s="25"/>
      <c r="LLZ82" s="25"/>
      <c r="LMA82" s="25"/>
      <c r="LMB82" s="25"/>
      <c r="LMC82" s="25"/>
      <c r="LMD82" s="25"/>
      <c r="LME82" s="25"/>
      <c r="LMF82" s="25"/>
      <c r="LMG82" s="25"/>
      <c r="LMH82" s="25"/>
      <c r="LMI82" s="25"/>
      <c r="LMJ82" s="25"/>
      <c r="LMK82" s="25"/>
      <c r="LML82" s="25"/>
      <c r="LMM82" s="25"/>
      <c r="LMN82" s="25"/>
      <c r="LMO82" s="25"/>
      <c r="LMP82" s="25"/>
      <c r="LMQ82" s="25"/>
      <c r="LMR82" s="25"/>
      <c r="LMS82" s="25"/>
      <c r="LMT82" s="25"/>
      <c r="LMU82" s="25"/>
      <c r="LMV82" s="25"/>
      <c r="LMW82" s="25"/>
      <c r="LMX82" s="25"/>
      <c r="LMY82" s="25"/>
      <c r="LMZ82" s="25"/>
      <c r="LNA82" s="25"/>
      <c r="LNB82" s="25"/>
      <c r="LNC82" s="25"/>
      <c r="LND82" s="25"/>
      <c r="LNE82" s="25"/>
      <c r="LNF82" s="25"/>
      <c r="LNG82" s="25"/>
      <c r="LNH82" s="25"/>
      <c r="LNI82" s="25"/>
      <c r="LNJ82" s="25"/>
      <c r="LNK82" s="25"/>
      <c r="LNL82" s="25"/>
      <c r="LNM82" s="25"/>
      <c r="LNN82" s="25"/>
      <c r="LNO82" s="25"/>
      <c r="LNP82" s="25"/>
      <c r="LNQ82" s="25"/>
      <c r="LNR82" s="25"/>
      <c r="LNS82" s="25"/>
      <c r="LNT82" s="25"/>
      <c r="LNU82" s="25"/>
      <c r="LNV82" s="25"/>
      <c r="LNW82" s="25"/>
      <c r="LNX82" s="25"/>
      <c r="LNY82" s="25"/>
      <c r="LNZ82" s="25"/>
      <c r="LOA82" s="25"/>
      <c r="LOB82" s="25"/>
      <c r="LOC82" s="25"/>
      <c r="LOD82" s="25"/>
      <c r="LOE82" s="25"/>
      <c r="LOF82" s="25"/>
      <c r="LOG82" s="25"/>
      <c r="LOH82" s="25"/>
      <c r="LOI82" s="25"/>
      <c r="LOJ82" s="25"/>
      <c r="LOK82" s="25"/>
      <c r="LOL82" s="25"/>
      <c r="LOM82" s="25"/>
      <c r="LON82" s="25"/>
      <c r="LOO82" s="25"/>
      <c r="LOP82" s="25"/>
      <c r="LOQ82" s="25"/>
      <c r="LOR82" s="25"/>
      <c r="LOS82" s="25"/>
      <c r="LOT82" s="25"/>
      <c r="LOU82" s="25"/>
      <c r="LOV82" s="25"/>
      <c r="LOW82" s="25"/>
      <c r="LOX82" s="25"/>
      <c r="LOY82" s="25"/>
      <c r="LOZ82" s="25"/>
      <c r="LPA82" s="25"/>
      <c r="LPB82" s="25"/>
      <c r="LPC82" s="25"/>
      <c r="LPD82" s="25"/>
      <c r="LPE82" s="25"/>
      <c r="LPF82" s="25"/>
      <c r="LPG82" s="25"/>
      <c r="LPH82" s="25"/>
      <c r="LPI82" s="25"/>
      <c r="LPJ82" s="25"/>
      <c r="LPK82" s="25"/>
      <c r="LPL82" s="25"/>
      <c r="LPM82" s="25"/>
      <c r="LPN82" s="25"/>
      <c r="LPO82" s="25"/>
      <c r="LPP82" s="25"/>
      <c r="LPQ82" s="25"/>
      <c r="LPR82" s="25"/>
      <c r="LPS82" s="25"/>
      <c r="LPT82" s="25"/>
      <c r="LPU82" s="25"/>
      <c r="LPV82" s="25"/>
      <c r="LPW82" s="25"/>
      <c r="LPX82" s="25"/>
      <c r="LPY82" s="25"/>
      <c r="LPZ82" s="25"/>
      <c r="LQA82" s="25"/>
      <c r="LQB82" s="25"/>
      <c r="LQC82" s="25"/>
      <c r="LQD82" s="25"/>
      <c r="LQE82" s="25"/>
      <c r="LQF82" s="25"/>
      <c r="LQG82" s="25"/>
      <c r="LQH82" s="25"/>
      <c r="LQI82" s="25"/>
      <c r="LQJ82" s="25"/>
      <c r="LQK82" s="25"/>
      <c r="LQL82" s="25"/>
      <c r="LQM82" s="25"/>
      <c r="LQN82" s="25"/>
      <c r="LQO82" s="25"/>
      <c r="LQP82" s="25"/>
      <c r="LQQ82" s="25"/>
      <c r="LQR82" s="25"/>
      <c r="LQS82" s="25"/>
      <c r="LQT82" s="25"/>
      <c r="LQU82" s="25"/>
      <c r="LQV82" s="25"/>
      <c r="LQW82" s="25"/>
      <c r="LQX82" s="25"/>
      <c r="LQY82" s="25"/>
      <c r="LQZ82" s="25"/>
      <c r="LRA82" s="25"/>
      <c r="LRB82" s="25"/>
      <c r="LRC82" s="25"/>
      <c r="LRD82" s="25"/>
      <c r="LRE82" s="25"/>
      <c r="LRF82" s="25"/>
      <c r="LRG82" s="25"/>
      <c r="LRH82" s="25"/>
      <c r="LRI82" s="25"/>
      <c r="LRJ82" s="25"/>
      <c r="LRK82" s="25"/>
      <c r="LRL82" s="25"/>
      <c r="LRM82" s="25"/>
      <c r="LRN82" s="25"/>
      <c r="LRO82" s="25"/>
      <c r="LRP82" s="25"/>
      <c r="LRQ82" s="25"/>
      <c r="LRR82" s="25"/>
      <c r="LRS82" s="25"/>
      <c r="LRT82" s="25"/>
      <c r="LRU82" s="25"/>
      <c r="LRV82" s="25"/>
      <c r="LRW82" s="25"/>
      <c r="LRX82" s="25"/>
      <c r="LRY82" s="25"/>
      <c r="LRZ82" s="25"/>
      <c r="LSA82" s="25"/>
      <c r="LSB82" s="25"/>
      <c r="LSC82" s="25"/>
      <c r="LSD82" s="25"/>
      <c r="LSE82" s="25"/>
      <c r="LSF82" s="25"/>
      <c r="LSG82" s="25"/>
      <c r="LSH82" s="25"/>
      <c r="LSI82" s="25"/>
      <c r="LSJ82" s="25"/>
      <c r="LSK82" s="25"/>
      <c r="LSL82" s="25"/>
      <c r="LSM82" s="25"/>
      <c r="LSN82" s="25"/>
      <c r="LSO82" s="25"/>
      <c r="LSP82" s="25"/>
      <c r="LSQ82" s="25"/>
      <c r="LSR82" s="25"/>
      <c r="LSS82" s="25"/>
      <c r="LST82" s="25"/>
      <c r="LSU82" s="25"/>
      <c r="LSV82" s="25"/>
      <c r="LSW82" s="25"/>
      <c r="LSX82" s="25"/>
      <c r="LSY82" s="25"/>
      <c r="LSZ82" s="25"/>
      <c r="LTA82" s="25"/>
      <c r="LTB82" s="25"/>
      <c r="LTC82" s="25"/>
      <c r="LTD82" s="25"/>
      <c r="LTE82" s="25"/>
      <c r="LTF82" s="25"/>
      <c r="LTG82" s="25"/>
      <c r="LTH82" s="25"/>
      <c r="LTI82" s="25"/>
      <c r="LTJ82" s="25"/>
      <c r="LTK82" s="25"/>
      <c r="LTL82" s="25"/>
      <c r="LTM82" s="25"/>
      <c r="LTN82" s="25"/>
      <c r="LTO82" s="25"/>
      <c r="LTP82" s="25"/>
      <c r="LTQ82" s="25"/>
      <c r="LTR82" s="25"/>
      <c r="LTS82" s="25"/>
      <c r="LTT82" s="25"/>
      <c r="LTU82" s="25"/>
      <c r="LTV82" s="25"/>
      <c r="LTW82" s="25"/>
      <c r="LTX82" s="25"/>
      <c r="LTY82" s="25"/>
      <c r="LTZ82" s="25"/>
      <c r="LUA82" s="25"/>
      <c r="LUB82" s="25"/>
      <c r="LUC82" s="25"/>
      <c r="LUD82" s="25"/>
      <c r="LUE82" s="25"/>
      <c r="LUF82" s="25"/>
      <c r="LUG82" s="25"/>
      <c r="LUH82" s="25"/>
      <c r="LUI82" s="25"/>
      <c r="LUJ82" s="25"/>
      <c r="LUK82" s="25"/>
      <c r="LUL82" s="25"/>
      <c r="LUM82" s="25"/>
      <c r="LUN82" s="25"/>
      <c r="LUO82" s="25"/>
      <c r="LUP82" s="25"/>
      <c r="LUQ82" s="25"/>
      <c r="LUR82" s="25"/>
      <c r="LUS82" s="25"/>
      <c r="LUT82" s="25"/>
      <c r="LUU82" s="25"/>
      <c r="LUV82" s="25"/>
      <c r="LUW82" s="25"/>
      <c r="LUX82" s="25"/>
      <c r="LUY82" s="25"/>
      <c r="LUZ82" s="25"/>
      <c r="LVA82" s="25"/>
      <c r="LVB82" s="25"/>
      <c r="LVC82" s="25"/>
      <c r="LVD82" s="25"/>
      <c r="LVE82" s="25"/>
      <c r="LVF82" s="25"/>
      <c r="LVG82" s="25"/>
      <c r="LVH82" s="25"/>
      <c r="LVI82" s="25"/>
      <c r="LVJ82" s="25"/>
      <c r="LVK82" s="25"/>
      <c r="LVL82" s="25"/>
      <c r="LVM82" s="25"/>
      <c r="LVN82" s="25"/>
      <c r="LVO82" s="25"/>
      <c r="LVP82" s="25"/>
      <c r="LVQ82" s="25"/>
      <c r="LVR82" s="25"/>
      <c r="LVS82" s="25"/>
      <c r="LVT82" s="25"/>
      <c r="LVU82" s="25"/>
      <c r="LVV82" s="25"/>
      <c r="LVW82" s="25"/>
      <c r="LVX82" s="25"/>
      <c r="LVY82" s="25"/>
      <c r="LVZ82" s="25"/>
      <c r="LWA82" s="25"/>
      <c r="LWB82" s="25"/>
      <c r="LWC82" s="25"/>
      <c r="LWD82" s="25"/>
      <c r="LWE82" s="25"/>
      <c r="LWF82" s="25"/>
      <c r="LWG82" s="25"/>
      <c r="LWH82" s="25"/>
      <c r="LWI82" s="25"/>
      <c r="LWJ82" s="25"/>
      <c r="LWK82" s="25"/>
      <c r="LWL82" s="25"/>
      <c r="LWM82" s="25"/>
      <c r="LWN82" s="25"/>
      <c r="LWO82" s="25"/>
      <c r="LWP82" s="25"/>
      <c r="LWQ82" s="25"/>
      <c r="LWR82" s="25"/>
      <c r="LWS82" s="25"/>
      <c r="LWT82" s="25"/>
      <c r="LWU82" s="25"/>
      <c r="LWV82" s="25"/>
      <c r="LWW82" s="25"/>
      <c r="LWX82" s="25"/>
      <c r="LWY82" s="25"/>
      <c r="LWZ82" s="25"/>
      <c r="LXA82" s="25"/>
      <c r="LXB82" s="25"/>
      <c r="LXC82" s="25"/>
      <c r="LXD82" s="25"/>
      <c r="LXE82" s="25"/>
      <c r="LXF82" s="25"/>
      <c r="LXG82" s="25"/>
      <c r="LXH82" s="25"/>
      <c r="LXI82" s="25"/>
      <c r="LXJ82" s="25"/>
      <c r="LXK82" s="25"/>
      <c r="LXL82" s="25"/>
      <c r="LXM82" s="25"/>
      <c r="LXN82" s="25"/>
      <c r="LXO82" s="25"/>
      <c r="LXP82" s="25"/>
      <c r="LXQ82" s="25"/>
      <c r="LXR82" s="25"/>
      <c r="LXS82" s="25"/>
      <c r="LXT82" s="25"/>
      <c r="LXU82" s="25"/>
      <c r="LXV82" s="25"/>
      <c r="LXW82" s="25"/>
      <c r="LXX82" s="25"/>
      <c r="LXY82" s="25"/>
      <c r="LXZ82" s="25"/>
      <c r="LYA82" s="25"/>
      <c r="LYB82" s="25"/>
      <c r="LYC82" s="25"/>
      <c r="LYD82" s="25"/>
      <c r="LYE82" s="25"/>
      <c r="LYF82" s="25"/>
      <c r="LYG82" s="25"/>
      <c r="LYH82" s="25"/>
      <c r="LYI82" s="25"/>
      <c r="LYJ82" s="25"/>
      <c r="LYK82" s="25"/>
      <c r="LYL82" s="25"/>
      <c r="LYM82" s="25"/>
      <c r="LYN82" s="25"/>
      <c r="LYO82" s="25"/>
      <c r="LYP82" s="25"/>
      <c r="LYQ82" s="25"/>
      <c r="LYR82" s="25"/>
      <c r="LYS82" s="25"/>
      <c r="LYT82" s="25"/>
      <c r="LYU82" s="25"/>
      <c r="LYV82" s="25"/>
      <c r="LYW82" s="25"/>
      <c r="LYX82" s="25"/>
      <c r="LYY82" s="25"/>
      <c r="LYZ82" s="25"/>
      <c r="LZA82" s="25"/>
      <c r="LZB82" s="25"/>
      <c r="LZC82" s="25"/>
      <c r="LZD82" s="25"/>
      <c r="LZE82" s="25"/>
      <c r="LZF82" s="25"/>
      <c r="LZG82" s="25"/>
      <c r="LZH82" s="25"/>
      <c r="LZI82" s="25"/>
      <c r="LZJ82" s="25"/>
      <c r="LZK82" s="25"/>
      <c r="LZL82" s="25"/>
      <c r="LZM82" s="25"/>
      <c r="LZN82" s="25"/>
      <c r="LZO82" s="25"/>
      <c r="LZP82" s="25"/>
      <c r="LZQ82" s="25"/>
      <c r="LZR82" s="25"/>
      <c r="LZS82" s="25"/>
      <c r="LZT82" s="25"/>
      <c r="LZU82" s="25"/>
      <c r="LZV82" s="25"/>
      <c r="LZW82" s="25"/>
      <c r="LZX82" s="25"/>
      <c r="LZY82" s="25"/>
      <c r="LZZ82" s="25"/>
      <c r="MAA82" s="25"/>
      <c r="MAB82" s="25"/>
      <c r="MAC82" s="25"/>
      <c r="MAD82" s="25"/>
      <c r="MAE82" s="25"/>
      <c r="MAF82" s="25"/>
      <c r="MAG82" s="25"/>
      <c r="MAH82" s="25"/>
      <c r="MAI82" s="25"/>
      <c r="MAJ82" s="25"/>
      <c r="MAK82" s="25"/>
      <c r="MAL82" s="25"/>
      <c r="MAM82" s="25"/>
      <c r="MAN82" s="25"/>
      <c r="MAO82" s="25"/>
      <c r="MAP82" s="25"/>
      <c r="MAQ82" s="25"/>
      <c r="MAR82" s="25"/>
      <c r="MAS82" s="25"/>
      <c r="MAT82" s="25"/>
      <c r="MAU82" s="25"/>
      <c r="MAV82" s="25"/>
      <c r="MAW82" s="25"/>
      <c r="MAX82" s="25"/>
      <c r="MAY82" s="25"/>
      <c r="MAZ82" s="25"/>
      <c r="MBA82" s="25"/>
      <c r="MBB82" s="25"/>
      <c r="MBC82" s="25"/>
      <c r="MBD82" s="25"/>
      <c r="MBE82" s="25"/>
      <c r="MBF82" s="25"/>
      <c r="MBG82" s="25"/>
      <c r="MBH82" s="25"/>
      <c r="MBI82" s="25"/>
      <c r="MBJ82" s="25"/>
      <c r="MBK82" s="25"/>
      <c r="MBL82" s="25"/>
      <c r="MBM82" s="25"/>
      <c r="MBN82" s="25"/>
      <c r="MBO82" s="25"/>
      <c r="MBP82" s="25"/>
      <c r="MBQ82" s="25"/>
      <c r="MBR82" s="25"/>
      <c r="MBS82" s="25"/>
      <c r="MBT82" s="25"/>
      <c r="MBU82" s="25"/>
      <c r="MBV82" s="25"/>
      <c r="MBW82" s="25"/>
      <c r="MBX82" s="25"/>
      <c r="MBY82" s="25"/>
      <c r="MBZ82" s="25"/>
      <c r="MCA82" s="25"/>
      <c r="MCB82" s="25"/>
      <c r="MCC82" s="25"/>
      <c r="MCD82" s="25"/>
      <c r="MCE82" s="25"/>
      <c r="MCF82" s="25"/>
      <c r="MCG82" s="25"/>
      <c r="MCH82" s="25"/>
      <c r="MCI82" s="25"/>
      <c r="MCJ82" s="25"/>
      <c r="MCK82" s="25"/>
      <c r="MCL82" s="25"/>
      <c r="MCM82" s="25"/>
      <c r="MCN82" s="25"/>
      <c r="MCO82" s="25"/>
      <c r="MCP82" s="25"/>
      <c r="MCQ82" s="25"/>
      <c r="MCR82" s="25"/>
      <c r="MCS82" s="25"/>
      <c r="MCT82" s="25"/>
      <c r="MCU82" s="25"/>
      <c r="MCV82" s="25"/>
      <c r="MCW82" s="25"/>
      <c r="MCX82" s="25"/>
      <c r="MCY82" s="25"/>
      <c r="MCZ82" s="25"/>
      <c r="MDA82" s="25"/>
      <c r="MDB82" s="25"/>
      <c r="MDC82" s="25"/>
      <c r="MDD82" s="25"/>
      <c r="MDE82" s="25"/>
      <c r="MDF82" s="25"/>
      <c r="MDG82" s="25"/>
      <c r="MDH82" s="25"/>
      <c r="MDI82" s="25"/>
      <c r="MDJ82" s="25"/>
      <c r="MDK82" s="25"/>
      <c r="MDL82" s="25"/>
      <c r="MDM82" s="25"/>
      <c r="MDN82" s="25"/>
      <c r="MDO82" s="25"/>
      <c r="MDP82" s="25"/>
      <c r="MDQ82" s="25"/>
      <c r="MDR82" s="25"/>
      <c r="MDS82" s="25"/>
      <c r="MDT82" s="25"/>
      <c r="MDU82" s="25"/>
      <c r="MDV82" s="25"/>
      <c r="MDW82" s="25"/>
      <c r="MDX82" s="25"/>
      <c r="MDY82" s="25"/>
      <c r="MDZ82" s="25"/>
      <c r="MEA82" s="25"/>
      <c r="MEB82" s="25"/>
      <c r="MEC82" s="25"/>
      <c r="MED82" s="25"/>
      <c r="MEE82" s="25"/>
      <c r="MEF82" s="25"/>
      <c r="MEG82" s="25"/>
      <c r="MEH82" s="25"/>
      <c r="MEI82" s="25"/>
      <c r="MEJ82" s="25"/>
      <c r="MEK82" s="25"/>
      <c r="MEL82" s="25"/>
      <c r="MEM82" s="25"/>
      <c r="MEN82" s="25"/>
      <c r="MEO82" s="25"/>
      <c r="MEP82" s="25"/>
      <c r="MEQ82" s="25"/>
      <c r="MER82" s="25"/>
      <c r="MES82" s="25"/>
      <c r="MET82" s="25"/>
      <c r="MEU82" s="25"/>
      <c r="MEV82" s="25"/>
      <c r="MEW82" s="25"/>
      <c r="MEX82" s="25"/>
      <c r="MEY82" s="25"/>
      <c r="MEZ82" s="25"/>
      <c r="MFA82" s="25"/>
      <c r="MFB82" s="25"/>
      <c r="MFC82" s="25"/>
      <c r="MFD82" s="25"/>
      <c r="MFE82" s="25"/>
      <c r="MFF82" s="25"/>
      <c r="MFG82" s="25"/>
      <c r="MFH82" s="25"/>
      <c r="MFI82" s="25"/>
      <c r="MFJ82" s="25"/>
      <c r="MFK82" s="25"/>
      <c r="MFL82" s="25"/>
      <c r="MFM82" s="25"/>
      <c r="MFN82" s="25"/>
      <c r="MFO82" s="25"/>
      <c r="MFP82" s="25"/>
      <c r="MFQ82" s="25"/>
      <c r="MFR82" s="25"/>
      <c r="MFS82" s="25"/>
      <c r="MFT82" s="25"/>
      <c r="MFU82" s="25"/>
      <c r="MFV82" s="25"/>
      <c r="MFW82" s="25"/>
      <c r="MFX82" s="25"/>
      <c r="MFY82" s="25"/>
      <c r="MFZ82" s="25"/>
      <c r="MGA82" s="25"/>
      <c r="MGB82" s="25"/>
      <c r="MGC82" s="25"/>
      <c r="MGD82" s="25"/>
      <c r="MGE82" s="25"/>
      <c r="MGF82" s="25"/>
      <c r="MGG82" s="25"/>
      <c r="MGH82" s="25"/>
      <c r="MGI82" s="25"/>
      <c r="MGJ82" s="25"/>
      <c r="MGK82" s="25"/>
      <c r="MGL82" s="25"/>
      <c r="MGM82" s="25"/>
      <c r="MGN82" s="25"/>
      <c r="MGO82" s="25"/>
      <c r="MGP82" s="25"/>
      <c r="MGQ82" s="25"/>
      <c r="MGR82" s="25"/>
      <c r="MGS82" s="25"/>
      <c r="MGT82" s="25"/>
      <c r="MGU82" s="25"/>
      <c r="MGV82" s="25"/>
      <c r="MGW82" s="25"/>
      <c r="MGX82" s="25"/>
      <c r="MGY82" s="25"/>
      <c r="MGZ82" s="25"/>
      <c r="MHA82" s="25"/>
      <c r="MHB82" s="25"/>
      <c r="MHC82" s="25"/>
      <c r="MHD82" s="25"/>
      <c r="MHE82" s="25"/>
      <c r="MHF82" s="25"/>
      <c r="MHG82" s="25"/>
      <c r="MHH82" s="25"/>
      <c r="MHI82" s="25"/>
      <c r="MHJ82" s="25"/>
      <c r="MHK82" s="25"/>
      <c r="MHL82" s="25"/>
      <c r="MHM82" s="25"/>
      <c r="MHN82" s="25"/>
      <c r="MHO82" s="25"/>
      <c r="MHP82" s="25"/>
      <c r="MHQ82" s="25"/>
      <c r="MHR82" s="25"/>
      <c r="MHS82" s="25"/>
      <c r="MHT82" s="25"/>
      <c r="MHU82" s="25"/>
      <c r="MHV82" s="25"/>
      <c r="MHW82" s="25"/>
      <c r="MHX82" s="25"/>
      <c r="MHY82" s="25"/>
      <c r="MHZ82" s="25"/>
      <c r="MIA82" s="25"/>
      <c r="MIB82" s="25"/>
      <c r="MIC82" s="25"/>
      <c r="MID82" s="25"/>
      <c r="MIE82" s="25"/>
      <c r="MIF82" s="25"/>
      <c r="MIG82" s="25"/>
      <c r="MIH82" s="25"/>
      <c r="MII82" s="25"/>
      <c r="MIJ82" s="25"/>
      <c r="MIK82" s="25"/>
      <c r="MIL82" s="25"/>
      <c r="MIM82" s="25"/>
      <c r="MIN82" s="25"/>
      <c r="MIO82" s="25"/>
      <c r="MIP82" s="25"/>
      <c r="MIQ82" s="25"/>
      <c r="MIR82" s="25"/>
      <c r="MIS82" s="25"/>
      <c r="MIT82" s="25"/>
      <c r="MIU82" s="25"/>
      <c r="MIV82" s="25"/>
      <c r="MIW82" s="25"/>
      <c r="MIX82" s="25"/>
      <c r="MIY82" s="25"/>
      <c r="MIZ82" s="25"/>
      <c r="MJA82" s="25"/>
      <c r="MJB82" s="25"/>
      <c r="MJC82" s="25"/>
      <c r="MJD82" s="25"/>
      <c r="MJE82" s="25"/>
      <c r="MJF82" s="25"/>
      <c r="MJG82" s="25"/>
      <c r="MJH82" s="25"/>
      <c r="MJI82" s="25"/>
      <c r="MJJ82" s="25"/>
      <c r="MJK82" s="25"/>
      <c r="MJL82" s="25"/>
      <c r="MJM82" s="25"/>
      <c r="MJN82" s="25"/>
      <c r="MJO82" s="25"/>
      <c r="MJP82" s="25"/>
      <c r="MJQ82" s="25"/>
      <c r="MJR82" s="25"/>
      <c r="MJS82" s="25"/>
      <c r="MJT82" s="25"/>
      <c r="MJU82" s="25"/>
      <c r="MJV82" s="25"/>
      <c r="MJW82" s="25"/>
      <c r="MJX82" s="25"/>
      <c r="MJY82" s="25"/>
      <c r="MJZ82" s="25"/>
      <c r="MKA82" s="25"/>
      <c r="MKB82" s="25"/>
      <c r="MKC82" s="25"/>
      <c r="MKD82" s="25"/>
      <c r="MKE82" s="25"/>
      <c r="MKF82" s="25"/>
      <c r="MKG82" s="25"/>
      <c r="MKH82" s="25"/>
      <c r="MKI82" s="25"/>
      <c r="MKJ82" s="25"/>
      <c r="MKK82" s="25"/>
      <c r="MKL82" s="25"/>
      <c r="MKM82" s="25"/>
      <c r="MKN82" s="25"/>
      <c r="MKO82" s="25"/>
      <c r="MKP82" s="25"/>
      <c r="MKQ82" s="25"/>
      <c r="MKR82" s="25"/>
      <c r="MKS82" s="25"/>
      <c r="MKT82" s="25"/>
      <c r="MKU82" s="25"/>
      <c r="MKV82" s="25"/>
      <c r="MKW82" s="25"/>
      <c r="MKX82" s="25"/>
      <c r="MKY82" s="25"/>
      <c r="MKZ82" s="25"/>
      <c r="MLA82" s="25"/>
      <c r="MLB82" s="25"/>
      <c r="MLC82" s="25"/>
      <c r="MLD82" s="25"/>
      <c r="MLE82" s="25"/>
      <c r="MLF82" s="25"/>
      <c r="MLG82" s="25"/>
      <c r="MLH82" s="25"/>
      <c r="MLI82" s="25"/>
      <c r="MLJ82" s="25"/>
      <c r="MLK82" s="25"/>
      <c r="MLL82" s="25"/>
      <c r="MLM82" s="25"/>
      <c r="MLN82" s="25"/>
      <c r="MLO82" s="25"/>
      <c r="MLP82" s="25"/>
      <c r="MLQ82" s="25"/>
      <c r="MLR82" s="25"/>
      <c r="MLS82" s="25"/>
      <c r="MLT82" s="25"/>
      <c r="MLU82" s="25"/>
      <c r="MLV82" s="25"/>
      <c r="MLW82" s="25"/>
      <c r="MLX82" s="25"/>
      <c r="MLY82" s="25"/>
      <c r="MLZ82" s="25"/>
      <c r="MMA82" s="25"/>
      <c r="MMB82" s="25"/>
      <c r="MMC82" s="25"/>
      <c r="MMD82" s="25"/>
      <c r="MME82" s="25"/>
      <c r="MMF82" s="25"/>
      <c r="MMG82" s="25"/>
      <c r="MMH82" s="25"/>
      <c r="MMI82" s="25"/>
      <c r="MMJ82" s="25"/>
      <c r="MMK82" s="25"/>
      <c r="MML82" s="25"/>
      <c r="MMM82" s="25"/>
      <c r="MMN82" s="25"/>
      <c r="MMO82" s="25"/>
      <c r="MMP82" s="25"/>
      <c r="MMQ82" s="25"/>
      <c r="MMR82" s="25"/>
      <c r="MMS82" s="25"/>
      <c r="MMT82" s="25"/>
      <c r="MMU82" s="25"/>
      <c r="MMV82" s="25"/>
      <c r="MMW82" s="25"/>
      <c r="MMX82" s="25"/>
      <c r="MMY82" s="25"/>
      <c r="MMZ82" s="25"/>
      <c r="MNA82" s="25"/>
      <c r="MNB82" s="25"/>
      <c r="MNC82" s="25"/>
      <c r="MND82" s="25"/>
      <c r="MNE82" s="25"/>
      <c r="MNF82" s="25"/>
      <c r="MNG82" s="25"/>
      <c r="MNH82" s="25"/>
      <c r="MNI82" s="25"/>
      <c r="MNJ82" s="25"/>
      <c r="MNK82" s="25"/>
      <c r="MNL82" s="25"/>
      <c r="MNM82" s="25"/>
      <c r="MNN82" s="25"/>
      <c r="MNO82" s="25"/>
      <c r="MNP82" s="25"/>
      <c r="MNQ82" s="25"/>
      <c r="MNR82" s="25"/>
      <c r="MNS82" s="25"/>
      <c r="MNT82" s="25"/>
      <c r="MNU82" s="25"/>
      <c r="MNV82" s="25"/>
      <c r="MNW82" s="25"/>
      <c r="MNX82" s="25"/>
      <c r="MNY82" s="25"/>
      <c r="MNZ82" s="25"/>
      <c r="MOA82" s="25"/>
      <c r="MOB82" s="25"/>
      <c r="MOC82" s="25"/>
      <c r="MOD82" s="25"/>
      <c r="MOE82" s="25"/>
      <c r="MOF82" s="25"/>
      <c r="MOG82" s="25"/>
      <c r="MOH82" s="25"/>
      <c r="MOI82" s="25"/>
      <c r="MOJ82" s="25"/>
      <c r="MOK82" s="25"/>
      <c r="MOL82" s="25"/>
      <c r="MOM82" s="25"/>
      <c r="MON82" s="25"/>
      <c r="MOO82" s="25"/>
      <c r="MOP82" s="25"/>
      <c r="MOQ82" s="25"/>
      <c r="MOR82" s="25"/>
      <c r="MOS82" s="25"/>
      <c r="MOT82" s="25"/>
      <c r="MOU82" s="25"/>
      <c r="MOV82" s="25"/>
      <c r="MOW82" s="25"/>
      <c r="MOX82" s="25"/>
      <c r="MOY82" s="25"/>
      <c r="MOZ82" s="25"/>
      <c r="MPA82" s="25"/>
      <c r="MPB82" s="25"/>
      <c r="MPC82" s="25"/>
      <c r="MPD82" s="25"/>
      <c r="MPE82" s="25"/>
      <c r="MPF82" s="25"/>
      <c r="MPG82" s="25"/>
      <c r="MPH82" s="25"/>
      <c r="MPI82" s="25"/>
      <c r="MPJ82" s="25"/>
      <c r="MPK82" s="25"/>
      <c r="MPL82" s="25"/>
      <c r="MPM82" s="25"/>
      <c r="MPN82" s="25"/>
      <c r="MPO82" s="25"/>
      <c r="MPP82" s="25"/>
      <c r="MPQ82" s="25"/>
      <c r="MPR82" s="25"/>
      <c r="MPS82" s="25"/>
      <c r="MPT82" s="25"/>
      <c r="MPU82" s="25"/>
      <c r="MPV82" s="25"/>
      <c r="MPW82" s="25"/>
      <c r="MPX82" s="25"/>
      <c r="MPY82" s="25"/>
      <c r="MPZ82" s="25"/>
      <c r="MQA82" s="25"/>
      <c r="MQB82" s="25"/>
      <c r="MQC82" s="25"/>
      <c r="MQD82" s="25"/>
      <c r="MQE82" s="25"/>
      <c r="MQF82" s="25"/>
      <c r="MQG82" s="25"/>
      <c r="MQH82" s="25"/>
      <c r="MQI82" s="25"/>
      <c r="MQJ82" s="25"/>
      <c r="MQK82" s="25"/>
      <c r="MQL82" s="25"/>
      <c r="MQM82" s="25"/>
      <c r="MQN82" s="25"/>
      <c r="MQO82" s="25"/>
      <c r="MQP82" s="25"/>
      <c r="MQQ82" s="25"/>
      <c r="MQR82" s="25"/>
      <c r="MQS82" s="25"/>
      <c r="MQT82" s="25"/>
      <c r="MQU82" s="25"/>
      <c r="MQV82" s="25"/>
      <c r="MQW82" s="25"/>
      <c r="MQX82" s="25"/>
      <c r="MQY82" s="25"/>
      <c r="MQZ82" s="25"/>
      <c r="MRA82" s="25"/>
      <c r="MRB82" s="25"/>
      <c r="MRC82" s="25"/>
      <c r="MRD82" s="25"/>
      <c r="MRE82" s="25"/>
      <c r="MRF82" s="25"/>
      <c r="MRG82" s="25"/>
      <c r="MRH82" s="25"/>
      <c r="MRI82" s="25"/>
      <c r="MRJ82" s="25"/>
      <c r="MRK82" s="25"/>
      <c r="MRL82" s="25"/>
      <c r="MRM82" s="25"/>
      <c r="MRN82" s="25"/>
      <c r="MRO82" s="25"/>
      <c r="MRP82" s="25"/>
      <c r="MRQ82" s="25"/>
      <c r="MRR82" s="25"/>
      <c r="MRS82" s="25"/>
      <c r="MRT82" s="25"/>
      <c r="MRU82" s="25"/>
      <c r="MRV82" s="25"/>
      <c r="MRW82" s="25"/>
      <c r="MRX82" s="25"/>
      <c r="MRY82" s="25"/>
      <c r="MRZ82" s="25"/>
      <c r="MSA82" s="25"/>
      <c r="MSB82" s="25"/>
      <c r="MSC82" s="25"/>
      <c r="MSD82" s="25"/>
      <c r="MSE82" s="25"/>
      <c r="MSF82" s="25"/>
      <c r="MSG82" s="25"/>
      <c r="MSH82" s="25"/>
      <c r="MSI82" s="25"/>
      <c r="MSJ82" s="25"/>
      <c r="MSK82" s="25"/>
      <c r="MSL82" s="25"/>
      <c r="MSM82" s="25"/>
      <c r="MSN82" s="25"/>
      <c r="MSO82" s="25"/>
      <c r="MSP82" s="25"/>
      <c r="MSQ82" s="25"/>
      <c r="MSR82" s="25"/>
      <c r="MSS82" s="25"/>
      <c r="MST82" s="25"/>
      <c r="MSU82" s="25"/>
      <c r="MSV82" s="25"/>
      <c r="MSW82" s="25"/>
      <c r="MSX82" s="25"/>
      <c r="MSY82" s="25"/>
      <c r="MSZ82" s="25"/>
      <c r="MTA82" s="25"/>
      <c r="MTB82" s="25"/>
      <c r="MTC82" s="25"/>
      <c r="MTD82" s="25"/>
      <c r="MTE82" s="25"/>
      <c r="MTF82" s="25"/>
      <c r="MTG82" s="25"/>
      <c r="MTH82" s="25"/>
      <c r="MTI82" s="25"/>
      <c r="MTJ82" s="25"/>
      <c r="MTK82" s="25"/>
      <c r="MTL82" s="25"/>
      <c r="MTM82" s="25"/>
      <c r="MTN82" s="25"/>
      <c r="MTO82" s="25"/>
      <c r="MTP82" s="25"/>
      <c r="MTQ82" s="25"/>
      <c r="MTR82" s="25"/>
      <c r="MTS82" s="25"/>
      <c r="MTT82" s="25"/>
      <c r="MTU82" s="25"/>
      <c r="MTV82" s="25"/>
      <c r="MTW82" s="25"/>
      <c r="MTX82" s="25"/>
      <c r="MTY82" s="25"/>
      <c r="MTZ82" s="25"/>
      <c r="MUA82" s="25"/>
      <c r="MUB82" s="25"/>
      <c r="MUC82" s="25"/>
      <c r="MUD82" s="25"/>
      <c r="MUE82" s="25"/>
      <c r="MUF82" s="25"/>
      <c r="MUG82" s="25"/>
      <c r="MUH82" s="25"/>
      <c r="MUI82" s="25"/>
      <c r="MUJ82" s="25"/>
      <c r="MUK82" s="25"/>
      <c r="MUL82" s="25"/>
      <c r="MUM82" s="25"/>
      <c r="MUN82" s="25"/>
      <c r="MUO82" s="25"/>
      <c r="MUP82" s="25"/>
      <c r="MUQ82" s="25"/>
      <c r="MUR82" s="25"/>
      <c r="MUS82" s="25"/>
      <c r="MUT82" s="25"/>
      <c r="MUU82" s="25"/>
      <c r="MUV82" s="25"/>
      <c r="MUW82" s="25"/>
      <c r="MUX82" s="25"/>
      <c r="MUY82" s="25"/>
      <c r="MUZ82" s="25"/>
      <c r="MVA82" s="25"/>
      <c r="MVB82" s="25"/>
      <c r="MVC82" s="25"/>
      <c r="MVD82" s="25"/>
      <c r="MVE82" s="25"/>
      <c r="MVF82" s="25"/>
      <c r="MVG82" s="25"/>
      <c r="MVH82" s="25"/>
      <c r="MVI82" s="25"/>
      <c r="MVJ82" s="25"/>
      <c r="MVK82" s="25"/>
      <c r="MVL82" s="25"/>
      <c r="MVM82" s="25"/>
      <c r="MVN82" s="25"/>
      <c r="MVO82" s="25"/>
      <c r="MVP82" s="25"/>
      <c r="MVQ82" s="25"/>
      <c r="MVR82" s="25"/>
      <c r="MVS82" s="25"/>
      <c r="MVT82" s="25"/>
      <c r="MVU82" s="25"/>
      <c r="MVV82" s="25"/>
      <c r="MVW82" s="25"/>
      <c r="MVX82" s="25"/>
      <c r="MVY82" s="25"/>
      <c r="MVZ82" s="25"/>
      <c r="MWA82" s="25"/>
      <c r="MWB82" s="25"/>
      <c r="MWC82" s="25"/>
      <c r="MWD82" s="25"/>
      <c r="MWE82" s="25"/>
      <c r="MWF82" s="25"/>
      <c r="MWG82" s="25"/>
      <c r="MWH82" s="25"/>
      <c r="MWI82" s="25"/>
      <c r="MWJ82" s="25"/>
      <c r="MWK82" s="25"/>
      <c r="MWL82" s="25"/>
      <c r="MWM82" s="25"/>
      <c r="MWN82" s="25"/>
      <c r="MWO82" s="25"/>
      <c r="MWP82" s="25"/>
      <c r="MWQ82" s="25"/>
      <c r="MWR82" s="25"/>
      <c r="MWS82" s="25"/>
      <c r="MWT82" s="25"/>
      <c r="MWU82" s="25"/>
      <c r="MWV82" s="25"/>
      <c r="MWW82" s="25"/>
      <c r="MWX82" s="25"/>
      <c r="MWY82" s="25"/>
      <c r="MWZ82" s="25"/>
      <c r="MXA82" s="25"/>
      <c r="MXB82" s="25"/>
      <c r="MXC82" s="25"/>
      <c r="MXD82" s="25"/>
      <c r="MXE82" s="25"/>
      <c r="MXF82" s="25"/>
      <c r="MXG82" s="25"/>
      <c r="MXH82" s="25"/>
      <c r="MXI82" s="25"/>
      <c r="MXJ82" s="25"/>
      <c r="MXK82" s="25"/>
      <c r="MXL82" s="25"/>
      <c r="MXM82" s="25"/>
      <c r="MXN82" s="25"/>
      <c r="MXO82" s="25"/>
      <c r="MXP82" s="25"/>
      <c r="MXQ82" s="25"/>
      <c r="MXR82" s="25"/>
      <c r="MXS82" s="25"/>
      <c r="MXT82" s="25"/>
      <c r="MXU82" s="25"/>
      <c r="MXV82" s="25"/>
      <c r="MXW82" s="25"/>
      <c r="MXX82" s="25"/>
      <c r="MXY82" s="25"/>
      <c r="MXZ82" s="25"/>
      <c r="MYA82" s="25"/>
      <c r="MYB82" s="25"/>
      <c r="MYC82" s="25"/>
      <c r="MYD82" s="25"/>
      <c r="MYE82" s="25"/>
      <c r="MYF82" s="25"/>
      <c r="MYG82" s="25"/>
      <c r="MYH82" s="25"/>
      <c r="MYI82" s="25"/>
      <c r="MYJ82" s="25"/>
      <c r="MYK82" s="25"/>
      <c r="MYL82" s="25"/>
      <c r="MYM82" s="25"/>
      <c r="MYN82" s="25"/>
      <c r="MYO82" s="25"/>
      <c r="MYP82" s="25"/>
      <c r="MYQ82" s="25"/>
      <c r="MYR82" s="25"/>
      <c r="MYS82" s="25"/>
      <c r="MYT82" s="25"/>
      <c r="MYU82" s="25"/>
      <c r="MYV82" s="25"/>
      <c r="MYW82" s="25"/>
      <c r="MYX82" s="25"/>
      <c r="MYY82" s="25"/>
      <c r="MYZ82" s="25"/>
      <c r="MZA82" s="25"/>
      <c r="MZB82" s="25"/>
      <c r="MZC82" s="25"/>
      <c r="MZD82" s="25"/>
      <c r="MZE82" s="25"/>
      <c r="MZF82" s="25"/>
      <c r="MZG82" s="25"/>
      <c r="MZH82" s="25"/>
      <c r="MZI82" s="25"/>
      <c r="MZJ82" s="25"/>
      <c r="MZK82" s="25"/>
      <c r="MZL82" s="25"/>
      <c r="MZM82" s="25"/>
      <c r="MZN82" s="25"/>
      <c r="MZO82" s="25"/>
      <c r="MZP82" s="25"/>
      <c r="MZQ82" s="25"/>
      <c r="MZR82" s="25"/>
      <c r="MZS82" s="25"/>
      <c r="MZT82" s="25"/>
      <c r="MZU82" s="25"/>
      <c r="MZV82" s="25"/>
      <c r="MZW82" s="25"/>
      <c r="MZX82" s="25"/>
      <c r="MZY82" s="25"/>
      <c r="MZZ82" s="25"/>
      <c r="NAA82" s="25"/>
      <c r="NAB82" s="25"/>
      <c r="NAC82" s="25"/>
      <c r="NAD82" s="25"/>
      <c r="NAE82" s="25"/>
      <c r="NAF82" s="25"/>
      <c r="NAG82" s="25"/>
      <c r="NAH82" s="25"/>
      <c r="NAI82" s="25"/>
      <c r="NAJ82" s="25"/>
      <c r="NAK82" s="25"/>
      <c r="NAL82" s="25"/>
      <c r="NAM82" s="25"/>
      <c r="NAN82" s="25"/>
      <c r="NAO82" s="25"/>
      <c r="NAP82" s="25"/>
      <c r="NAQ82" s="25"/>
      <c r="NAR82" s="25"/>
      <c r="NAS82" s="25"/>
      <c r="NAT82" s="25"/>
      <c r="NAU82" s="25"/>
      <c r="NAV82" s="25"/>
      <c r="NAW82" s="25"/>
      <c r="NAX82" s="25"/>
      <c r="NAY82" s="25"/>
      <c r="NAZ82" s="25"/>
      <c r="NBA82" s="25"/>
      <c r="NBB82" s="25"/>
      <c r="NBC82" s="25"/>
      <c r="NBD82" s="25"/>
      <c r="NBE82" s="25"/>
      <c r="NBF82" s="25"/>
      <c r="NBG82" s="25"/>
      <c r="NBH82" s="25"/>
      <c r="NBI82" s="25"/>
      <c r="NBJ82" s="25"/>
      <c r="NBK82" s="25"/>
      <c r="NBL82" s="25"/>
      <c r="NBM82" s="25"/>
      <c r="NBN82" s="25"/>
      <c r="NBO82" s="25"/>
      <c r="NBP82" s="25"/>
      <c r="NBQ82" s="25"/>
      <c r="NBR82" s="25"/>
      <c r="NBS82" s="25"/>
      <c r="NBT82" s="25"/>
      <c r="NBU82" s="25"/>
      <c r="NBV82" s="25"/>
      <c r="NBW82" s="25"/>
      <c r="NBX82" s="25"/>
      <c r="NBY82" s="25"/>
      <c r="NBZ82" s="25"/>
      <c r="NCA82" s="25"/>
      <c r="NCB82" s="25"/>
      <c r="NCC82" s="25"/>
      <c r="NCD82" s="25"/>
      <c r="NCE82" s="25"/>
      <c r="NCF82" s="25"/>
      <c r="NCG82" s="25"/>
      <c r="NCH82" s="25"/>
      <c r="NCI82" s="25"/>
      <c r="NCJ82" s="25"/>
      <c r="NCK82" s="25"/>
      <c r="NCL82" s="25"/>
      <c r="NCM82" s="25"/>
      <c r="NCN82" s="25"/>
      <c r="NCO82" s="25"/>
      <c r="NCP82" s="25"/>
      <c r="NCQ82" s="25"/>
      <c r="NCR82" s="25"/>
      <c r="NCS82" s="25"/>
      <c r="NCT82" s="25"/>
      <c r="NCU82" s="25"/>
      <c r="NCV82" s="25"/>
      <c r="NCW82" s="25"/>
      <c r="NCX82" s="25"/>
      <c r="NCY82" s="25"/>
      <c r="NCZ82" s="25"/>
      <c r="NDA82" s="25"/>
      <c r="NDB82" s="25"/>
      <c r="NDC82" s="25"/>
      <c r="NDD82" s="25"/>
      <c r="NDE82" s="25"/>
      <c r="NDF82" s="25"/>
      <c r="NDG82" s="25"/>
      <c r="NDH82" s="25"/>
      <c r="NDI82" s="25"/>
      <c r="NDJ82" s="25"/>
      <c r="NDK82" s="25"/>
      <c r="NDL82" s="25"/>
      <c r="NDM82" s="25"/>
      <c r="NDN82" s="25"/>
      <c r="NDO82" s="25"/>
      <c r="NDP82" s="25"/>
      <c r="NDQ82" s="25"/>
      <c r="NDR82" s="25"/>
      <c r="NDS82" s="25"/>
      <c r="NDT82" s="25"/>
      <c r="NDU82" s="25"/>
      <c r="NDV82" s="25"/>
      <c r="NDW82" s="25"/>
      <c r="NDX82" s="25"/>
      <c r="NDY82" s="25"/>
      <c r="NDZ82" s="25"/>
      <c r="NEA82" s="25"/>
      <c r="NEB82" s="25"/>
      <c r="NEC82" s="25"/>
      <c r="NED82" s="25"/>
      <c r="NEE82" s="25"/>
      <c r="NEF82" s="25"/>
      <c r="NEG82" s="25"/>
      <c r="NEH82" s="25"/>
      <c r="NEI82" s="25"/>
      <c r="NEJ82" s="25"/>
      <c r="NEK82" s="25"/>
      <c r="NEL82" s="25"/>
      <c r="NEM82" s="25"/>
      <c r="NEN82" s="25"/>
      <c r="NEO82" s="25"/>
      <c r="NEP82" s="25"/>
      <c r="NEQ82" s="25"/>
      <c r="NER82" s="25"/>
      <c r="NES82" s="25"/>
      <c r="NET82" s="25"/>
      <c r="NEU82" s="25"/>
      <c r="NEV82" s="25"/>
      <c r="NEW82" s="25"/>
      <c r="NEX82" s="25"/>
      <c r="NEY82" s="25"/>
      <c r="NEZ82" s="25"/>
      <c r="NFA82" s="25"/>
      <c r="NFB82" s="25"/>
      <c r="NFC82" s="25"/>
      <c r="NFD82" s="25"/>
      <c r="NFE82" s="25"/>
      <c r="NFF82" s="25"/>
      <c r="NFG82" s="25"/>
      <c r="NFH82" s="25"/>
      <c r="NFI82" s="25"/>
      <c r="NFJ82" s="25"/>
      <c r="NFK82" s="25"/>
      <c r="NFL82" s="25"/>
      <c r="NFM82" s="25"/>
      <c r="NFN82" s="25"/>
      <c r="NFO82" s="25"/>
      <c r="NFP82" s="25"/>
      <c r="NFQ82" s="25"/>
      <c r="NFR82" s="25"/>
      <c r="NFS82" s="25"/>
      <c r="NFT82" s="25"/>
      <c r="NFU82" s="25"/>
      <c r="NFV82" s="25"/>
      <c r="NFW82" s="25"/>
      <c r="NFX82" s="25"/>
      <c r="NFY82" s="25"/>
      <c r="NFZ82" s="25"/>
      <c r="NGA82" s="25"/>
      <c r="NGB82" s="25"/>
      <c r="NGC82" s="25"/>
      <c r="NGD82" s="25"/>
      <c r="NGE82" s="25"/>
      <c r="NGF82" s="25"/>
      <c r="NGG82" s="25"/>
      <c r="NGH82" s="25"/>
      <c r="NGI82" s="25"/>
      <c r="NGJ82" s="25"/>
      <c r="NGK82" s="25"/>
      <c r="NGL82" s="25"/>
      <c r="NGM82" s="25"/>
      <c r="NGN82" s="25"/>
      <c r="NGO82" s="25"/>
      <c r="NGP82" s="25"/>
      <c r="NGQ82" s="25"/>
      <c r="NGR82" s="25"/>
      <c r="NGS82" s="25"/>
      <c r="NGT82" s="25"/>
      <c r="NGU82" s="25"/>
      <c r="NGV82" s="25"/>
      <c r="NGW82" s="25"/>
      <c r="NGX82" s="25"/>
      <c r="NGY82" s="25"/>
      <c r="NGZ82" s="25"/>
      <c r="NHA82" s="25"/>
      <c r="NHB82" s="25"/>
      <c r="NHC82" s="25"/>
      <c r="NHD82" s="25"/>
      <c r="NHE82" s="25"/>
      <c r="NHF82" s="25"/>
      <c r="NHG82" s="25"/>
      <c r="NHH82" s="25"/>
      <c r="NHI82" s="25"/>
      <c r="NHJ82" s="25"/>
      <c r="NHK82" s="25"/>
      <c r="NHL82" s="25"/>
      <c r="NHM82" s="25"/>
      <c r="NHN82" s="25"/>
      <c r="NHO82" s="25"/>
      <c r="NHP82" s="25"/>
      <c r="NHQ82" s="25"/>
      <c r="NHR82" s="25"/>
      <c r="NHS82" s="25"/>
      <c r="NHT82" s="25"/>
      <c r="NHU82" s="25"/>
      <c r="NHV82" s="25"/>
      <c r="NHW82" s="25"/>
      <c r="NHX82" s="25"/>
      <c r="NHY82" s="25"/>
      <c r="NHZ82" s="25"/>
      <c r="NIA82" s="25"/>
      <c r="NIB82" s="25"/>
      <c r="NIC82" s="25"/>
      <c r="NID82" s="25"/>
      <c r="NIE82" s="25"/>
      <c r="NIF82" s="25"/>
      <c r="NIG82" s="25"/>
      <c r="NIH82" s="25"/>
      <c r="NII82" s="25"/>
      <c r="NIJ82" s="25"/>
      <c r="NIK82" s="25"/>
      <c r="NIL82" s="25"/>
      <c r="NIM82" s="25"/>
      <c r="NIN82" s="25"/>
      <c r="NIO82" s="25"/>
      <c r="NIP82" s="25"/>
      <c r="NIQ82" s="25"/>
      <c r="NIR82" s="25"/>
      <c r="NIS82" s="25"/>
      <c r="NIT82" s="25"/>
      <c r="NIU82" s="25"/>
      <c r="NIV82" s="25"/>
      <c r="NIW82" s="25"/>
      <c r="NIX82" s="25"/>
      <c r="NIY82" s="25"/>
      <c r="NIZ82" s="25"/>
      <c r="NJA82" s="25"/>
      <c r="NJB82" s="25"/>
      <c r="NJC82" s="25"/>
      <c r="NJD82" s="25"/>
      <c r="NJE82" s="25"/>
      <c r="NJF82" s="25"/>
      <c r="NJG82" s="25"/>
      <c r="NJH82" s="25"/>
      <c r="NJI82" s="25"/>
      <c r="NJJ82" s="25"/>
      <c r="NJK82" s="25"/>
      <c r="NJL82" s="25"/>
      <c r="NJM82" s="25"/>
      <c r="NJN82" s="25"/>
      <c r="NJO82" s="25"/>
      <c r="NJP82" s="25"/>
      <c r="NJQ82" s="25"/>
      <c r="NJR82" s="25"/>
      <c r="NJS82" s="25"/>
      <c r="NJT82" s="25"/>
      <c r="NJU82" s="25"/>
      <c r="NJV82" s="25"/>
      <c r="NJW82" s="25"/>
      <c r="NJX82" s="25"/>
      <c r="NJY82" s="25"/>
      <c r="NJZ82" s="25"/>
      <c r="NKA82" s="25"/>
      <c r="NKB82" s="25"/>
      <c r="NKC82" s="25"/>
      <c r="NKD82" s="25"/>
      <c r="NKE82" s="25"/>
      <c r="NKF82" s="25"/>
      <c r="NKG82" s="25"/>
      <c r="NKH82" s="25"/>
      <c r="NKI82" s="25"/>
      <c r="NKJ82" s="25"/>
      <c r="NKK82" s="25"/>
      <c r="NKL82" s="25"/>
      <c r="NKM82" s="25"/>
      <c r="NKN82" s="25"/>
      <c r="NKO82" s="25"/>
      <c r="NKP82" s="25"/>
      <c r="NKQ82" s="25"/>
      <c r="NKR82" s="25"/>
      <c r="NKS82" s="25"/>
      <c r="NKT82" s="25"/>
      <c r="NKU82" s="25"/>
      <c r="NKV82" s="25"/>
      <c r="NKW82" s="25"/>
      <c r="NKX82" s="25"/>
      <c r="NKY82" s="25"/>
      <c r="NKZ82" s="25"/>
      <c r="NLA82" s="25"/>
      <c r="NLB82" s="25"/>
      <c r="NLC82" s="25"/>
      <c r="NLD82" s="25"/>
      <c r="NLE82" s="25"/>
      <c r="NLF82" s="25"/>
      <c r="NLG82" s="25"/>
      <c r="NLH82" s="25"/>
      <c r="NLI82" s="25"/>
      <c r="NLJ82" s="25"/>
      <c r="NLK82" s="25"/>
      <c r="NLL82" s="25"/>
      <c r="NLM82" s="25"/>
      <c r="NLN82" s="25"/>
      <c r="NLO82" s="25"/>
      <c r="NLP82" s="25"/>
      <c r="NLQ82" s="25"/>
      <c r="NLR82" s="25"/>
      <c r="NLS82" s="25"/>
      <c r="NLT82" s="25"/>
      <c r="NLU82" s="25"/>
      <c r="NLV82" s="25"/>
      <c r="NLW82" s="25"/>
      <c r="NLX82" s="25"/>
      <c r="NLY82" s="25"/>
      <c r="NLZ82" s="25"/>
      <c r="NMA82" s="25"/>
      <c r="NMB82" s="25"/>
      <c r="NMC82" s="25"/>
      <c r="NMD82" s="25"/>
      <c r="NME82" s="25"/>
      <c r="NMF82" s="25"/>
      <c r="NMG82" s="25"/>
      <c r="NMH82" s="25"/>
      <c r="NMI82" s="25"/>
      <c r="NMJ82" s="25"/>
      <c r="NMK82" s="25"/>
      <c r="NML82" s="25"/>
      <c r="NMM82" s="25"/>
      <c r="NMN82" s="25"/>
      <c r="NMO82" s="25"/>
      <c r="NMP82" s="25"/>
      <c r="NMQ82" s="25"/>
      <c r="NMR82" s="25"/>
      <c r="NMS82" s="25"/>
      <c r="NMT82" s="25"/>
      <c r="NMU82" s="25"/>
      <c r="NMV82" s="25"/>
      <c r="NMW82" s="25"/>
      <c r="NMX82" s="25"/>
      <c r="NMY82" s="25"/>
      <c r="NMZ82" s="25"/>
      <c r="NNA82" s="25"/>
      <c r="NNB82" s="25"/>
      <c r="NNC82" s="25"/>
      <c r="NND82" s="25"/>
      <c r="NNE82" s="25"/>
      <c r="NNF82" s="25"/>
      <c r="NNG82" s="25"/>
      <c r="NNH82" s="25"/>
      <c r="NNI82" s="25"/>
      <c r="NNJ82" s="25"/>
      <c r="NNK82" s="25"/>
      <c r="NNL82" s="25"/>
      <c r="NNM82" s="25"/>
      <c r="NNN82" s="25"/>
      <c r="NNO82" s="25"/>
      <c r="NNP82" s="25"/>
      <c r="NNQ82" s="25"/>
      <c r="NNR82" s="25"/>
      <c r="NNS82" s="25"/>
      <c r="NNT82" s="25"/>
      <c r="NNU82" s="25"/>
      <c r="NNV82" s="25"/>
      <c r="NNW82" s="25"/>
      <c r="NNX82" s="25"/>
      <c r="NNY82" s="25"/>
      <c r="NNZ82" s="25"/>
      <c r="NOA82" s="25"/>
      <c r="NOB82" s="25"/>
      <c r="NOC82" s="25"/>
      <c r="NOD82" s="25"/>
      <c r="NOE82" s="25"/>
      <c r="NOF82" s="25"/>
      <c r="NOG82" s="25"/>
      <c r="NOH82" s="25"/>
      <c r="NOI82" s="25"/>
      <c r="NOJ82" s="25"/>
      <c r="NOK82" s="25"/>
      <c r="NOL82" s="25"/>
      <c r="NOM82" s="25"/>
      <c r="NON82" s="25"/>
      <c r="NOO82" s="25"/>
      <c r="NOP82" s="25"/>
      <c r="NOQ82" s="25"/>
      <c r="NOR82" s="25"/>
      <c r="NOS82" s="25"/>
      <c r="NOT82" s="25"/>
      <c r="NOU82" s="25"/>
      <c r="NOV82" s="25"/>
      <c r="NOW82" s="25"/>
      <c r="NOX82" s="25"/>
      <c r="NOY82" s="25"/>
      <c r="NOZ82" s="25"/>
      <c r="NPA82" s="25"/>
      <c r="NPB82" s="25"/>
      <c r="NPC82" s="25"/>
      <c r="NPD82" s="25"/>
      <c r="NPE82" s="25"/>
      <c r="NPF82" s="25"/>
      <c r="NPG82" s="25"/>
      <c r="NPH82" s="25"/>
      <c r="NPI82" s="25"/>
      <c r="NPJ82" s="25"/>
      <c r="NPK82" s="25"/>
      <c r="NPL82" s="25"/>
      <c r="NPM82" s="25"/>
      <c r="NPN82" s="25"/>
      <c r="NPO82" s="25"/>
      <c r="NPP82" s="25"/>
      <c r="NPQ82" s="25"/>
      <c r="NPR82" s="25"/>
      <c r="NPS82" s="25"/>
      <c r="NPT82" s="25"/>
      <c r="NPU82" s="25"/>
      <c r="NPV82" s="25"/>
      <c r="NPW82" s="25"/>
      <c r="NPX82" s="25"/>
      <c r="NPY82" s="25"/>
      <c r="NPZ82" s="25"/>
      <c r="NQA82" s="25"/>
      <c r="NQB82" s="25"/>
      <c r="NQC82" s="25"/>
      <c r="NQD82" s="25"/>
      <c r="NQE82" s="25"/>
      <c r="NQF82" s="25"/>
      <c r="NQG82" s="25"/>
      <c r="NQH82" s="25"/>
      <c r="NQI82" s="25"/>
      <c r="NQJ82" s="25"/>
      <c r="NQK82" s="25"/>
      <c r="NQL82" s="25"/>
      <c r="NQM82" s="25"/>
      <c r="NQN82" s="25"/>
      <c r="NQO82" s="25"/>
      <c r="NQP82" s="25"/>
      <c r="NQQ82" s="25"/>
      <c r="NQR82" s="25"/>
      <c r="NQS82" s="25"/>
      <c r="NQT82" s="25"/>
      <c r="NQU82" s="25"/>
      <c r="NQV82" s="25"/>
      <c r="NQW82" s="25"/>
      <c r="NQX82" s="25"/>
      <c r="NQY82" s="25"/>
      <c r="NQZ82" s="25"/>
      <c r="NRA82" s="25"/>
      <c r="NRB82" s="25"/>
      <c r="NRC82" s="25"/>
      <c r="NRD82" s="25"/>
      <c r="NRE82" s="25"/>
      <c r="NRF82" s="25"/>
      <c r="NRG82" s="25"/>
      <c r="NRH82" s="25"/>
      <c r="NRI82" s="25"/>
      <c r="NRJ82" s="25"/>
      <c r="NRK82" s="25"/>
      <c r="NRL82" s="25"/>
      <c r="NRM82" s="25"/>
      <c r="NRN82" s="25"/>
      <c r="NRO82" s="25"/>
      <c r="NRP82" s="25"/>
      <c r="NRQ82" s="25"/>
      <c r="NRR82" s="25"/>
      <c r="NRS82" s="25"/>
      <c r="NRT82" s="25"/>
      <c r="NRU82" s="25"/>
      <c r="NRV82" s="25"/>
      <c r="NRW82" s="25"/>
      <c r="NRX82" s="25"/>
      <c r="NRY82" s="25"/>
      <c r="NRZ82" s="25"/>
      <c r="NSA82" s="25"/>
      <c r="NSB82" s="25"/>
      <c r="NSC82" s="25"/>
      <c r="NSD82" s="25"/>
      <c r="NSE82" s="25"/>
      <c r="NSF82" s="25"/>
      <c r="NSG82" s="25"/>
      <c r="NSH82" s="25"/>
      <c r="NSI82" s="25"/>
      <c r="NSJ82" s="25"/>
      <c r="NSK82" s="25"/>
      <c r="NSL82" s="25"/>
      <c r="NSM82" s="25"/>
      <c r="NSN82" s="25"/>
      <c r="NSO82" s="25"/>
      <c r="NSP82" s="25"/>
      <c r="NSQ82" s="25"/>
      <c r="NSR82" s="25"/>
      <c r="NSS82" s="25"/>
      <c r="NST82" s="25"/>
      <c r="NSU82" s="25"/>
      <c r="NSV82" s="25"/>
      <c r="NSW82" s="25"/>
      <c r="NSX82" s="25"/>
      <c r="NSY82" s="25"/>
      <c r="NSZ82" s="25"/>
      <c r="NTA82" s="25"/>
      <c r="NTB82" s="25"/>
      <c r="NTC82" s="25"/>
      <c r="NTD82" s="25"/>
      <c r="NTE82" s="25"/>
      <c r="NTF82" s="25"/>
      <c r="NTG82" s="25"/>
      <c r="NTH82" s="25"/>
      <c r="NTI82" s="25"/>
      <c r="NTJ82" s="25"/>
      <c r="NTK82" s="25"/>
      <c r="NTL82" s="25"/>
      <c r="NTM82" s="25"/>
      <c r="NTN82" s="25"/>
      <c r="NTO82" s="25"/>
      <c r="NTP82" s="25"/>
      <c r="NTQ82" s="25"/>
      <c r="NTR82" s="25"/>
      <c r="NTS82" s="25"/>
      <c r="NTT82" s="25"/>
      <c r="NTU82" s="25"/>
      <c r="NTV82" s="25"/>
      <c r="NTW82" s="25"/>
      <c r="NTX82" s="25"/>
      <c r="NTY82" s="25"/>
      <c r="NTZ82" s="25"/>
      <c r="NUA82" s="25"/>
      <c r="NUB82" s="25"/>
      <c r="NUC82" s="25"/>
      <c r="NUD82" s="25"/>
      <c r="NUE82" s="25"/>
      <c r="NUF82" s="25"/>
      <c r="NUG82" s="25"/>
      <c r="NUH82" s="25"/>
      <c r="NUI82" s="25"/>
      <c r="NUJ82" s="25"/>
      <c r="NUK82" s="25"/>
      <c r="NUL82" s="25"/>
      <c r="NUM82" s="25"/>
      <c r="NUN82" s="25"/>
      <c r="NUO82" s="25"/>
      <c r="NUP82" s="25"/>
      <c r="NUQ82" s="25"/>
      <c r="NUR82" s="25"/>
      <c r="NUS82" s="25"/>
      <c r="NUT82" s="25"/>
      <c r="NUU82" s="25"/>
      <c r="NUV82" s="25"/>
      <c r="NUW82" s="25"/>
      <c r="NUX82" s="25"/>
      <c r="NUY82" s="25"/>
      <c r="NUZ82" s="25"/>
      <c r="NVA82" s="25"/>
      <c r="NVB82" s="25"/>
      <c r="NVC82" s="25"/>
      <c r="NVD82" s="25"/>
      <c r="NVE82" s="25"/>
      <c r="NVF82" s="25"/>
      <c r="NVG82" s="25"/>
      <c r="NVH82" s="25"/>
      <c r="NVI82" s="25"/>
      <c r="NVJ82" s="25"/>
      <c r="NVK82" s="25"/>
      <c r="NVL82" s="25"/>
      <c r="NVM82" s="25"/>
      <c r="NVN82" s="25"/>
      <c r="NVO82" s="25"/>
      <c r="NVP82" s="25"/>
      <c r="NVQ82" s="25"/>
      <c r="NVR82" s="25"/>
      <c r="NVS82" s="25"/>
      <c r="NVT82" s="25"/>
      <c r="NVU82" s="25"/>
      <c r="NVV82" s="25"/>
      <c r="NVW82" s="25"/>
      <c r="NVX82" s="25"/>
      <c r="NVY82" s="25"/>
      <c r="NVZ82" s="25"/>
      <c r="NWA82" s="25"/>
      <c r="NWB82" s="25"/>
      <c r="NWC82" s="25"/>
      <c r="NWD82" s="25"/>
      <c r="NWE82" s="25"/>
      <c r="NWF82" s="25"/>
      <c r="NWG82" s="25"/>
      <c r="NWH82" s="25"/>
      <c r="NWI82" s="25"/>
      <c r="NWJ82" s="25"/>
      <c r="NWK82" s="25"/>
      <c r="NWL82" s="25"/>
      <c r="NWM82" s="25"/>
      <c r="NWN82" s="25"/>
      <c r="NWO82" s="25"/>
      <c r="NWP82" s="25"/>
      <c r="NWQ82" s="25"/>
      <c r="NWR82" s="25"/>
      <c r="NWS82" s="25"/>
      <c r="NWT82" s="25"/>
      <c r="NWU82" s="25"/>
      <c r="NWV82" s="25"/>
      <c r="NWW82" s="25"/>
      <c r="NWX82" s="25"/>
      <c r="NWY82" s="25"/>
      <c r="NWZ82" s="25"/>
      <c r="NXA82" s="25"/>
      <c r="NXB82" s="25"/>
      <c r="NXC82" s="25"/>
      <c r="NXD82" s="25"/>
      <c r="NXE82" s="25"/>
      <c r="NXF82" s="25"/>
      <c r="NXG82" s="25"/>
      <c r="NXH82" s="25"/>
      <c r="NXI82" s="25"/>
      <c r="NXJ82" s="25"/>
      <c r="NXK82" s="25"/>
      <c r="NXL82" s="25"/>
      <c r="NXM82" s="25"/>
      <c r="NXN82" s="25"/>
      <c r="NXO82" s="25"/>
      <c r="NXP82" s="25"/>
      <c r="NXQ82" s="25"/>
      <c r="NXR82" s="25"/>
      <c r="NXS82" s="25"/>
      <c r="NXT82" s="25"/>
      <c r="NXU82" s="25"/>
      <c r="NXV82" s="25"/>
      <c r="NXW82" s="25"/>
      <c r="NXX82" s="25"/>
      <c r="NXY82" s="25"/>
      <c r="NXZ82" s="25"/>
      <c r="NYA82" s="25"/>
      <c r="NYB82" s="25"/>
      <c r="NYC82" s="25"/>
      <c r="NYD82" s="25"/>
      <c r="NYE82" s="25"/>
      <c r="NYF82" s="25"/>
      <c r="NYG82" s="25"/>
      <c r="NYH82" s="25"/>
      <c r="NYI82" s="25"/>
      <c r="NYJ82" s="25"/>
      <c r="NYK82" s="25"/>
      <c r="NYL82" s="25"/>
      <c r="NYM82" s="25"/>
      <c r="NYN82" s="25"/>
      <c r="NYO82" s="25"/>
      <c r="NYP82" s="25"/>
      <c r="NYQ82" s="25"/>
      <c r="NYR82" s="25"/>
      <c r="NYS82" s="25"/>
      <c r="NYT82" s="25"/>
      <c r="NYU82" s="25"/>
      <c r="NYV82" s="25"/>
      <c r="NYW82" s="25"/>
      <c r="NYX82" s="25"/>
      <c r="NYY82" s="25"/>
      <c r="NYZ82" s="25"/>
      <c r="NZA82" s="25"/>
      <c r="NZB82" s="25"/>
      <c r="NZC82" s="25"/>
      <c r="NZD82" s="25"/>
      <c r="NZE82" s="25"/>
      <c r="NZF82" s="25"/>
      <c r="NZG82" s="25"/>
      <c r="NZH82" s="25"/>
      <c r="NZI82" s="25"/>
      <c r="NZJ82" s="25"/>
      <c r="NZK82" s="25"/>
      <c r="NZL82" s="25"/>
      <c r="NZM82" s="25"/>
      <c r="NZN82" s="25"/>
      <c r="NZO82" s="25"/>
      <c r="NZP82" s="25"/>
      <c r="NZQ82" s="25"/>
      <c r="NZR82" s="25"/>
      <c r="NZS82" s="25"/>
      <c r="NZT82" s="25"/>
      <c r="NZU82" s="25"/>
      <c r="NZV82" s="25"/>
      <c r="NZW82" s="25"/>
      <c r="NZX82" s="25"/>
      <c r="NZY82" s="25"/>
      <c r="NZZ82" s="25"/>
      <c r="OAA82" s="25"/>
      <c r="OAB82" s="25"/>
      <c r="OAC82" s="25"/>
      <c r="OAD82" s="25"/>
      <c r="OAE82" s="25"/>
      <c r="OAF82" s="25"/>
      <c r="OAG82" s="25"/>
      <c r="OAH82" s="25"/>
      <c r="OAI82" s="25"/>
      <c r="OAJ82" s="25"/>
      <c r="OAK82" s="25"/>
      <c r="OAL82" s="25"/>
      <c r="OAM82" s="25"/>
      <c r="OAN82" s="25"/>
      <c r="OAO82" s="25"/>
      <c r="OAP82" s="25"/>
      <c r="OAQ82" s="25"/>
      <c r="OAR82" s="25"/>
      <c r="OAS82" s="25"/>
      <c r="OAT82" s="25"/>
      <c r="OAU82" s="25"/>
      <c r="OAV82" s="25"/>
      <c r="OAW82" s="25"/>
      <c r="OAX82" s="25"/>
      <c r="OAY82" s="25"/>
      <c r="OAZ82" s="25"/>
      <c r="OBA82" s="25"/>
      <c r="OBB82" s="25"/>
      <c r="OBC82" s="25"/>
      <c r="OBD82" s="25"/>
      <c r="OBE82" s="25"/>
      <c r="OBF82" s="25"/>
      <c r="OBG82" s="25"/>
      <c r="OBH82" s="25"/>
      <c r="OBI82" s="25"/>
      <c r="OBJ82" s="25"/>
      <c r="OBK82" s="25"/>
      <c r="OBL82" s="25"/>
      <c r="OBM82" s="25"/>
      <c r="OBN82" s="25"/>
      <c r="OBO82" s="25"/>
      <c r="OBP82" s="25"/>
      <c r="OBQ82" s="25"/>
      <c r="OBR82" s="25"/>
      <c r="OBS82" s="25"/>
      <c r="OBT82" s="25"/>
      <c r="OBU82" s="25"/>
      <c r="OBV82" s="25"/>
      <c r="OBW82" s="25"/>
      <c r="OBX82" s="25"/>
      <c r="OBY82" s="25"/>
      <c r="OBZ82" s="25"/>
      <c r="OCA82" s="25"/>
      <c r="OCB82" s="25"/>
      <c r="OCC82" s="25"/>
      <c r="OCD82" s="25"/>
      <c r="OCE82" s="25"/>
      <c r="OCF82" s="25"/>
      <c r="OCG82" s="25"/>
      <c r="OCH82" s="25"/>
      <c r="OCI82" s="25"/>
      <c r="OCJ82" s="25"/>
      <c r="OCK82" s="25"/>
      <c r="OCL82" s="25"/>
      <c r="OCM82" s="25"/>
      <c r="OCN82" s="25"/>
      <c r="OCO82" s="25"/>
      <c r="OCP82" s="25"/>
      <c r="OCQ82" s="25"/>
      <c r="OCR82" s="25"/>
      <c r="OCS82" s="25"/>
      <c r="OCT82" s="25"/>
      <c r="OCU82" s="25"/>
      <c r="OCV82" s="25"/>
      <c r="OCW82" s="25"/>
      <c r="OCX82" s="25"/>
      <c r="OCY82" s="25"/>
      <c r="OCZ82" s="25"/>
      <c r="ODA82" s="25"/>
      <c r="ODB82" s="25"/>
      <c r="ODC82" s="25"/>
      <c r="ODD82" s="25"/>
      <c r="ODE82" s="25"/>
      <c r="ODF82" s="25"/>
      <c r="ODG82" s="25"/>
      <c r="ODH82" s="25"/>
      <c r="ODI82" s="25"/>
      <c r="ODJ82" s="25"/>
      <c r="ODK82" s="25"/>
      <c r="ODL82" s="25"/>
      <c r="ODM82" s="25"/>
      <c r="ODN82" s="25"/>
      <c r="ODO82" s="25"/>
      <c r="ODP82" s="25"/>
      <c r="ODQ82" s="25"/>
      <c r="ODR82" s="25"/>
      <c r="ODS82" s="25"/>
      <c r="ODT82" s="25"/>
      <c r="ODU82" s="25"/>
      <c r="ODV82" s="25"/>
      <c r="ODW82" s="25"/>
      <c r="ODX82" s="25"/>
      <c r="ODY82" s="25"/>
      <c r="ODZ82" s="25"/>
      <c r="OEA82" s="25"/>
      <c r="OEB82" s="25"/>
      <c r="OEC82" s="25"/>
      <c r="OED82" s="25"/>
      <c r="OEE82" s="25"/>
      <c r="OEF82" s="25"/>
      <c r="OEG82" s="25"/>
      <c r="OEH82" s="25"/>
      <c r="OEI82" s="25"/>
      <c r="OEJ82" s="25"/>
      <c r="OEK82" s="25"/>
      <c r="OEL82" s="25"/>
      <c r="OEM82" s="25"/>
      <c r="OEN82" s="25"/>
      <c r="OEO82" s="25"/>
      <c r="OEP82" s="25"/>
      <c r="OEQ82" s="25"/>
      <c r="OER82" s="25"/>
      <c r="OES82" s="25"/>
      <c r="OET82" s="25"/>
      <c r="OEU82" s="25"/>
      <c r="OEV82" s="25"/>
      <c r="OEW82" s="25"/>
      <c r="OEX82" s="25"/>
      <c r="OEY82" s="25"/>
      <c r="OEZ82" s="25"/>
      <c r="OFA82" s="25"/>
      <c r="OFB82" s="25"/>
      <c r="OFC82" s="25"/>
      <c r="OFD82" s="25"/>
      <c r="OFE82" s="25"/>
      <c r="OFF82" s="25"/>
      <c r="OFG82" s="25"/>
      <c r="OFH82" s="25"/>
      <c r="OFI82" s="25"/>
      <c r="OFJ82" s="25"/>
      <c r="OFK82" s="25"/>
      <c r="OFL82" s="25"/>
      <c r="OFM82" s="25"/>
      <c r="OFN82" s="25"/>
      <c r="OFO82" s="25"/>
      <c r="OFP82" s="25"/>
      <c r="OFQ82" s="25"/>
      <c r="OFR82" s="25"/>
      <c r="OFS82" s="25"/>
      <c r="OFT82" s="25"/>
      <c r="OFU82" s="25"/>
      <c r="OFV82" s="25"/>
      <c r="OFW82" s="25"/>
      <c r="OFX82" s="25"/>
      <c r="OFY82" s="25"/>
      <c r="OFZ82" s="25"/>
      <c r="OGA82" s="25"/>
      <c r="OGB82" s="25"/>
      <c r="OGC82" s="25"/>
      <c r="OGD82" s="25"/>
      <c r="OGE82" s="25"/>
      <c r="OGF82" s="25"/>
      <c r="OGG82" s="25"/>
      <c r="OGH82" s="25"/>
      <c r="OGI82" s="25"/>
      <c r="OGJ82" s="25"/>
      <c r="OGK82" s="25"/>
      <c r="OGL82" s="25"/>
      <c r="OGM82" s="25"/>
      <c r="OGN82" s="25"/>
      <c r="OGO82" s="25"/>
      <c r="OGP82" s="25"/>
      <c r="OGQ82" s="25"/>
      <c r="OGR82" s="25"/>
      <c r="OGS82" s="25"/>
      <c r="OGT82" s="25"/>
      <c r="OGU82" s="25"/>
      <c r="OGV82" s="25"/>
      <c r="OGW82" s="25"/>
      <c r="OGX82" s="25"/>
      <c r="OGY82" s="25"/>
      <c r="OGZ82" s="25"/>
      <c r="OHA82" s="25"/>
      <c r="OHB82" s="25"/>
      <c r="OHC82" s="25"/>
      <c r="OHD82" s="25"/>
      <c r="OHE82" s="25"/>
      <c r="OHF82" s="25"/>
      <c r="OHG82" s="25"/>
      <c r="OHH82" s="25"/>
      <c r="OHI82" s="25"/>
      <c r="OHJ82" s="25"/>
      <c r="OHK82" s="25"/>
      <c r="OHL82" s="25"/>
      <c r="OHM82" s="25"/>
      <c r="OHN82" s="25"/>
      <c r="OHO82" s="25"/>
      <c r="OHP82" s="25"/>
      <c r="OHQ82" s="25"/>
      <c r="OHR82" s="25"/>
      <c r="OHS82" s="25"/>
      <c r="OHT82" s="25"/>
      <c r="OHU82" s="25"/>
      <c r="OHV82" s="25"/>
      <c r="OHW82" s="25"/>
      <c r="OHX82" s="25"/>
      <c r="OHY82" s="25"/>
      <c r="OHZ82" s="25"/>
      <c r="OIA82" s="25"/>
      <c r="OIB82" s="25"/>
      <c r="OIC82" s="25"/>
      <c r="OID82" s="25"/>
      <c r="OIE82" s="25"/>
      <c r="OIF82" s="25"/>
      <c r="OIG82" s="25"/>
      <c r="OIH82" s="25"/>
      <c r="OII82" s="25"/>
      <c r="OIJ82" s="25"/>
      <c r="OIK82" s="25"/>
      <c r="OIL82" s="25"/>
      <c r="OIM82" s="25"/>
      <c r="OIN82" s="25"/>
      <c r="OIO82" s="25"/>
      <c r="OIP82" s="25"/>
      <c r="OIQ82" s="25"/>
      <c r="OIR82" s="25"/>
      <c r="OIS82" s="25"/>
      <c r="OIT82" s="25"/>
      <c r="OIU82" s="25"/>
      <c r="OIV82" s="25"/>
      <c r="OIW82" s="25"/>
      <c r="OIX82" s="25"/>
      <c r="OIY82" s="25"/>
      <c r="OIZ82" s="25"/>
      <c r="OJA82" s="25"/>
      <c r="OJB82" s="25"/>
      <c r="OJC82" s="25"/>
      <c r="OJD82" s="25"/>
      <c r="OJE82" s="25"/>
      <c r="OJF82" s="25"/>
      <c r="OJG82" s="25"/>
      <c r="OJH82" s="25"/>
      <c r="OJI82" s="25"/>
      <c r="OJJ82" s="25"/>
      <c r="OJK82" s="25"/>
      <c r="OJL82" s="25"/>
      <c r="OJM82" s="25"/>
      <c r="OJN82" s="25"/>
      <c r="OJO82" s="25"/>
      <c r="OJP82" s="25"/>
      <c r="OJQ82" s="25"/>
      <c r="OJR82" s="25"/>
      <c r="OJS82" s="25"/>
      <c r="OJT82" s="25"/>
      <c r="OJU82" s="25"/>
      <c r="OJV82" s="25"/>
      <c r="OJW82" s="25"/>
      <c r="OJX82" s="25"/>
      <c r="OJY82" s="25"/>
      <c r="OJZ82" s="25"/>
      <c r="OKA82" s="25"/>
      <c r="OKB82" s="25"/>
      <c r="OKC82" s="25"/>
      <c r="OKD82" s="25"/>
      <c r="OKE82" s="25"/>
      <c r="OKF82" s="25"/>
      <c r="OKG82" s="25"/>
      <c r="OKH82" s="25"/>
      <c r="OKI82" s="25"/>
      <c r="OKJ82" s="25"/>
      <c r="OKK82" s="25"/>
      <c r="OKL82" s="25"/>
      <c r="OKM82" s="25"/>
      <c r="OKN82" s="25"/>
      <c r="OKO82" s="25"/>
      <c r="OKP82" s="25"/>
      <c r="OKQ82" s="25"/>
      <c r="OKR82" s="25"/>
      <c r="OKS82" s="25"/>
      <c r="OKT82" s="25"/>
      <c r="OKU82" s="25"/>
      <c r="OKV82" s="25"/>
      <c r="OKW82" s="25"/>
      <c r="OKX82" s="25"/>
      <c r="OKY82" s="25"/>
      <c r="OKZ82" s="25"/>
      <c r="OLA82" s="25"/>
      <c r="OLB82" s="25"/>
      <c r="OLC82" s="25"/>
      <c r="OLD82" s="25"/>
      <c r="OLE82" s="25"/>
      <c r="OLF82" s="25"/>
      <c r="OLG82" s="25"/>
      <c r="OLH82" s="25"/>
      <c r="OLI82" s="25"/>
      <c r="OLJ82" s="25"/>
      <c r="OLK82" s="25"/>
      <c r="OLL82" s="25"/>
      <c r="OLM82" s="25"/>
      <c r="OLN82" s="25"/>
      <c r="OLO82" s="25"/>
      <c r="OLP82" s="25"/>
      <c r="OLQ82" s="25"/>
      <c r="OLR82" s="25"/>
      <c r="OLS82" s="25"/>
      <c r="OLT82" s="25"/>
      <c r="OLU82" s="25"/>
      <c r="OLV82" s="25"/>
      <c r="OLW82" s="25"/>
      <c r="OLX82" s="25"/>
      <c r="OLY82" s="25"/>
      <c r="OLZ82" s="25"/>
      <c r="OMA82" s="25"/>
      <c r="OMB82" s="25"/>
      <c r="OMC82" s="25"/>
      <c r="OMD82" s="25"/>
      <c r="OME82" s="25"/>
      <c r="OMF82" s="25"/>
      <c r="OMG82" s="25"/>
      <c r="OMH82" s="25"/>
      <c r="OMI82" s="25"/>
      <c r="OMJ82" s="25"/>
      <c r="OMK82" s="25"/>
      <c r="OML82" s="25"/>
      <c r="OMM82" s="25"/>
      <c r="OMN82" s="25"/>
      <c r="OMO82" s="25"/>
      <c r="OMP82" s="25"/>
      <c r="OMQ82" s="25"/>
      <c r="OMR82" s="25"/>
      <c r="OMS82" s="25"/>
      <c r="OMT82" s="25"/>
      <c r="OMU82" s="25"/>
      <c r="OMV82" s="25"/>
      <c r="OMW82" s="25"/>
      <c r="OMX82" s="25"/>
      <c r="OMY82" s="25"/>
      <c r="OMZ82" s="25"/>
      <c r="ONA82" s="25"/>
      <c r="ONB82" s="25"/>
      <c r="ONC82" s="25"/>
      <c r="OND82" s="25"/>
      <c r="ONE82" s="25"/>
      <c r="ONF82" s="25"/>
      <c r="ONG82" s="25"/>
      <c r="ONH82" s="25"/>
      <c r="ONI82" s="25"/>
      <c r="ONJ82" s="25"/>
      <c r="ONK82" s="25"/>
      <c r="ONL82" s="25"/>
      <c r="ONM82" s="25"/>
      <c r="ONN82" s="25"/>
      <c r="ONO82" s="25"/>
      <c r="ONP82" s="25"/>
      <c r="ONQ82" s="25"/>
      <c r="ONR82" s="25"/>
      <c r="ONS82" s="25"/>
      <c r="ONT82" s="25"/>
      <c r="ONU82" s="25"/>
      <c r="ONV82" s="25"/>
      <c r="ONW82" s="25"/>
      <c r="ONX82" s="25"/>
      <c r="ONY82" s="25"/>
      <c r="ONZ82" s="25"/>
      <c r="OOA82" s="25"/>
      <c r="OOB82" s="25"/>
      <c r="OOC82" s="25"/>
      <c r="OOD82" s="25"/>
      <c r="OOE82" s="25"/>
      <c r="OOF82" s="25"/>
      <c r="OOG82" s="25"/>
      <c r="OOH82" s="25"/>
      <c r="OOI82" s="25"/>
      <c r="OOJ82" s="25"/>
      <c r="OOK82" s="25"/>
      <c r="OOL82" s="25"/>
      <c r="OOM82" s="25"/>
      <c r="OON82" s="25"/>
      <c r="OOO82" s="25"/>
      <c r="OOP82" s="25"/>
      <c r="OOQ82" s="25"/>
      <c r="OOR82" s="25"/>
      <c r="OOS82" s="25"/>
      <c r="OOT82" s="25"/>
      <c r="OOU82" s="25"/>
      <c r="OOV82" s="25"/>
      <c r="OOW82" s="25"/>
      <c r="OOX82" s="25"/>
      <c r="OOY82" s="25"/>
      <c r="OOZ82" s="25"/>
      <c r="OPA82" s="25"/>
      <c r="OPB82" s="25"/>
      <c r="OPC82" s="25"/>
      <c r="OPD82" s="25"/>
      <c r="OPE82" s="25"/>
      <c r="OPF82" s="25"/>
      <c r="OPG82" s="25"/>
      <c r="OPH82" s="25"/>
      <c r="OPI82" s="25"/>
      <c r="OPJ82" s="25"/>
      <c r="OPK82" s="25"/>
      <c r="OPL82" s="25"/>
      <c r="OPM82" s="25"/>
      <c r="OPN82" s="25"/>
      <c r="OPO82" s="25"/>
      <c r="OPP82" s="25"/>
      <c r="OPQ82" s="25"/>
      <c r="OPR82" s="25"/>
      <c r="OPS82" s="25"/>
      <c r="OPT82" s="25"/>
      <c r="OPU82" s="25"/>
      <c r="OPV82" s="25"/>
      <c r="OPW82" s="25"/>
      <c r="OPX82" s="25"/>
      <c r="OPY82" s="25"/>
      <c r="OPZ82" s="25"/>
      <c r="OQA82" s="25"/>
      <c r="OQB82" s="25"/>
      <c r="OQC82" s="25"/>
      <c r="OQD82" s="25"/>
      <c r="OQE82" s="25"/>
      <c r="OQF82" s="25"/>
      <c r="OQG82" s="25"/>
      <c r="OQH82" s="25"/>
      <c r="OQI82" s="25"/>
      <c r="OQJ82" s="25"/>
      <c r="OQK82" s="25"/>
      <c r="OQL82" s="25"/>
      <c r="OQM82" s="25"/>
      <c r="OQN82" s="25"/>
      <c r="OQO82" s="25"/>
      <c r="OQP82" s="25"/>
      <c r="OQQ82" s="25"/>
      <c r="OQR82" s="25"/>
      <c r="OQS82" s="25"/>
      <c r="OQT82" s="25"/>
      <c r="OQU82" s="25"/>
      <c r="OQV82" s="25"/>
      <c r="OQW82" s="25"/>
      <c r="OQX82" s="25"/>
      <c r="OQY82" s="25"/>
      <c r="OQZ82" s="25"/>
      <c r="ORA82" s="25"/>
      <c r="ORB82" s="25"/>
      <c r="ORC82" s="25"/>
      <c r="ORD82" s="25"/>
      <c r="ORE82" s="25"/>
      <c r="ORF82" s="25"/>
      <c r="ORG82" s="25"/>
      <c r="ORH82" s="25"/>
      <c r="ORI82" s="25"/>
      <c r="ORJ82" s="25"/>
      <c r="ORK82" s="25"/>
      <c r="ORL82" s="25"/>
      <c r="ORM82" s="25"/>
      <c r="ORN82" s="25"/>
      <c r="ORO82" s="25"/>
      <c r="ORP82" s="25"/>
      <c r="ORQ82" s="25"/>
      <c r="ORR82" s="25"/>
      <c r="ORS82" s="25"/>
      <c r="ORT82" s="25"/>
      <c r="ORU82" s="25"/>
      <c r="ORV82" s="25"/>
      <c r="ORW82" s="25"/>
      <c r="ORX82" s="25"/>
      <c r="ORY82" s="25"/>
      <c r="ORZ82" s="25"/>
      <c r="OSA82" s="25"/>
      <c r="OSB82" s="25"/>
      <c r="OSC82" s="25"/>
      <c r="OSD82" s="25"/>
      <c r="OSE82" s="25"/>
      <c r="OSF82" s="25"/>
      <c r="OSG82" s="25"/>
      <c r="OSH82" s="25"/>
      <c r="OSI82" s="25"/>
      <c r="OSJ82" s="25"/>
      <c r="OSK82" s="25"/>
      <c r="OSL82" s="25"/>
      <c r="OSM82" s="25"/>
      <c r="OSN82" s="25"/>
      <c r="OSO82" s="25"/>
      <c r="OSP82" s="25"/>
      <c r="OSQ82" s="25"/>
      <c r="OSR82" s="25"/>
      <c r="OSS82" s="25"/>
      <c r="OST82" s="25"/>
      <c r="OSU82" s="25"/>
      <c r="OSV82" s="25"/>
      <c r="OSW82" s="25"/>
      <c r="OSX82" s="25"/>
      <c r="OSY82" s="25"/>
      <c r="OSZ82" s="25"/>
      <c r="OTA82" s="25"/>
      <c r="OTB82" s="25"/>
      <c r="OTC82" s="25"/>
      <c r="OTD82" s="25"/>
      <c r="OTE82" s="25"/>
      <c r="OTF82" s="25"/>
      <c r="OTG82" s="25"/>
      <c r="OTH82" s="25"/>
      <c r="OTI82" s="25"/>
      <c r="OTJ82" s="25"/>
      <c r="OTK82" s="25"/>
      <c r="OTL82" s="25"/>
      <c r="OTM82" s="25"/>
      <c r="OTN82" s="25"/>
      <c r="OTO82" s="25"/>
      <c r="OTP82" s="25"/>
      <c r="OTQ82" s="25"/>
      <c r="OTR82" s="25"/>
      <c r="OTS82" s="25"/>
      <c r="OTT82" s="25"/>
      <c r="OTU82" s="25"/>
      <c r="OTV82" s="25"/>
      <c r="OTW82" s="25"/>
      <c r="OTX82" s="25"/>
      <c r="OTY82" s="25"/>
      <c r="OTZ82" s="25"/>
      <c r="OUA82" s="25"/>
      <c r="OUB82" s="25"/>
      <c r="OUC82" s="25"/>
      <c r="OUD82" s="25"/>
      <c r="OUE82" s="25"/>
      <c r="OUF82" s="25"/>
      <c r="OUG82" s="25"/>
      <c r="OUH82" s="25"/>
      <c r="OUI82" s="25"/>
      <c r="OUJ82" s="25"/>
      <c r="OUK82" s="25"/>
      <c r="OUL82" s="25"/>
      <c r="OUM82" s="25"/>
      <c r="OUN82" s="25"/>
      <c r="OUO82" s="25"/>
      <c r="OUP82" s="25"/>
      <c r="OUQ82" s="25"/>
      <c r="OUR82" s="25"/>
      <c r="OUS82" s="25"/>
      <c r="OUT82" s="25"/>
      <c r="OUU82" s="25"/>
      <c r="OUV82" s="25"/>
      <c r="OUW82" s="25"/>
      <c r="OUX82" s="25"/>
      <c r="OUY82" s="25"/>
      <c r="OUZ82" s="25"/>
      <c r="OVA82" s="25"/>
      <c r="OVB82" s="25"/>
      <c r="OVC82" s="25"/>
      <c r="OVD82" s="25"/>
      <c r="OVE82" s="25"/>
      <c r="OVF82" s="25"/>
      <c r="OVG82" s="25"/>
      <c r="OVH82" s="25"/>
      <c r="OVI82" s="25"/>
      <c r="OVJ82" s="25"/>
      <c r="OVK82" s="25"/>
      <c r="OVL82" s="25"/>
      <c r="OVM82" s="25"/>
      <c r="OVN82" s="25"/>
      <c r="OVO82" s="25"/>
      <c r="OVP82" s="25"/>
      <c r="OVQ82" s="25"/>
      <c r="OVR82" s="25"/>
      <c r="OVS82" s="25"/>
      <c r="OVT82" s="25"/>
      <c r="OVU82" s="25"/>
      <c r="OVV82" s="25"/>
      <c r="OVW82" s="25"/>
      <c r="OVX82" s="25"/>
      <c r="OVY82" s="25"/>
      <c r="OVZ82" s="25"/>
      <c r="OWA82" s="25"/>
      <c r="OWB82" s="25"/>
      <c r="OWC82" s="25"/>
      <c r="OWD82" s="25"/>
      <c r="OWE82" s="25"/>
      <c r="OWF82" s="25"/>
      <c r="OWG82" s="25"/>
      <c r="OWH82" s="25"/>
      <c r="OWI82" s="25"/>
      <c r="OWJ82" s="25"/>
      <c r="OWK82" s="25"/>
      <c r="OWL82" s="25"/>
      <c r="OWM82" s="25"/>
      <c r="OWN82" s="25"/>
      <c r="OWO82" s="25"/>
      <c r="OWP82" s="25"/>
      <c r="OWQ82" s="25"/>
      <c r="OWR82" s="25"/>
      <c r="OWS82" s="25"/>
      <c r="OWT82" s="25"/>
      <c r="OWU82" s="25"/>
      <c r="OWV82" s="25"/>
      <c r="OWW82" s="25"/>
      <c r="OWX82" s="25"/>
      <c r="OWY82" s="25"/>
      <c r="OWZ82" s="25"/>
      <c r="OXA82" s="25"/>
      <c r="OXB82" s="25"/>
      <c r="OXC82" s="25"/>
      <c r="OXD82" s="25"/>
      <c r="OXE82" s="25"/>
      <c r="OXF82" s="25"/>
      <c r="OXG82" s="25"/>
      <c r="OXH82" s="25"/>
      <c r="OXI82" s="25"/>
      <c r="OXJ82" s="25"/>
      <c r="OXK82" s="25"/>
      <c r="OXL82" s="25"/>
      <c r="OXM82" s="25"/>
      <c r="OXN82" s="25"/>
      <c r="OXO82" s="25"/>
      <c r="OXP82" s="25"/>
      <c r="OXQ82" s="25"/>
      <c r="OXR82" s="25"/>
      <c r="OXS82" s="25"/>
      <c r="OXT82" s="25"/>
      <c r="OXU82" s="25"/>
      <c r="OXV82" s="25"/>
      <c r="OXW82" s="25"/>
      <c r="OXX82" s="25"/>
      <c r="OXY82" s="25"/>
      <c r="OXZ82" s="25"/>
      <c r="OYA82" s="25"/>
      <c r="OYB82" s="25"/>
      <c r="OYC82" s="25"/>
      <c r="OYD82" s="25"/>
      <c r="OYE82" s="25"/>
      <c r="OYF82" s="25"/>
      <c r="OYG82" s="25"/>
      <c r="OYH82" s="25"/>
      <c r="OYI82" s="25"/>
      <c r="OYJ82" s="25"/>
      <c r="OYK82" s="25"/>
      <c r="OYL82" s="25"/>
      <c r="OYM82" s="25"/>
      <c r="OYN82" s="25"/>
      <c r="OYO82" s="25"/>
      <c r="OYP82" s="25"/>
      <c r="OYQ82" s="25"/>
      <c r="OYR82" s="25"/>
      <c r="OYS82" s="25"/>
      <c r="OYT82" s="25"/>
      <c r="OYU82" s="25"/>
      <c r="OYV82" s="25"/>
      <c r="OYW82" s="25"/>
      <c r="OYX82" s="25"/>
      <c r="OYY82" s="25"/>
      <c r="OYZ82" s="25"/>
      <c r="OZA82" s="25"/>
      <c r="OZB82" s="25"/>
      <c r="OZC82" s="25"/>
      <c r="OZD82" s="25"/>
      <c r="OZE82" s="25"/>
      <c r="OZF82" s="25"/>
      <c r="OZG82" s="25"/>
      <c r="OZH82" s="25"/>
      <c r="OZI82" s="25"/>
      <c r="OZJ82" s="25"/>
      <c r="OZK82" s="25"/>
      <c r="OZL82" s="25"/>
      <c r="OZM82" s="25"/>
      <c r="OZN82" s="25"/>
      <c r="OZO82" s="25"/>
      <c r="OZP82" s="25"/>
      <c r="OZQ82" s="25"/>
      <c r="OZR82" s="25"/>
      <c r="OZS82" s="25"/>
      <c r="OZT82" s="25"/>
      <c r="OZU82" s="25"/>
      <c r="OZV82" s="25"/>
      <c r="OZW82" s="25"/>
      <c r="OZX82" s="25"/>
      <c r="OZY82" s="25"/>
      <c r="OZZ82" s="25"/>
      <c r="PAA82" s="25"/>
      <c r="PAB82" s="25"/>
      <c r="PAC82" s="25"/>
      <c r="PAD82" s="25"/>
      <c r="PAE82" s="25"/>
      <c r="PAF82" s="25"/>
      <c r="PAG82" s="25"/>
      <c r="PAH82" s="25"/>
      <c r="PAI82" s="25"/>
      <c r="PAJ82" s="25"/>
      <c r="PAK82" s="25"/>
      <c r="PAL82" s="25"/>
      <c r="PAM82" s="25"/>
      <c r="PAN82" s="25"/>
      <c r="PAO82" s="25"/>
      <c r="PAP82" s="25"/>
      <c r="PAQ82" s="25"/>
      <c r="PAR82" s="25"/>
      <c r="PAS82" s="25"/>
      <c r="PAT82" s="25"/>
      <c r="PAU82" s="25"/>
      <c r="PAV82" s="25"/>
      <c r="PAW82" s="25"/>
      <c r="PAX82" s="25"/>
      <c r="PAY82" s="25"/>
      <c r="PAZ82" s="25"/>
      <c r="PBA82" s="25"/>
      <c r="PBB82" s="25"/>
      <c r="PBC82" s="25"/>
      <c r="PBD82" s="25"/>
      <c r="PBE82" s="25"/>
      <c r="PBF82" s="25"/>
      <c r="PBG82" s="25"/>
      <c r="PBH82" s="25"/>
      <c r="PBI82" s="25"/>
      <c r="PBJ82" s="25"/>
      <c r="PBK82" s="25"/>
      <c r="PBL82" s="25"/>
      <c r="PBM82" s="25"/>
      <c r="PBN82" s="25"/>
      <c r="PBO82" s="25"/>
      <c r="PBP82" s="25"/>
      <c r="PBQ82" s="25"/>
      <c r="PBR82" s="25"/>
      <c r="PBS82" s="25"/>
      <c r="PBT82" s="25"/>
      <c r="PBU82" s="25"/>
      <c r="PBV82" s="25"/>
      <c r="PBW82" s="25"/>
      <c r="PBX82" s="25"/>
      <c r="PBY82" s="25"/>
      <c r="PBZ82" s="25"/>
      <c r="PCA82" s="25"/>
      <c r="PCB82" s="25"/>
      <c r="PCC82" s="25"/>
      <c r="PCD82" s="25"/>
      <c r="PCE82" s="25"/>
      <c r="PCF82" s="25"/>
      <c r="PCG82" s="25"/>
      <c r="PCH82" s="25"/>
      <c r="PCI82" s="25"/>
      <c r="PCJ82" s="25"/>
      <c r="PCK82" s="25"/>
      <c r="PCL82" s="25"/>
      <c r="PCM82" s="25"/>
      <c r="PCN82" s="25"/>
      <c r="PCO82" s="25"/>
      <c r="PCP82" s="25"/>
      <c r="PCQ82" s="25"/>
      <c r="PCR82" s="25"/>
      <c r="PCS82" s="25"/>
      <c r="PCT82" s="25"/>
      <c r="PCU82" s="25"/>
      <c r="PCV82" s="25"/>
      <c r="PCW82" s="25"/>
      <c r="PCX82" s="25"/>
      <c r="PCY82" s="25"/>
      <c r="PCZ82" s="25"/>
      <c r="PDA82" s="25"/>
      <c r="PDB82" s="25"/>
      <c r="PDC82" s="25"/>
      <c r="PDD82" s="25"/>
      <c r="PDE82" s="25"/>
      <c r="PDF82" s="25"/>
      <c r="PDG82" s="25"/>
      <c r="PDH82" s="25"/>
      <c r="PDI82" s="25"/>
      <c r="PDJ82" s="25"/>
      <c r="PDK82" s="25"/>
      <c r="PDL82" s="25"/>
      <c r="PDM82" s="25"/>
      <c r="PDN82" s="25"/>
      <c r="PDO82" s="25"/>
      <c r="PDP82" s="25"/>
      <c r="PDQ82" s="25"/>
      <c r="PDR82" s="25"/>
      <c r="PDS82" s="25"/>
      <c r="PDT82" s="25"/>
      <c r="PDU82" s="25"/>
      <c r="PDV82" s="25"/>
      <c r="PDW82" s="25"/>
      <c r="PDX82" s="25"/>
      <c r="PDY82" s="25"/>
      <c r="PDZ82" s="25"/>
      <c r="PEA82" s="25"/>
      <c r="PEB82" s="25"/>
      <c r="PEC82" s="25"/>
      <c r="PED82" s="25"/>
      <c r="PEE82" s="25"/>
      <c r="PEF82" s="25"/>
      <c r="PEG82" s="25"/>
      <c r="PEH82" s="25"/>
      <c r="PEI82" s="25"/>
      <c r="PEJ82" s="25"/>
      <c r="PEK82" s="25"/>
      <c r="PEL82" s="25"/>
      <c r="PEM82" s="25"/>
      <c r="PEN82" s="25"/>
      <c r="PEO82" s="25"/>
      <c r="PEP82" s="25"/>
      <c r="PEQ82" s="25"/>
      <c r="PER82" s="25"/>
      <c r="PES82" s="25"/>
      <c r="PET82" s="25"/>
      <c r="PEU82" s="25"/>
      <c r="PEV82" s="25"/>
      <c r="PEW82" s="25"/>
      <c r="PEX82" s="25"/>
      <c r="PEY82" s="25"/>
      <c r="PEZ82" s="25"/>
      <c r="PFA82" s="25"/>
      <c r="PFB82" s="25"/>
      <c r="PFC82" s="25"/>
      <c r="PFD82" s="25"/>
      <c r="PFE82" s="25"/>
      <c r="PFF82" s="25"/>
      <c r="PFG82" s="25"/>
      <c r="PFH82" s="25"/>
      <c r="PFI82" s="25"/>
      <c r="PFJ82" s="25"/>
      <c r="PFK82" s="25"/>
      <c r="PFL82" s="25"/>
      <c r="PFM82" s="25"/>
      <c r="PFN82" s="25"/>
      <c r="PFO82" s="25"/>
      <c r="PFP82" s="25"/>
      <c r="PFQ82" s="25"/>
      <c r="PFR82" s="25"/>
      <c r="PFS82" s="25"/>
      <c r="PFT82" s="25"/>
      <c r="PFU82" s="25"/>
      <c r="PFV82" s="25"/>
      <c r="PFW82" s="25"/>
      <c r="PFX82" s="25"/>
      <c r="PFY82" s="25"/>
      <c r="PFZ82" s="25"/>
      <c r="PGA82" s="25"/>
      <c r="PGB82" s="25"/>
      <c r="PGC82" s="25"/>
      <c r="PGD82" s="25"/>
      <c r="PGE82" s="25"/>
      <c r="PGF82" s="25"/>
      <c r="PGG82" s="25"/>
      <c r="PGH82" s="25"/>
      <c r="PGI82" s="25"/>
      <c r="PGJ82" s="25"/>
      <c r="PGK82" s="25"/>
      <c r="PGL82" s="25"/>
      <c r="PGM82" s="25"/>
      <c r="PGN82" s="25"/>
      <c r="PGO82" s="25"/>
      <c r="PGP82" s="25"/>
      <c r="PGQ82" s="25"/>
      <c r="PGR82" s="25"/>
      <c r="PGS82" s="25"/>
      <c r="PGT82" s="25"/>
      <c r="PGU82" s="25"/>
      <c r="PGV82" s="25"/>
      <c r="PGW82" s="25"/>
      <c r="PGX82" s="25"/>
      <c r="PGY82" s="25"/>
      <c r="PGZ82" s="25"/>
      <c r="PHA82" s="25"/>
      <c r="PHB82" s="25"/>
      <c r="PHC82" s="25"/>
      <c r="PHD82" s="25"/>
      <c r="PHE82" s="25"/>
      <c r="PHF82" s="25"/>
      <c r="PHG82" s="25"/>
      <c r="PHH82" s="25"/>
      <c r="PHI82" s="25"/>
      <c r="PHJ82" s="25"/>
      <c r="PHK82" s="25"/>
      <c r="PHL82" s="25"/>
      <c r="PHM82" s="25"/>
      <c r="PHN82" s="25"/>
      <c r="PHO82" s="25"/>
      <c r="PHP82" s="25"/>
      <c r="PHQ82" s="25"/>
      <c r="PHR82" s="25"/>
      <c r="PHS82" s="25"/>
      <c r="PHT82" s="25"/>
      <c r="PHU82" s="25"/>
      <c r="PHV82" s="25"/>
      <c r="PHW82" s="25"/>
      <c r="PHX82" s="25"/>
      <c r="PHY82" s="25"/>
      <c r="PHZ82" s="25"/>
      <c r="PIA82" s="25"/>
      <c r="PIB82" s="25"/>
      <c r="PIC82" s="25"/>
      <c r="PID82" s="25"/>
      <c r="PIE82" s="25"/>
      <c r="PIF82" s="25"/>
      <c r="PIG82" s="25"/>
      <c r="PIH82" s="25"/>
      <c r="PII82" s="25"/>
      <c r="PIJ82" s="25"/>
      <c r="PIK82" s="25"/>
      <c r="PIL82" s="25"/>
      <c r="PIM82" s="25"/>
      <c r="PIN82" s="25"/>
      <c r="PIO82" s="25"/>
      <c r="PIP82" s="25"/>
      <c r="PIQ82" s="25"/>
      <c r="PIR82" s="25"/>
      <c r="PIS82" s="25"/>
      <c r="PIT82" s="25"/>
      <c r="PIU82" s="25"/>
      <c r="PIV82" s="25"/>
      <c r="PIW82" s="25"/>
      <c r="PIX82" s="25"/>
      <c r="PIY82" s="25"/>
      <c r="PIZ82" s="25"/>
      <c r="PJA82" s="25"/>
      <c r="PJB82" s="25"/>
      <c r="PJC82" s="25"/>
      <c r="PJD82" s="25"/>
      <c r="PJE82" s="25"/>
      <c r="PJF82" s="25"/>
      <c r="PJG82" s="25"/>
      <c r="PJH82" s="25"/>
      <c r="PJI82" s="25"/>
      <c r="PJJ82" s="25"/>
      <c r="PJK82" s="25"/>
      <c r="PJL82" s="25"/>
      <c r="PJM82" s="25"/>
      <c r="PJN82" s="25"/>
      <c r="PJO82" s="25"/>
      <c r="PJP82" s="25"/>
      <c r="PJQ82" s="25"/>
      <c r="PJR82" s="25"/>
      <c r="PJS82" s="25"/>
      <c r="PJT82" s="25"/>
      <c r="PJU82" s="25"/>
      <c r="PJV82" s="25"/>
      <c r="PJW82" s="25"/>
      <c r="PJX82" s="25"/>
      <c r="PJY82" s="25"/>
      <c r="PJZ82" s="25"/>
      <c r="PKA82" s="25"/>
      <c r="PKB82" s="25"/>
      <c r="PKC82" s="25"/>
      <c r="PKD82" s="25"/>
      <c r="PKE82" s="25"/>
      <c r="PKF82" s="25"/>
      <c r="PKG82" s="25"/>
      <c r="PKH82" s="25"/>
      <c r="PKI82" s="25"/>
      <c r="PKJ82" s="25"/>
      <c r="PKK82" s="25"/>
      <c r="PKL82" s="25"/>
      <c r="PKM82" s="25"/>
      <c r="PKN82" s="25"/>
      <c r="PKO82" s="25"/>
      <c r="PKP82" s="25"/>
      <c r="PKQ82" s="25"/>
      <c r="PKR82" s="25"/>
      <c r="PKS82" s="25"/>
      <c r="PKT82" s="25"/>
      <c r="PKU82" s="25"/>
      <c r="PKV82" s="25"/>
      <c r="PKW82" s="25"/>
      <c r="PKX82" s="25"/>
      <c r="PKY82" s="25"/>
      <c r="PKZ82" s="25"/>
      <c r="PLA82" s="25"/>
      <c r="PLB82" s="25"/>
      <c r="PLC82" s="25"/>
      <c r="PLD82" s="25"/>
      <c r="PLE82" s="25"/>
      <c r="PLF82" s="25"/>
      <c r="PLG82" s="25"/>
      <c r="PLH82" s="25"/>
      <c r="PLI82" s="25"/>
      <c r="PLJ82" s="25"/>
      <c r="PLK82" s="25"/>
      <c r="PLL82" s="25"/>
      <c r="PLM82" s="25"/>
      <c r="PLN82" s="25"/>
      <c r="PLO82" s="25"/>
      <c r="PLP82" s="25"/>
      <c r="PLQ82" s="25"/>
      <c r="PLR82" s="25"/>
      <c r="PLS82" s="25"/>
      <c r="PLT82" s="25"/>
      <c r="PLU82" s="25"/>
      <c r="PLV82" s="25"/>
      <c r="PLW82" s="25"/>
      <c r="PLX82" s="25"/>
      <c r="PLY82" s="25"/>
      <c r="PLZ82" s="25"/>
      <c r="PMA82" s="25"/>
      <c r="PMB82" s="25"/>
      <c r="PMC82" s="25"/>
      <c r="PMD82" s="25"/>
      <c r="PME82" s="25"/>
      <c r="PMF82" s="25"/>
      <c r="PMG82" s="25"/>
      <c r="PMH82" s="25"/>
      <c r="PMI82" s="25"/>
      <c r="PMJ82" s="25"/>
      <c r="PMK82" s="25"/>
      <c r="PML82" s="25"/>
      <c r="PMM82" s="25"/>
      <c r="PMN82" s="25"/>
      <c r="PMO82" s="25"/>
      <c r="PMP82" s="25"/>
      <c r="PMQ82" s="25"/>
      <c r="PMR82" s="25"/>
      <c r="PMS82" s="25"/>
      <c r="PMT82" s="25"/>
      <c r="PMU82" s="25"/>
      <c r="PMV82" s="25"/>
      <c r="PMW82" s="25"/>
      <c r="PMX82" s="25"/>
      <c r="PMY82" s="25"/>
      <c r="PMZ82" s="25"/>
      <c r="PNA82" s="25"/>
      <c r="PNB82" s="25"/>
      <c r="PNC82" s="25"/>
      <c r="PND82" s="25"/>
      <c r="PNE82" s="25"/>
      <c r="PNF82" s="25"/>
      <c r="PNG82" s="25"/>
      <c r="PNH82" s="25"/>
      <c r="PNI82" s="25"/>
      <c r="PNJ82" s="25"/>
      <c r="PNK82" s="25"/>
      <c r="PNL82" s="25"/>
      <c r="PNM82" s="25"/>
      <c r="PNN82" s="25"/>
      <c r="PNO82" s="25"/>
      <c r="PNP82" s="25"/>
      <c r="PNQ82" s="25"/>
      <c r="PNR82" s="25"/>
      <c r="PNS82" s="25"/>
      <c r="PNT82" s="25"/>
      <c r="PNU82" s="25"/>
      <c r="PNV82" s="25"/>
      <c r="PNW82" s="25"/>
      <c r="PNX82" s="25"/>
      <c r="PNY82" s="25"/>
      <c r="PNZ82" s="25"/>
      <c r="POA82" s="25"/>
      <c r="POB82" s="25"/>
      <c r="POC82" s="25"/>
      <c r="POD82" s="25"/>
      <c r="POE82" s="25"/>
      <c r="POF82" s="25"/>
      <c r="POG82" s="25"/>
      <c r="POH82" s="25"/>
      <c r="POI82" s="25"/>
      <c r="POJ82" s="25"/>
      <c r="POK82" s="25"/>
      <c r="POL82" s="25"/>
      <c r="POM82" s="25"/>
      <c r="PON82" s="25"/>
      <c r="POO82" s="25"/>
      <c r="POP82" s="25"/>
      <c r="POQ82" s="25"/>
      <c r="POR82" s="25"/>
      <c r="POS82" s="25"/>
      <c r="POT82" s="25"/>
      <c r="POU82" s="25"/>
      <c r="POV82" s="25"/>
      <c r="POW82" s="25"/>
      <c r="POX82" s="25"/>
      <c r="POY82" s="25"/>
      <c r="POZ82" s="25"/>
      <c r="PPA82" s="25"/>
      <c r="PPB82" s="25"/>
      <c r="PPC82" s="25"/>
      <c r="PPD82" s="25"/>
      <c r="PPE82" s="25"/>
      <c r="PPF82" s="25"/>
      <c r="PPG82" s="25"/>
      <c r="PPH82" s="25"/>
      <c r="PPI82" s="25"/>
      <c r="PPJ82" s="25"/>
      <c r="PPK82" s="25"/>
      <c r="PPL82" s="25"/>
      <c r="PPM82" s="25"/>
      <c r="PPN82" s="25"/>
      <c r="PPO82" s="25"/>
      <c r="PPP82" s="25"/>
      <c r="PPQ82" s="25"/>
      <c r="PPR82" s="25"/>
      <c r="PPS82" s="25"/>
      <c r="PPT82" s="25"/>
      <c r="PPU82" s="25"/>
      <c r="PPV82" s="25"/>
      <c r="PPW82" s="25"/>
      <c r="PPX82" s="25"/>
      <c r="PPY82" s="25"/>
      <c r="PPZ82" s="25"/>
      <c r="PQA82" s="25"/>
      <c r="PQB82" s="25"/>
      <c r="PQC82" s="25"/>
      <c r="PQD82" s="25"/>
      <c r="PQE82" s="25"/>
      <c r="PQF82" s="25"/>
      <c r="PQG82" s="25"/>
      <c r="PQH82" s="25"/>
      <c r="PQI82" s="25"/>
      <c r="PQJ82" s="25"/>
      <c r="PQK82" s="25"/>
      <c r="PQL82" s="25"/>
      <c r="PQM82" s="25"/>
      <c r="PQN82" s="25"/>
      <c r="PQO82" s="25"/>
      <c r="PQP82" s="25"/>
      <c r="PQQ82" s="25"/>
      <c r="PQR82" s="25"/>
      <c r="PQS82" s="25"/>
      <c r="PQT82" s="25"/>
      <c r="PQU82" s="25"/>
      <c r="PQV82" s="25"/>
      <c r="PQW82" s="25"/>
      <c r="PQX82" s="25"/>
      <c r="PQY82" s="25"/>
      <c r="PQZ82" s="25"/>
      <c r="PRA82" s="25"/>
      <c r="PRB82" s="25"/>
      <c r="PRC82" s="25"/>
      <c r="PRD82" s="25"/>
      <c r="PRE82" s="25"/>
      <c r="PRF82" s="25"/>
      <c r="PRG82" s="25"/>
      <c r="PRH82" s="25"/>
      <c r="PRI82" s="25"/>
      <c r="PRJ82" s="25"/>
      <c r="PRK82" s="25"/>
      <c r="PRL82" s="25"/>
      <c r="PRM82" s="25"/>
      <c r="PRN82" s="25"/>
      <c r="PRO82" s="25"/>
      <c r="PRP82" s="25"/>
      <c r="PRQ82" s="25"/>
      <c r="PRR82" s="25"/>
      <c r="PRS82" s="25"/>
      <c r="PRT82" s="25"/>
      <c r="PRU82" s="25"/>
      <c r="PRV82" s="25"/>
      <c r="PRW82" s="25"/>
      <c r="PRX82" s="25"/>
      <c r="PRY82" s="25"/>
      <c r="PRZ82" s="25"/>
      <c r="PSA82" s="25"/>
      <c r="PSB82" s="25"/>
      <c r="PSC82" s="25"/>
      <c r="PSD82" s="25"/>
      <c r="PSE82" s="25"/>
      <c r="PSF82" s="25"/>
      <c r="PSG82" s="25"/>
      <c r="PSH82" s="25"/>
      <c r="PSI82" s="25"/>
      <c r="PSJ82" s="25"/>
      <c r="PSK82" s="25"/>
      <c r="PSL82" s="25"/>
      <c r="PSM82" s="25"/>
      <c r="PSN82" s="25"/>
      <c r="PSO82" s="25"/>
      <c r="PSP82" s="25"/>
      <c r="PSQ82" s="25"/>
      <c r="PSR82" s="25"/>
      <c r="PSS82" s="25"/>
      <c r="PST82" s="25"/>
      <c r="PSU82" s="25"/>
      <c r="PSV82" s="25"/>
      <c r="PSW82" s="25"/>
      <c r="PSX82" s="25"/>
      <c r="PSY82" s="25"/>
      <c r="PSZ82" s="25"/>
      <c r="PTA82" s="25"/>
      <c r="PTB82" s="25"/>
      <c r="PTC82" s="25"/>
      <c r="PTD82" s="25"/>
      <c r="PTE82" s="25"/>
      <c r="PTF82" s="25"/>
      <c r="PTG82" s="25"/>
      <c r="PTH82" s="25"/>
      <c r="PTI82" s="25"/>
      <c r="PTJ82" s="25"/>
      <c r="PTK82" s="25"/>
      <c r="PTL82" s="25"/>
      <c r="PTM82" s="25"/>
      <c r="PTN82" s="25"/>
      <c r="PTO82" s="25"/>
      <c r="PTP82" s="25"/>
      <c r="PTQ82" s="25"/>
      <c r="PTR82" s="25"/>
      <c r="PTS82" s="25"/>
      <c r="PTT82" s="25"/>
      <c r="PTU82" s="25"/>
      <c r="PTV82" s="25"/>
      <c r="PTW82" s="25"/>
      <c r="PTX82" s="25"/>
      <c r="PTY82" s="25"/>
      <c r="PTZ82" s="25"/>
      <c r="PUA82" s="25"/>
      <c r="PUB82" s="25"/>
      <c r="PUC82" s="25"/>
      <c r="PUD82" s="25"/>
      <c r="PUE82" s="25"/>
      <c r="PUF82" s="25"/>
      <c r="PUG82" s="25"/>
      <c r="PUH82" s="25"/>
      <c r="PUI82" s="25"/>
      <c r="PUJ82" s="25"/>
      <c r="PUK82" s="25"/>
      <c r="PUL82" s="25"/>
      <c r="PUM82" s="25"/>
      <c r="PUN82" s="25"/>
      <c r="PUO82" s="25"/>
      <c r="PUP82" s="25"/>
      <c r="PUQ82" s="25"/>
      <c r="PUR82" s="25"/>
      <c r="PUS82" s="25"/>
      <c r="PUT82" s="25"/>
      <c r="PUU82" s="25"/>
      <c r="PUV82" s="25"/>
      <c r="PUW82" s="25"/>
      <c r="PUX82" s="25"/>
      <c r="PUY82" s="25"/>
      <c r="PUZ82" s="25"/>
      <c r="PVA82" s="25"/>
      <c r="PVB82" s="25"/>
      <c r="PVC82" s="25"/>
      <c r="PVD82" s="25"/>
      <c r="PVE82" s="25"/>
      <c r="PVF82" s="25"/>
      <c r="PVG82" s="25"/>
      <c r="PVH82" s="25"/>
      <c r="PVI82" s="25"/>
      <c r="PVJ82" s="25"/>
      <c r="PVK82" s="25"/>
      <c r="PVL82" s="25"/>
      <c r="PVM82" s="25"/>
      <c r="PVN82" s="25"/>
      <c r="PVO82" s="25"/>
      <c r="PVP82" s="25"/>
      <c r="PVQ82" s="25"/>
      <c r="PVR82" s="25"/>
      <c r="PVS82" s="25"/>
      <c r="PVT82" s="25"/>
      <c r="PVU82" s="25"/>
      <c r="PVV82" s="25"/>
      <c r="PVW82" s="25"/>
      <c r="PVX82" s="25"/>
      <c r="PVY82" s="25"/>
      <c r="PVZ82" s="25"/>
      <c r="PWA82" s="25"/>
      <c r="PWB82" s="25"/>
      <c r="PWC82" s="25"/>
      <c r="PWD82" s="25"/>
      <c r="PWE82" s="25"/>
      <c r="PWF82" s="25"/>
      <c r="PWG82" s="25"/>
      <c r="PWH82" s="25"/>
      <c r="PWI82" s="25"/>
      <c r="PWJ82" s="25"/>
      <c r="PWK82" s="25"/>
      <c r="PWL82" s="25"/>
      <c r="PWM82" s="25"/>
      <c r="PWN82" s="25"/>
      <c r="PWO82" s="25"/>
      <c r="PWP82" s="25"/>
      <c r="PWQ82" s="25"/>
      <c r="PWR82" s="25"/>
      <c r="PWS82" s="25"/>
      <c r="PWT82" s="25"/>
      <c r="PWU82" s="25"/>
      <c r="PWV82" s="25"/>
      <c r="PWW82" s="25"/>
      <c r="PWX82" s="25"/>
      <c r="PWY82" s="25"/>
      <c r="PWZ82" s="25"/>
      <c r="PXA82" s="25"/>
      <c r="PXB82" s="25"/>
      <c r="PXC82" s="25"/>
      <c r="PXD82" s="25"/>
      <c r="PXE82" s="25"/>
      <c r="PXF82" s="25"/>
      <c r="PXG82" s="25"/>
      <c r="PXH82" s="25"/>
      <c r="PXI82" s="25"/>
      <c r="PXJ82" s="25"/>
      <c r="PXK82" s="25"/>
      <c r="PXL82" s="25"/>
      <c r="PXM82" s="25"/>
      <c r="PXN82" s="25"/>
      <c r="PXO82" s="25"/>
      <c r="PXP82" s="25"/>
      <c r="PXQ82" s="25"/>
      <c r="PXR82" s="25"/>
      <c r="PXS82" s="25"/>
      <c r="PXT82" s="25"/>
      <c r="PXU82" s="25"/>
      <c r="PXV82" s="25"/>
      <c r="PXW82" s="25"/>
      <c r="PXX82" s="25"/>
      <c r="PXY82" s="25"/>
      <c r="PXZ82" s="25"/>
      <c r="PYA82" s="25"/>
      <c r="PYB82" s="25"/>
      <c r="PYC82" s="25"/>
      <c r="PYD82" s="25"/>
      <c r="PYE82" s="25"/>
      <c r="PYF82" s="25"/>
      <c r="PYG82" s="25"/>
      <c r="PYH82" s="25"/>
      <c r="PYI82" s="25"/>
      <c r="PYJ82" s="25"/>
      <c r="PYK82" s="25"/>
      <c r="PYL82" s="25"/>
      <c r="PYM82" s="25"/>
      <c r="PYN82" s="25"/>
      <c r="PYO82" s="25"/>
      <c r="PYP82" s="25"/>
      <c r="PYQ82" s="25"/>
      <c r="PYR82" s="25"/>
      <c r="PYS82" s="25"/>
      <c r="PYT82" s="25"/>
      <c r="PYU82" s="25"/>
      <c r="PYV82" s="25"/>
      <c r="PYW82" s="25"/>
      <c r="PYX82" s="25"/>
      <c r="PYY82" s="25"/>
      <c r="PYZ82" s="25"/>
      <c r="PZA82" s="25"/>
      <c r="PZB82" s="25"/>
      <c r="PZC82" s="25"/>
      <c r="PZD82" s="25"/>
      <c r="PZE82" s="25"/>
      <c r="PZF82" s="25"/>
      <c r="PZG82" s="25"/>
      <c r="PZH82" s="25"/>
      <c r="PZI82" s="25"/>
      <c r="PZJ82" s="25"/>
      <c r="PZK82" s="25"/>
      <c r="PZL82" s="25"/>
      <c r="PZM82" s="25"/>
      <c r="PZN82" s="25"/>
      <c r="PZO82" s="25"/>
      <c r="PZP82" s="25"/>
      <c r="PZQ82" s="25"/>
      <c r="PZR82" s="25"/>
      <c r="PZS82" s="25"/>
      <c r="PZT82" s="25"/>
      <c r="PZU82" s="25"/>
      <c r="PZV82" s="25"/>
      <c r="PZW82" s="25"/>
      <c r="PZX82" s="25"/>
      <c r="PZY82" s="25"/>
      <c r="PZZ82" s="25"/>
      <c r="QAA82" s="25"/>
      <c r="QAB82" s="25"/>
      <c r="QAC82" s="25"/>
      <c r="QAD82" s="25"/>
      <c r="QAE82" s="25"/>
      <c r="QAF82" s="25"/>
      <c r="QAG82" s="25"/>
      <c r="QAH82" s="25"/>
      <c r="QAI82" s="25"/>
      <c r="QAJ82" s="25"/>
      <c r="QAK82" s="25"/>
      <c r="QAL82" s="25"/>
      <c r="QAM82" s="25"/>
      <c r="QAN82" s="25"/>
      <c r="QAO82" s="25"/>
      <c r="QAP82" s="25"/>
      <c r="QAQ82" s="25"/>
      <c r="QAR82" s="25"/>
      <c r="QAS82" s="25"/>
      <c r="QAT82" s="25"/>
      <c r="QAU82" s="25"/>
      <c r="QAV82" s="25"/>
      <c r="QAW82" s="25"/>
      <c r="QAX82" s="25"/>
      <c r="QAY82" s="25"/>
      <c r="QAZ82" s="25"/>
      <c r="QBA82" s="25"/>
      <c r="QBB82" s="25"/>
      <c r="QBC82" s="25"/>
      <c r="QBD82" s="25"/>
      <c r="QBE82" s="25"/>
      <c r="QBF82" s="25"/>
      <c r="QBG82" s="25"/>
      <c r="QBH82" s="25"/>
      <c r="QBI82" s="25"/>
      <c r="QBJ82" s="25"/>
      <c r="QBK82" s="25"/>
      <c r="QBL82" s="25"/>
      <c r="QBM82" s="25"/>
      <c r="QBN82" s="25"/>
      <c r="QBO82" s="25"/>
      <c r="QBP82" s="25"/>
      <c r="QBQ82" s="25"/>
      <c r="QBR82" s="25"/>
      <c r="QBS82" s="25"/>
      <c r="QBT82" s="25"/>
      <c r="QBU82" s="25"/>
      <c r="QBV82" s="25"/>
      <c r="QBW82" s="25"/>
      <c r="QBX82" s="25"/>
      <c r="QBY82" s="25"/>
      <c r="QBZ82" s="25"/>
      <c r="QCA82" s="25"/>
      <c r="QCB82" s="25"/>
      <c r="QCC82" s="25"/>
      <c r="QCD82" s="25"/>
      <c r="QCE82" s="25"/>
      <c r="QCF82" s="25"/>
      <c r="QCG82" s="25"/>
      <c r="QCH82" s="25"/>
      <c r="QCI82" s="25"/>
      <c r="QCJ82" s="25"/>
      <c r="QCK82" s="25"/>
      <c r="QCL82" s="25"/>
      <c r="QCM82" s="25"/>
      <c r="QCN82" s="25"/>
      <c r="QCO82" s="25"/>
      <c r="QCP82" s="25"/>
      <c r="QCQ82" s="25"/>
      <c r="QCR82" s="25"/>
      <c r="QCS82" s="25"/>
      <c r="QCT82" s="25"/>
      <c r="QCU82" s="25"/>
      <c r="QCV82" s="25"/>
      <c r="QCW82" s="25"/>
      <c r="QCX82" s="25"/>
      <c r="QCY82" s="25"/>
      <c r="QCZ82" s="25"/>
      <c r="QDA82" s="25"/>
      <c r="QDB82" s="25"/>
      <c r="QDC82" s="25"/>
      <c r="QDD82" s="25"/>
      <c r="QDE82" s="25"/>
      <c r="QDF82" s="25"/>
      <c r="QDG82" s="25"/>
      <c r="QDH82" s="25"/>
      <c r="QDI82" s="25"/>
      <c r="QDJ82" s="25"/>
      <c r="QDK82" s="25"/>
      <c r="QDL82" s="25"/>
      <c r="QDM82" s="25"/>
      <c r="QDN82" s="25"/>
      <c r="QDO82" s="25"/>
      <c r="QDP82" s="25"/>
      <c r="QDQ82" s="25"/>
      <c r="QDR82" s="25"/>
      <c r="QDS82" s="25"/>
      <c r="QDT82" s="25"/>
      <c r="QDU82" s="25"/>
      <c r="QDV82" s="25"/>
      <c r="QDW82" s="25"/>
      <c r="QDX82" s="25"/>
      <c r="QDY82" s="25"/>
      <c r="QDZ82" s="25"/>
      <c r="QEA82" s="25"/>
      <c r="QEB82" s="25"/>
      <c r="QEC82" s="25"/>
      <c r="QED82" s="25"/>
      <c r="QEE82" s="25"/>
      <c r="QEF82" s="25"/>
      <c r="QEG82" s="25"/>
      <c r="QEH82" s="25"/>
      <c r="QEI82" s="25"/>
      <c r="QEJ82" s="25"/>
      <c r="QEK82" s="25"/>
      <c r="QEL82" s="25"/>
      <c r="QEM82" s="25"/>
      <c r="QEN82" s="25"/>
      <c r="QEO82" s="25"/>
      <c r="QEP82" s="25"/>
      <c r="QEQ82" s="25"/>
      <c r="QER82" s="25"/>
      <c r="QES82" s="25"/>
      <c r="QET82" s="25"/>
      <c r="QEU82" s="25"/>
      <c r="QEV82" s="25"/>
      <c r="QEW82" s="25"/>
      <c r="QEX82" s="25"/>
      <c r="QEY82" s="25"/>
      <c r="QEZ82" s="25"/>
      <c r="QFA82" s="25"/>
      <c r="QFB82" s="25"/>
      <c r="QFC82" s="25"/>
      <c r="QFD82" s="25"/>
      <c r="QFE82" s="25"/>
      <c r="QFF82" s="25"/>
      <c r="QFG82" s="25"/>
      <c r="QFH82" s="25"/>
      <c r="QFI82" s="25"/>
      <c r="QFJ82" s="25"/>
      <c r="QFK82" s="25"/>
      <c r="QFL82" s="25"/>
      <c r="QFM82" s="25"/>
      <c r="QFN82" s="25"/>
      <c r="QFO82" s="25"/>
      <c r="QFP82" s="25"/>
      <c r="QFQ82" s="25"/>
      <c r="QFR82" s="25"/>
      <c r="QFS82" s="25"/>
      <c r="QFT82" s="25"/>
      <c r="QFU82" s="25"/>
      <c r="QFV82" s="25"/>
      <c r="QFW82" s="25"/>
      <c r="QFX82" s="25"/>
      <c r="QFY82" s="25"/>
      <c r="QFZ82" s="25"/>
      <c r="QGA82" s="25"/>
      <c r="QGB82" s="25"/>
      <c r="QGC82" s="25"/>
      <c r="QGD82" s="25"/>
      <c r="QGE82" s="25"/>
      <c r="QGF82" s="25"/>
      <c r="QGG82" s="25"/>
      <c r="QGH82" s="25"/>
      <c r="QGI82" s="25"/>
      <c r="QGJ82" s="25"/>
      <c r="QGK82" s="25"/>
      <c r="QGL82" s="25"/>
      <c r="QGM82" s="25"/>
      <c r="QGN82" s="25"/>
      <c r="QGO82" s="25"/>
      <c r="QGP82" s="25"/>
      <c r="QGQ82" s="25"/>
      <c r="QGR82" s="25"/>
      <c r="QGS82" s="25"/>
      <c r="QGT82" s="25"/>
      <c r="QGU82" s="25"/>
      <c r="QGV82" s="25"/>
      <c r="QGW82" s="25"/>
      <c r="QGX82" s="25"/>
      <c r="QGY82" s="25"/>
      <c r="QGZ82" s="25"/>
      <c r="QHA82" s="25"/>
      <c r="QHB82" s="25"/>
      <c r="QHC82" s="25"/>
      <c r="QHD82" s="25"/>
      <c r="QHE82" s="25"/>
      <c r="QHF82" s="25"/>
      <c r="QHG82" s="25"/>
      <c r="QHH82" s="25"/>
      <c r="QHI82" s="25"/>
      <c r="QHJ82" s="25"/>
      <c r="QHK82" s="25"/>
      <c r="QHL82" s="25"/>
      <c r="QHM82" s="25"/>
      <c r="QHN82" s="25"/>
      <c r="QHO82" s="25"/>
      <c r="QHP82" s="25"/>
      <c r="QHQ82" s="25"/>
      <c r="QHR82" s="25"/>
      <c r="QHS82" s="25"/>
      <c r="QHT82" s="25"/>
      <c r="QHU82" s="25"/>
      <c r="QHV82" s="25"/>
      <c r="QHW82" s="25"/>
      <c r="QHX82" s="25"/>
      <c r="QHY82" s="25"/>
      <c r="QHZ82" s="25"/>
      <c r="QIA82" s="25"/>
      <c r="QIB82" s="25"/>
      <c r="QIC82" s="25"/>
      <c r="QID82" s="25"/>
      <c r="QIE82" s="25"/>
      <c r="QIF82" s="25"/>
      <c r="QIG82" s="25"/>
      <c r="QIH82" s="25"/>
      <c r="QII82" s="25"/>
      <c r="QIJ82" s="25"/>
      <c r="QIK82" s="25"/>
      <c r="QIL82" s="25"/>
      <c r="QIM82" s="25"/>
      <c r="QIN82" s="25"/>
      <c r="QIO82" s="25"/>
      <c r="QIP82" s="25"/>
      <c r="QIQ82" s="25"/>
      <c r="QIR82" s="25"/>
      <c r="QIS82" s="25"/>
      <c r="QIT82" s="25"/>
      <c r="QIU82" s="25"/>
      <c r="QIV82" s="25"/>
      <c r="QIW82" s="25"/>
      <c r="QIX82" s="25"/>
      <c r="QIY82" s="25"/>
      <c r="QIZ82" s="25"/>
      <c r="QJA82" s="25"/>
      <c r="QJB82" s="25"/>
      <c r="QJC82" s="25"/>
      <c r="QJD82" s="25"/>
      <c r="QJE82" s="25"/>
      <c r="QJF82" s="25"/>
      <c r="QJG82" s="25"/>
      <c r="QJH82" s="25"/>
      <c r="QJI82" s="25"/>
      <c r="QJJ82" s="25"/>
      <c r="QJK82" s="25"/>
      <c r="QJL82" s="25"/>
      <c r="QJM82" s="25"/>
      <c r="QJN82" s="25"/>
      <c r="QJO82" s="25"/>
      <c r="QJP82" s="25"/>
      <c r="QJQ82" s="25"/>
      <c r="QJR82" s="25"/>
      <c r="QJS82" s="25"/>
      <c r="QJT82" s="25"/>
      <c r="QJU82" s="25"/>
      <c r="QJV82" s="25"/>
      <c r="QJW82" s="25"/>
      <c r="QJX82" s="25"/>
      <c r="QJY82" s="25"/>
      <c r="QJZ82" s="25"/>
      <c r="QKA82" s="25"/>
      <c r="QKB82" s="25"/>
      <c r="QKC82" s="25"/>
      <c r="QKD82" s="25"/>
      <c r="QKE82" s="25"/>
      <c r="QKF82" s="25"/>
      <c r="QKG82" s="25"/>
      <c r="QKH82" s="25"/>
      <c r="QKI82" s="25"/>
      <c r="QKJ82" s="25"/>
      <c r="QKK82" s="25"/>
      <c r="QKL82" s="25"/>
      <c r="QKM82" s="25"/>
      <c r="QKN82" s="25"/>
      <c r="QKO82" s="25"/>
      <c r="QKP82" s="25"/>
      <c r="QKQ82" s="25"/>
      <c r="QKR82" s="25"/>
      <c r="QKS82" s="25"/>
      <c r="QKT82" s="25"/>
      <c r="QKU82" s="25"/>
      <c r="QKV82" s="25"/>
      <c r="QKW82" s="25"/>
      <c r="QKX82" s="25"/>
      <c r="QKY82" s="25"/>
      <c r="QKZ82" s="25"/>
      <c r="QLA82" s="25"/>
      <c r="QLB82" s="25"/>
      <c r="QLC82" s="25"/>
      <c r="QLD82" s="25"/>
      <c r="QLE82" s="25"/>
      <c r="QLF82" s="25"/>
      <c r="QLG82" s="25"/>
      <c r="QLH82" s="25"/>
      <c r="QLI82" s="25"/>
      <c r="QLJ82" s="25"/>
      <c r="QLK82" s="25"/>
      <c r="QLL82" s="25"/>
      <c r="QLM82" s="25"/>
      <c r="QLN82" s="25"/>
      <c r="QLO82" s="25"/>
      <c r="QLP82" s="25"/>
      <c r="QLQ82" s="25"/>
      <c r="QLR82" s="25"/>
      <c r="QLS82" s="25"/>
      <c r="QLT82" s="25"/>
      <c r="QLU82" s="25"/>
      <c r="QLV82" s="25"/>
      <c r="QLW82" s="25"/>
      <c r="QLX82" s="25"/>
      <c r="QLY82" s="25"/>
      <c r="QLZ82" s="25"/>
      <c r="QMA82" s="25"/>
      <c r="QMB82" s="25"/>
      <c r="QMC82" s="25"/>
      <c r="QMD82" s="25"/>
      <c r="QME82" s="25"/>
      <c r="QMF82" s="25"/>
      <c r="QMG82" s="25"/>
      <c r="QMH82" s="25"/>
      <c r="QMI82" s="25"/>
      <c r="QMJ82" s="25"/>
      <c r="QMK82" s="25"/>
      <c r="QML82" s="25"/>
      <c r="QMM82" s="25"/>
      <c r="QMN82" s="25"/>
      <c r="QMO82" s="25"/>
      <c r="QMP82" s="25"/>
      <c r="QMQ82" s="25"/>
      <c r="QMR82" s="25"/>
      <c r="QMS82" s="25"/>
      <c r="QMT82" s="25"/>
      <c r="QMU82" s="25"/>
      <c r="QMV82" s="25"/>
      <c r="QMW82" s="25"/>
      <c r="QMX82" s="25"/>
      <c r="QMY82" s="25"/>
      <c r="QMZ82" s="25"/>
      <c r="QNA82" s="25"/>
      <c r="QNB82" s="25"/>
      <c r="QNC82" s="25"/>
      <c r="QND82" s="25"/>
      <c r="QNE82" s="25"/>
      <c r="QNF82" s="25"/>
      <c r="QNG82" s="25"/>
      <c r="QNH82" s="25"/>
      <c r="QNI82" s="25"/>
      <c r="QNJ82" s="25"/>
      <c r="QNK82" s="25"/>
      <c r="QNL82" s="25"/>
      <c r="QNM82" s="25"/>
      <c r="QNN82" s="25"/>
      <c r="QNO82" s="25"/>
      <c r="QNP82" s="25"/>
      <c r="QNQ82" s="25"/>
      <c r="QNR82" s="25"/>
      <c r="QNS82" s="25"/>
      <c r="QNT82" s="25"/>
      <c r="QNU82" s="25"/>
      <c r="QNV82" s="25"/>
      <c r="QNW82" s="25"/>
      <c r="QNX82" s="25"/>
      <c r="QNY82" s="25"/>
      <c r="QNZ82" s="25"/>
      <c r="QOA82" s="25"/>
      <c r="QOB82" s="25"/>
      <c r="QOC82" s="25"/>
      <c r="QOD82" s="25"/>
      <c r="QOE82" s="25"/>
      <c r="QOF82" s="25"/>
      <c r="QOG82" s="25"/>
      <c r="QOH82" s="25"/>
      <c r="QOI82" s="25"/>
      <c r="QOJ82" s="25"/>
      <c r="QOK82" s="25"/>
      <c r="QOL82" s="25"/>
      <c r="QOM82" s="25"/>
      <c r="QON82" s="25"/>
      <c r="QOO82" s="25"/>
      <c r="QOP82" s="25"/>
      <c r="QOQ82" s="25"/>
      <c r="QOR82" s="25"/>
      <c r="QOS82" s="25"/>
      <c r="QOT82" s="25"/>
      <c r="QOU82" s="25"/>
      <c r="QOV82" s="25"/>
      <c r="QOW82" s="25"/>
      <c r="QOX82" s="25"/>
      <c r="QOY82" s="25"/>
      <c r="QOZ82" s="25"/>
      <c r="QPA82" s="25"/>
      <c r="QPB82" s="25"/>
      <c r="QPC82" s="25"/>
      <c r="QPD82" s="25"/>
      <c r="QPE82" s="25"/>
      <c r="QPF82" s="25"/>
      <c r="QPG82" s="25"/>
      <c r="QPH82" s="25"/>
      <c r="QPI82" s="25"/>
      <c r="QPJ82" s="25"/>
      <c r="QPK82" s="25"/>
      <c r="QPL82" s="25"/>
      <c r="QPM82" s="25"/>
      <c r="QPN82" s="25"/>
      <c r="QPO82" s="25"/>
      <c r="QPP82" s="25"/>
      <c r="QPQ82" s="25"/>
      <c r="QPR82" s="25"/>
      <c r="QPS82" s="25"/>
      <c r="QPT82" s="25"/>
      <c r="QPU82" s="25"/>
      <c r="QPV82" s="25"/>
      <c r="QPW82" s="25"/>
      <c r="QPX82" s="25"/>
      <c r="QPY82" s="25"/>
      <c r="QPZ82" s="25"/>
      <c r="QQA82" s="25"/>
      <c r="QQB82" s="25"/>
      <c r="QQC82" s="25"/>
      <c r="QQD82" s="25"/>
      <c r="QQE82" s="25"/>
      <c r="QQF82" s="25"/>
      <c r="QQG82" s="25"/>
      <c r="QQH82" s="25"/>
      <c r="QQI82" s="25"/>
      <c r="QQJ82" s="25"/>
      <c r="QQK82" s="25"/>
      <c r="QQL82" s="25"/>
      <c r="QQM82" s="25"/>
      <c r="QQN82" s="25"/>
      <c r="QQO82" s="25"/>
      <c r="QQP82" s="25"/>
      <c r="QQQ82" s="25"/>
      <c r="QQR82" s="25"/>
      <c r="QQS82" s="25"/>
      <c r="QQT82" s="25"/>
      <c r="QQU82" s="25"/>
      <c r="QQV82" s="25"/>
      <c r="QQW82" s="25"/>
      <c r="QQX82" s="25"/>
      <c r="QQY82" s="25"/>
      <c r="QQZ82" s="25"/>
      <c r="QRA82" s="25"/>
      <c r="QRB82" s="25"/>
      <c r="QRC82" s="25"/>
      <c r="QRD82" s="25"/>
      <c r="QRE82" s="25"/>
      <c r="QRF82" s="25"/>
      <c r="QRG82" s="25"/>
      <c r="QRH82" s="25"/>
      <c r="QRI82" s="25"/>
      <c r="QRJ82" s="25"/>
      <c r="QRK82" s="25"/>
      <c r="QRL82" s="25"/>
      <c r="QRM82" s="25"/>
      <c r="QRN82" s="25"/>
      <c r="QRO82" s="25"/>
      <c r="QRP82" s="25"/>
      <c r="QRQ82" s="25"/>
      <c r="QRR82" s="25"/>
      <c r="QRS82" s="25"/>
      <c r="QRT82" s="25"/>
      <c r="QRU82" s="25"/>
      <c r="QRV82" s="25"/>
      <c r="QRW82" s="25"/>
      <c r="QRX82" s="25"/>
      <c r="QRY82" s="25"/>
      <c r="QRZ82" s="25"/>
      <c r="QSA82" s="25"/>
      <c r="QSB82" s="25"/>
      <c r="QSC82" s="25"/>
      <c r="QSD82" s="25"/>
      <c r="QSE82" s="25"/>
      <c r="QSF82" s="25"/>
      <c r="QSG82" s="25"/>
      <c r="QSH82" s="25"/>
      <c r="QSI82" s="25"/>
      <c r="QSJ82" s="25"/>
      <c r="QSK82" s="25"/>
      <c r="QSL82" s="25"/>
      <c r="QSM82" s="25"/>
      <c r="QSN82" s="25"/>
      <c r="QSO82" s="25"/>
      <c r="QSP82" s="25"/>
      <c r="QSQ82" s="25"/>
      <c r="QSR82" s="25"/>
      <c r="QSS82" s="25"/>
      <c r="QST82" s="25"/>
      <c r="QSU82" s="25"/>
      <c r="QSV82" s="25"/>
      <c r="QSW82" s="25"/>
      <c r="QSX82" s="25"/>
      <c r="QSY82" s="25"/>
      <c r="QSZ82" s="25"/>
      <c r="QTA82" s="25"/>
      <c r="QTB82" s="25"/>
      <c r="QTC82" s="25"/>
      <c r="QTD82" s="25"/>
      <c r="QTE82" s="25"/>
      <c r="QTF82" s="25"/>
      <c r="QTG82" s="25"/>
      <c r="QTH82" s="25"/>
      <c r="QTI82" s="25"/>
      <c r="QTJ82" s="25"/>
      <c r="QTK82" s="25"/>
      <c r="QTL82" s="25"/>
      <c r="QTM82" s="25"/>
      <c r="QTN82" s="25"/>
      <c r="QTO82" s="25"/>
      <c r="QTP82" s="25"/>
      <c r="QTQ82" s="25"/>
      <c r="QTR82" s="25"/>
      <c r="QTS82" s="25"/>
      <c r="QTT82" s="25"/>
      <c r="QTU82" s="25"/>
      <c r="QTV82" s="25"/>
      <c r="QTW82" s="25"/>
      <c r="QTX82" s="25"/>
      <c r="QTY82" s="25"/>
      <c r="QTZ82" s="25"/>
      <c r="QUA82" s="25"/>
      <c r="QUB82" s="25"/>
      <c r="QUC82" s="25"/>
      <c r="QUD82" s="25"/>
      <c r="QUE82" s="25"/>
      <c r="QUF82" s="25"/>
      <c r="QUG82" s="25"/>
      <c r="QUH82" s="25"/>
      <c r="QUI82" s="25"/>
      <c r="QUJ82" s="25"/>
      <c r="QUK82" s="25"/>
      <c r="QUL82" s="25"/>
      <c r="QUM82" s="25"/>
      <c r="QUN82" s="25"/>
      <c r="QUO82" s="25"/>
      <c r="QUP82" s="25"/>
      <c r="QUQ82" s="25"/>
      <c r="QUR82" s="25"/>
      <c r="QUS82" s="25"/>
      <c r="QUT82" s="25"/>
      <c r="QUU82" s="25"/>
      <c r="QUV82" s="25"/>
      <c r="QUW82" s="25"/>
      <c r="QUX82" s="25"/>
      <c r="QUY82" s="25"/>
      <c r="QUZ82" s="25"/>
      <c r="QVA82" s="25"/>
      <c r="QVB82" s="25"/>
      <c r="QVC82" s="25"/>
      <c r="QVD82" s="25"/>
      <c r="QVE82" s="25"/>
      <c r="QVF82" s="25"/>
      <c r="QVG82" s="25"/>
      <c r="QVH82" s="25"/>
      <c r="QVI82" s="25"/>
      <c r="QVJ82" s="25"/>
      <c r="QVK82" s="25"/>
      <c r="QVL82" s="25"/>
      <c r="QVM82" s="25"/>
      <c r="QVN82" s="25"/>
      <c r="QVO82" s="25"/>
      <c r="QVP82" s="25"/>
      <c r="QVQ82" s="25"/>
      <c r="QVR82" s="25"/>
      <c r="QVS82" s="25"/>
      <c r="QVT82" s="25"/>
      <c r="QVU82" s="25"/>
      <c r="QVV82" s="25"/>
      <c r="QVW82" s="25"/>
      <c r="QVX82" s="25"/>
      <c r="QVY82" s="25"/>
      <c r="QVZ82" s="25"/>
      <c r="QWA82" s="25"/>
      <c r="QWB82" s="25"/>
      <c r="QWC82" s="25"/>
      <c r="QWD82" s="25"/>
      <c r="QWE82" s="25"/>
      <c r="QWF82" s="25"/>
      <c r="QWG82" s="25"/>
      <c r="QWH82" s="25"/>
      <c r="QWI82" s="25"/>
      <c r="QWJ82" s="25"/>
      <c r="QWK82" s="25"/>
      <c r="QWL82" s="25"/>
      <c r="QWM82" s="25"/>
      <c r="QWN82" s="25"/>
      <c r="QWO82" s="25"/>
      <c r="QWP82" s="25"/>
      <c r="QWQ82" s="25"/>
      <c r="QWR82" s="25"/>
      <c r="QWS82" s="25"/>
      <c r="QWT82" s="25"/>
      <c r="QWU82" s="25"/>
      <c r="QWV82" s="25"/>
      <c r="QWW82" s="25"/>
      <c r="QWX82" s="25"/>
      <c r="QWY82" s="25"/>
      <c r="QWZ82" s="25"/>
      <c r="QXA82" s="25"/>
      <c r="QXB82" s="25"/>
      <c r="QXC82" s="25"/>
      <c r="QXD82" s="25"/>
      <c r="QXE82" s="25"/>
      <c r="QXF82" s="25"/>
      <c r="QXG82" s="25"/>
      <c r="QXH82" s="25"/>
      <c r="QXI82" s="25"/>
      <c r="QXJ82" s="25"/>
      <c r="QXK82" s="25"/>
      <c r="QXL82" s="25"/>
      <c r="QXM82" s="25"/>
      <c r="QXN82" s="25"/>
      <c r="QXO82" s="25"/>
      <c r="QXP82" s="25"/>
      <c r="QXQ82" s="25"/>
      <c r="QXR82" s="25"/>
      <c r="QXS82" s="25"/>
      <c r="QXT82" s="25"/>
      <c r="QXU82" s="25"/>
      <c r="QXV82" s="25"/>
      <c r="QXW82" s="25"/>
      <c r="QXX82" s="25"/>
      <c r="QXY82" s="25"/>
      <c r="QXZ82" s="25"/>
      <c r="QYA82" s="25"/>
      <c r="QYB82" s="25"/>
      <c r="QYC82" s="25"/>
      <c r="QYD82" s="25"/>
      <c r="QYE82" s="25"/>
      <c r="QYF82" s="25"/>
      <c r="QYG82" s="25"/>
      <c r="QYH82" s="25"/>
      <c r="QYI82" s="25"/>
      <c r="QYJ82" s="25"/>
      <c r="QYK82" s="25"/>
      <c r="QYL82" s="25"/>
      <c r="QYM82" s="25"/>
      <c r="QYN82" s="25"/>
      <c r="QYO82" s="25"/>
      <c r="QYP82" s="25"/>
      <c r="QYQ82" s="25"/>
      <c r="QYR82" s="25"/>
      <c r="QYS82" s="25"/>
      <c r="QYT82" s="25"/>
      <c r="QYU82" s="25"/>
      <c r="QYV82" s="25"/>
      <c r="QYW82" s="25"/>
      <c r="QYX82" s="25"/>
      <c r="QYY82" s="25"/>
      <c r="QYZ82" s="25"/>
      <c r="QZA82" s="25"/>
      <c r="QZB82" s="25"/>
      <c r="QZC82" s="25"/>
      <c r="QZD82" s="25"/>
      <c r="QZE82" s="25"/>
      <c r="QZF82" s="25"/>
      <c r="QZG82" s="25"/>
      <c r="QZH82" s="25"/>
      <c r="QZI82" s="25"/>
      <c r="QZJ82" s="25"/>
      <c r="QZK82" s="25"/>
      <c r="QZL82" s="25"/>
      <c r="QZM82" s="25"/>
      <c r="QZN82" s="25"/>
      <c r="QZO82" s="25"/>
      <c r="QZP82" s="25"/>
      <c r="QZQ82" s="25"/>
      <c r="QZR82" s="25"/>
      <c r="QZS82" s="25"/>
      <c r="QZT82" s="25"/>
      <c r="QZU82" s="25"/>
      <c r="QZV82" s="25"/>
      <c r="QZW82" s="25"/>
      <c r="QZX82" s="25"/>
      <c r="QZY82" s="25"/>
      <c r="QZZ82" s="25"/>
      <c r="RAA82" s="25"/>
      <c r="RAB82" s="25"/>
      <c r="RAC82" s="25"/>
      <c r="RAD82" s="25"/>
      <c r="RAE82" s="25"/>
      <c r="RAF82" s="25"/>
      <c r="RAG82" s="25"/>
      <c r="RAH82" s="25"/>
      <c r="RAI82" s="25"/>
      <c r="RAJ82" s="25"/>
      <c r="RAK82" s="25"/>
      <c r="RAL82" s="25"/>
      <c r="RAM82" s="25"/>
      <c r="RAN82" s="25"/>
      <c r="RAO82" s="25"/>
      <c r="RAP82" s="25"/>
      <c r="RAQ82" s="25"/>
      <c r="RAR82" s="25"/>
      <c r="RAS82" s="25"/>
      <c r="RAT82" s="25"/>
      <c r="RAU82" s="25"/>
      <c r="RAV82" s="25"/>
      <c r="RAW82" s="25"/>
      <c r="RAX82" s="25"/>
      <c r="RAY82" s="25"/>
      <c r="RAZ82" s="25"/>
      <c r="RBA82" s="25"/>
      <c r="RBB82" s="25"/>
      <c r="RBC82" s="25"/>
      <c r="RBD82" s="25"/>
      <c r="RBE82" s="25"/>
      <c r="RBF82" s="25"/>
      <c r="RBG82" s="25"/>
      <c r="RBH82" s="25"/>
      <c r="RBI82" s="25"/>
      <c r="RBJ82" s="25"/>
      <c r="RBK82" s="25"/>
      <c r="RBL82" s="25"/>
      <c r="RBM82" s="25"/>
      <c r="RBN82" s="25"/>
      <c r="RBO82" s="25"/>
      <c r="RBP82" s="25"/>
      <c r="RBQ82" s="25"/>
      <c r="RBR82" s="25"/>
      <c r="RBS82" s="25"/>
      <c r="RBT82" s="25"/>
      <c r="RBU82" s="25"/>
      <c r="RBV82" s="25"/>
      <c r="RBW82" s="25"/>
      <c r="RBX82" s="25"/>
      <c r="RBY82" s="25"/>
      <c r="RBZ82" s="25"/>
      <c r="RCA82" s="25"/>
      <c r="RCB82" s="25"/>
      <c r="RCC82" s="25"/>
      <c r="RCD82" s="25"/>
      <c r="RCE82" s="25"/>
      <c r="RCF82" s="25"/>
      <c r="RCG82" s="25"/>
      <c r="RCH82" s="25"/>
      <c r="RCI82" s="25"/>
      <c r="RCJ82" s="25"/>
      <c r="RCK82" s="25"/>
      <c r="RCL82" s="25"/>
      <c r="RCM82" s="25"/>
      <c r="RCN82" s="25"/>
      <c r="RCO82" s="25"/>
      <c r="RCP82" s="25"/>
      <c r="RCQ82" s="25"/>
      <c r="RCR82" s="25"/>
      <c r="RCS82" s="25"/>
      <c r="RCT82" s="25"/>
      <c r="RCU82" s="25"/>
      <c r="RCV82" s="25"/>
      <c r="RCW82" s="25"/>
      <c r="RCX82" s="25"/>
      <c r="RCY82" s="25"/>
      <c r="RCZ82" s="25"/>
      <c r="RDA82" s="25"/>
      <c r="RDB82" s="25"/>
      <c r="RDC82" s="25"/>
      <c r="RDD82" s="25"/>
      <c r="RDE82" s="25"/>
      <c r="RDF82" s="25"/>
      <c r="RDG82" s="25"/>
      <c r="RDH82" s="25"/>
      <c r="RDI82" s="25"/>
      <c r="RDJ82" s="25"/>
      <c r="RDK82" s="25"/>
      <c r="RDL82" s="25"/>
      <c r="RDM82" s="25"/>
      <c r="RDN82" s="25"/>
      <c r="RDO82" s="25"/>
      <c r="RDP82" s="25"/>
      <c r="RDQ82" s="25"/>
      <c r="RDR82" s="25"/>
      <c r="RDS82" s="25"/>
      <c r="RDT82" s="25"/>
      <c r="RDU82" s="25"/>
      <c r="RDV82" s="25"/>
      <c r="RDW82" s="25"/>
      <c r="RDX82" s="25"/>
      <c r="RDY82" s="25"/>
      <c r="RDZ82" s="25"/>
      <c r="REA82" s="25"/>
      <c r="REB82" s="25"/>
      <c r="REC82" s="25"/>
      <c r="RED82" s="25"/>
      <c r="REE82" s="25"/>
      <c r="REF82" s="25"/>
      <c r="REG82" s="25"/>
      <c r="REH82" s="25"/>
      <c r="REI82" s="25"/>
      <c r="REJ82" s="25"/>
      <c r="REK82" s="25"/>
      <c r="REL82" s="25"/>
      <c r="REM82" s="25"/>
      <c r="REN82" s="25"/>
      <c r="REO82" s="25"/>
      <c r="REP82" s="25"/>
      <c r="REQ82" s="25"/>
      <c r="RER82" s="25"/>
      <c r="RES82" s="25"/>
      <c r="RET82" s="25"/>
      <c r="REU82" s="25"/>
      <c r="REV82" s="25"/>
      <c r="REW82" s="25"/>
      <c r="REX82" s="25"/>
      <c r="REY82" s="25"/>
      <c r="REZ82" s="25"/>
      <c r="RFA82" s="25"/>
      <c r="RFB82" s="25"/>
      <c r="RFC82" s="25"/>
      <c r="RFD82" s="25"/>
      <c r="RFE82" s="25"/>
      <c r="RFF82" s="25"/>
      <c r="RFG82" s="25"/>
      <c r="RFH82" s="25"/>
      <c r="RFI82" s="25"/>
      <c r="RFJ82" s="25"/>
      <c r="RFK82" s="25"/>
      <c r="RFL82" s="25"/>
      <c r="RFM82" s="25"/>
      <c r="RFN82" s="25"/>
      <c r="RFO82" s="25"/>
      <c r="RFP82" s="25"/>
      <c r="RFQ82" s="25"/>
      <c r="RFR82" s="25"/>
      <c r="RFS82" s="25"/>
      <c r="RFT82" s="25"/>
      <c r="RFU82" s="25"/>
      <c r="RFV82" s="25"/>
      <c r="RFW82" s="25"/>
      <c r="RFX82" s="25"/>
      <c r="RFY82" s="25"/>
      <c r="RFZ82" s="25"/>
      <c r="RGA82" s="25"/>
      <c r="RGB82" s="25"/>
      <c r="RGC82" s="25"/>
      <c r="RGD82" s="25"/>
      <c r="RGE82" s="25"/>
      <c r="RGF82" s="25"/>
      <c r="RGG82" s="25"/>
      <c r="RGH82" s="25"/>
      <c r="RGI82" s="25"/>
      <c r="RGJ82" s="25"/>
      <c r="RGK82" s="25"/>
      <c r="RGL82" s="25"/>
      <c r="RGM82" s="25"/>
      <c r="RGN82" s="25"/>
      <c r="RGO82" s="25"/>
      <c r="RGP82" s="25"/>
      <c r="RGQ82" s="25"/>
      <c r="RGR82" s="25"/>
      <c r="RGS82" s="25"/>
      <c r="RGT82" s="25"/>
      <c r="RGU82" s="25"/>
      <c r="RGV82" s="25"/>
      <c r="RGW82" s="25"/>
      <c r="RGX82" s="25"/>
      <c r="RGY82" s="25"/>
      <c r="RGZ82" s="25"/>
      <c r="RHA82" s="25"/>
      <c r="RHB82" s="25"/>
      <c r="RHC82" s="25"/>
      <c r="RHD82" s="25"/>
      <c r="RHE82" s="25"/>
      <c r="RHF82" s="25"/>
      <c r="RHG82" s="25"/>
      <c r="RHH82" s="25"/>
      <c r="RHI82" s="25"/>
      <c r="RHJ82" s="25"/>
      <c r="RHK82" s="25"/>
      <c r="RHL82" s="25"/>
      <c r="RHM82" s="25"/>
      <c r="RHN82" s="25"/>
      <c r="RHO82" s="25"/>
      <c r="RHP82" s="25"/>
      <c r="RHQ82" s="25"/>
      <c r="RHR82" s="25"/>
      <c r="RHS82" s="25"/>
      <c r="RHT82" s="25"/>
      <c r="RHU82" s="25"/>
      <c r="RHV82" s="25"/>
      <c r="RHW82" s="25"/>
      <c r="RHX82" s="25"/>
      <c r="RHY82" s="25"/>
      <c r="RHZ82" s="25"/>
      <c r="RIA82" s="25"/>
      <c r="RIB82" s="25"/>
      <c r="RIC82" s="25"/>
      <c r="RID82" s="25"/>
      <c r="RIE82" s="25"/>
      <c r="RIF82" s="25"/>
      <c r="RIG82" s="25"/>
      <c r="RIH82" s="25"/>
      <c r="RII82" s="25"/>
      <c r="RIJ82" s="25"/>
      <c r="RIK82" s="25"/>
      <c r="RIL82" s="25"/>
      <c r="RIM82" s="25"/>
      <c r="RIN82" s="25"/>
      <c r="RIO82" s="25"/>
      <c r="RIP82" s="25"/>
      <c r="RIQ82" s="25"/>
      <c r="RIR82" s="25"/>
      <c r="RIS82" s="25"/>
      <c r="RIT82" s="25"/>
      <c r="RIU82" s="25"/>
      <c r="RIV82" s="25"/>
      <c r="RIW82" s="25"/>
      <c r="RIX82" s="25"/>
      <c r="RIY82" s="25"/>
      <c r="RIZ82" s="25"/>
      <c r="RJA82" s="25"/>
      <c r="RJB82" s="25"/>
      <c r="RJC82" s="25"/>
      <c r="RJD82" s="25"/>
      <c r="RJE82" s="25"/>
      <c r="RJF82" s="25"/>
      <c r="RJG82" s="25"/>
      <c r="RJH82" s="25"/>
      <c r="RJI82" s="25"/>
      <c r="RJJ82" s="25"/>
      <c r="RJK82" s="25"/>
      <c r="RJL82" s="25"/>
      <c r="RJM82" s="25"/>
      <c r="RJN82" s="25"/>
      <c r="RJO82" s="25"/>
      <c r="RJP82" s="25"/>
      <c r="RJQ82" s="25"/>
      <c r="RJR82" s="25"/>
      <c r="RJS82" s="25"/>
      <c r="RJT82" s="25"/>
      <c r="RJU82" s="25"/>
      <c r="RJV82" s="25"/>
      <c r="RJW82" s="25"/>
      <c r="RJX82" s="25"/>
      <c r="RJY82" s="25"/>
      <c r="RJZ82" s="25"/>
      <c r="RKA82" s="25"/>
      <c r="RKB82" s="25"/>
      <c r="RKC82" s="25"/>
      <c r="RKD82" s="25"/>
      <c r="RKE82" s="25"/>
      <c r="RKF82" s="25"/>
      <c r="RKG82" s="25"/>
      <c r="RKH82" s="25"/>
      <c r="RKI82" s="25"/>
      <c r="RKJ82" s="25"/>
      <c r="RKK82" s="25"/>
      <c r="RKL82" s="25"/>
      <c r="RKM82" s="25"/>
      <c r="RKN82" s="25"/>
      <c r="RKO82" s="25"/>
      <c r="RKP82" s="25"/>
      <c r="RKQ82" s="25"/>
      <c r="RKR82" s="25"/>
      <c r="RKS82" s="25"/>
      <c r="RKT82" s="25"/>
      <c r="RKU82" s="25"/>
      <c r="RKV82" s="25"/>
      <c r="RKW82" s="25"/>
      <c r="RKX82" s="25"/>
      <c r="RKY82" s="25"/>
      <c r="RKZ82" s="25"/>
      <c r="RLA82" s="25"/>
      <c r="RLB82" s="25"/>
      <c r="RLC82" s="25"/>
      <c r="RLD82" s="25"/>
      <c r="RLE82" s="25"/>
      <c r="RLF82" s="25"/>
      <c r="RLG82" s="25"/>
      <c r="RLH82" s="25"/>
      <c r="RLI82" s="25"/>
      <c r="RLJ82" s="25"/>
      <c r="RLK82" s="25"/>
      <c r="RLL82" s="25"/>
      <c r="RLM82" s="25"/>
      <c r="RLN82" s="25"/>
      <c r="RLO82" s="25"/>
      <c r="RLP82" s="25"/>
      <c r="RLQ82" s="25"/>
      <c r="RLR82" s="25"/>
      <c r="RLS82" s="25"/>
      <c r="RLT82" s="25"/>
      <c r="RLU82" s="25"/>
      <c r="RLV82" s="25"/>
      <c r="RLW82" s="25"/>
      <c r="RLX82" s="25"/>
      <c r="RLY82" s="25"/>
      <c r="RLZ82" s="25"/>
      <c r="RMA82" s="25"/>
      <c r="RMB82" s="25"/>
      <c r="RMC82" s="25"/>
      <c r="RMD82" s="25"/>
      <c r="RME82" s="25"/>
      <c r="RMF82" s="25"/>
      <c r="RMG82" s="25"/>
      <c r="RMH82" s="25"/>
      <c r="RMI82" s="25"/>
      <c r="RMJ82" s="25"/>
      <c r="RMK82" s="25"/>
      <c r="RML82" s="25"/>
      <c r="RMM82" s="25"/>
      <c r="RMN82" s="25"/>
      <c r="RMO82" s="25"/>
      <c r="RMP82" s="25"/>
      <c r="RMQ82" s="25"/>
      <c r="RMR82" s="25"/>
      <c r="RMS82" s="25"/>
      <c r="RMT82" s="25"/>
      <c r="RMU82" s="25"/>
      <c r="RMV82" s="25"/>
      <c r="RMW82" s="25"/>
      <c r="RMX82" s="25"/>
      <c r="RMY82" s="25"/>
      <c r="RMZ82" s="25"/>
      <c r="RNA82" s="25"/>
      <c r="RNB82" s="25"/>
      <c r="RNC82" s="25"/>
      <c r="RND82" s="25"/>
      <c r="RNE82" s="25"/>
      <c r="RNF82" s="25"/>
      <c r="RNG82" s="25"/>
      <c r="RNH82" s="25"/>
      <c r="RNI82" s="25"/>
      <c r="RNJ82" s="25"/>
      <c r="RNK82" s="25"/>
      <c r="RNL82" s="25"/>
      <c r="RNM82" s="25"/>
      <c r="RNN82" s="25"/>
      <c r="RNO82" s="25"/>
      <c r="RNP82" s="25"/>
      <c r="RNQ82" s="25"/>
      <c r="RNR82" s="25"/>
      <c r="RNS82" s="25"/>
      <c r="RNT82" s="25"/>
      <c r="RNU82" s="25"/>
      <c r="RNV82" s="25"/>
      <c r="RNW82" s="25"/>
      <c r="RNX82" s="25"/>
      <c r="RNY82" s="25"/>
      <c r="RNZ82" s="25"/>
      <c r="ROA82" s="25"/>
      <c r="ROB82" s="25"/>
      <c r="ROC82" s="25"/>
      <c r="ROD82" s="25"/>
      <c r="ROE82" s="25"/>
      <c r="ROF82" s="25"/>
      <c r="ROG82" s="25"/>
      <c r="ROH82" s="25"/>
      <c r="ROI82" s="25"/>
      <c r="ROJ82" s="25"/>
      <c r="ROK82" s="25"/>
      <c r="ROL82" s="25"/>
      <c r="ROM82" s="25"/>
      <c r="RON82" s="25"/>
      <c r="ROO82" s="25"/>
      <c r="ROP82" s="25"/>
      <c r="ROQ82" s="25"/>
      <c r="ROR82" s="25"/>
      <c r="ROS82" s="25"/>
      <c r="ROT82" s="25"/>
      <c r="ROU82" s="25"/>
      <c r="ROV82" s="25"/>
      <c r="ROW82" s="25"/>
      <c r="ROX82" s="25"/>
      <c r="ROY82" s="25"/>
      <c r="ROZ82" s="25"/>
      <c r="RPA82" s="25"/>
      <c r="RPB82" s="25"/>
      <c r="RPC82" s="25"/>
      <c r="RPD82" s="25"/>
      <c r="RPE82" s="25"/>
      <c r="RPF82" s="25"/>
      <c r="RPG82" s="25"/>
      <c r="RPH82" s="25"/>
      <c r="RPI82" s="25"/>
      <c r="RPJ82" s="25"/>
      <c r="RPK82" s="25"/>
      <c r="RPL82" s="25"/>
      <c r="RPM82" s="25"/>
      <c r="RPN82" s="25"/>
      <c r="RPO82" s="25"/>
      <c r="RPP82" s="25"/>
      <c r="RPQ82" s="25"/>
      <c r="RPR82" s="25"/>
      <c r="RPS82" s="25"/>
      <c r="RPT82" s="25"/>
      <c r="RPU82" s="25"/>
      <c r="RPV82" s="25"/>
      <c r="RPW82" s="25"/>
      <c r="RPX82" s="25"/>
      <c r="RPY82" s="25"/>
      <c r="RPZ82" s="25"/>
      <c r="RQA82" s="25"/>
      <c r="RQB82" s="25"/>
      <c r="RQC82" s="25"/>
      <c r="RQD82" s="25"/>
      <c r="RQE82" s="25"/>
      <c r="RQF82" s="25"/>
      <c r="RQG82" s="25"/>
      <c r="RQH82" s="25"/>
      <c r="RQI82" s="25"/>
      <c r="RQJ82" s="25"/>
      <c r="RQK82" s="25"/>
      <c r="RQL82" s="25"/>
      <c r="RQM82" s="25"/>
      <c r="RQN82" s="25"/>
      <c r="RQO82" s="25"/>
      <c r="RQP82" s="25"/>
      <c r="RQQ82" s="25"/>
      <c r="RQR82" s="25"/>
      <c r="RQS82" s="25"/>
      <c r="RQT82" s="25"/>
      <c r="RQU82" s="25"/>
      <c r="RQV82" s="25"/>
      <c r="RQW82" s="25"/>
      <c r="RQX82" s="25"/>
      <c r="RQY82" s="25"/>
      <c r="RQZ82" s="25"/>
      <c r="RRA82" s="25"/>
      <c r="RRB82" s="25"/>
      <c r="RRC82" s="25"/>
      <c r="RRD82" s="25"/>
      <c r="RRE82" s="25"/>
      <c r="RRF82" s="25"/>
      <c r="RRG82" s="25"/>
      <c r="RRH82" s="25"/>
      <c r="RRI82" s="25"/>
      <c r="RRJ82" s="25"/>
      <c r="RRK82" s="25"/>
      <c r="RRL82" s="25"/>
      <c r="RRM82" s="25"/>
      <c r="RRN82" s="25"/>
      <c r="RRO82" s="25"/>
      <c r="RRP82" s="25"/>
      <c r="RRQ82" s="25"/>
      <c r="RRR82" s="25"/>
      <c r="RRS82" s="25"/>
      <c r="RRT82" s="25"/>
      <c r="RRU82" s="25"/>
      <c r="RRV82" s="25"/>
      <c r="RRW82" s="25"/>
      <c r="RRX82" s="25"/>
      <c r="RRY82" s="25"/>
      <c r="RRZ82" s="25"/>
      <c r="RSA82" s="25"/>
      <c r="RSB82" s="25"/>
      <c r="RSC82" s="25"/>
      <c r="RSD82" s="25"/>
      <c r="RSE82" s="25"/>
      <c r="RSF82" s="25"/>
      <c r="RSG82" s="25"/>
      <c r="RSH82" s="25"/>
      <c r="RSI82" s="25"/>
      <c r="RSJ82" s="25"/>
      <c r="RSK82" s="25"/>
      <c r="RSL82" s="25"/>
      <c r="RSM82" s="25"/>
      <c r="RSN82" s="25"/>
      <c r="RSO82" s="25"/>
      <c r="RSP82" s="25"/>
      <c r="RSQ82" s="25"/>
      <c r="RSR82" s="25"/>
      <c r="RSS82" s="25"/>
      <c r="RST82" s="25"/>
      <c r="RSU82" s="25"/>
      <c r="RSV82" s="25"/>
      <c r="RSW82" s="25"/>
      <c r="RSX82" s="25"/>
      <c r="RSY82" s="25"/>
      <c r="RSZ82" s="25"/>
      <c r="RTA82" s="25"/>
      <c r="RTB82" s="25"/>
      <c r="RTC82" s="25"/>
      <c r="RTD82" s="25"/>
      <c r="RTE82" s="25"/>
      <c r="RTF82" s="25"/>
      <c r="RTG82" s="25"/>
      <c r="RTH82" s="25"/>
      <c r="RTI82" s="25"/>
      <c r="RTJ82" s="25"/>
      <c r="RTK82" s="25"/>
      <c r="RTL82" s="25"/>
      <c r="RTM82" s="25"/>
      <c r="RTN82" s="25"/>
      <c r="RTO82" s="25"/>
      <c r="RTP82" s="25"/>
      <c r="RTQ82" s="25"/>
      <c r="RTR82" s="25"/>
      <c r="RTS82" s="25"/>
      <c r="RTT82" s="25"/>
      <c r="RTU82" s="25"/>
      <c r="RTV82" s="25"/>
      <c r="RTW82" s="25"/>
      <c r="RTX82" s="25"/>
      <c r="RTY82" s="25"/>
      <c r="RTZ82" s="25"/>
      <c r="RUA82" s="25"/>
      <c r="RUB82" s="25"/>
      <c r="RUC82" s="25"/>
      <c r="RUD82" s="25"/>
      <c r="RUE82" s="25"/>
      <c r="RUF82" s="25"/>
      <c r="RUG82" s="25"/>
      <c r="RUH82" s="25"/>
      <c r="RUI82" s="25"/>
      <c r="RUJ82" s="25"/>
      <c r="RUK82" s="25"/>
      <c r="RUL82" s="25"/>
      <c r="RUM82" s="25"/>
      <c r="RUN82" s="25"/>
      <c r="RUO82" s="25"/>
      <c r="RUP82" s="25"/>
      <c r="RUQ82" s="25"/>
      <c r="RUR82" s="25"/>
      <c r="RUS82" s="25"/>
      <c r="RUT82" s="25"/>
      <c r="RUU82" s="25"/>
      <c r="RUV82" s="25"/>
      <c r="RUW82" s="25"/>
      <c r="RUX82" s="25"/>
      <c r="RUY82" s="25"/>
      <c r="RUZ82" s="25"/>
      <c r="RVA82" s="25"/>
      <c r="RVB82" s="25"/>
      <c r="RVC82" s="25"/>
      <c r="RVD82" s="25"/>
      <c r="RVE82" s="25"/>
      <c r="RVF82" s="25"/>
      <c r="RVG82" s="25"/>
      <c r="RVH82" s="25"/>
      <c r="RVI82" s="25"/>
      <c r="RVJ82" s="25"/>
      <c r="RVK82" s="25"/>
      <c r="RVL82" s="25"/>
      <c r="RVM82" s="25"/>
      <c r="RVN82" s="25"/>
      <c r="RVO82" s="25"/>
      <c r="RVP82" s="25"/>
      <c r="RVQ82" s="25"/>
      <c r="RVR82" s="25"/>
      <c r="RVS82" s="25"/>
      <c r="RVT82" s="25"/>
      <c r="RVU82" s="25"/>
      <c r="RVV82" s="25"/>
      <c r="RVW82" s="25"/>
      <c r="RVX82" s="25"/>
      <c r="RVY82" s="25"/>
      <c r="RVZ82" s="25"/>
      <c r="RWA82" s="25"/>
      <c r="RWB82" s="25"/>
      <c r="RWC82" s="25"/>
      <c r="RWD82" s="25"/>
      <c r="RWE82" s="25"/>
      <c r="RWF82" s="25"/>
      <c r="RWG82" s="25"/>
      <c r="RWH82" s="25"/>
      <c r="RWI82" s="25"/>
      <c r="RWJ82" s="25"/>
      <c r="RWK82" s="25"/>
      <c r="RWL82" s="25"/>
      <c r="RWM82" s="25"/>
      <c r="RWN82" s="25"/>
      <c r="RWO82" s="25"/>
      <c r="RWP82" s="25"/>
      <c r="RWQ82" s="25"/>
      <c r="RWR82" s="25"/>
      <c r="RWS82" s="25"/>
      <c r="RWT82" s="25"/>
      <c r="RWU82" s="25"/>
      <c r="RWV82" s="25"/>
      <c r="RWW82" s="25"/>
      <c r="RWX82" s="25"/>
      <c r="RWY82" s="25"/>
      <c r="RWZ82" s="25"/>
      <c r="RXA82" s="25"/>
      <c r="RXB82" s="25"/>
      <c r="RXC82" s="25"/>
      <c r="RXD82" s="25"/>
      <c r="RXE82" s="25"/>
      <c r="RXF82" s="25"/>
      <c r="RXG82" s="25"/>
      <c r="RXH82" s="25"/>
      <c r="RXI82" s="25"/>
      <c r="RXJ82" s="25"/>
      <c r="RXK82" s="25"/>
      <c r="RXL82" s="25"/>
      <c r="RXM82" s="25"/>
      <c r="RXN82" s="25"/>
      <c r="RXO82" s="25"/>
      <c r="RXP82" s="25"/>
      <c r="RXQ82" s="25"/>
      <c r="RXR82" s="25"/>
      <c r="RXS82" s="25"/>
      <c r="RXT82" s="25"/>
      <c r="RXU82" s="25"/>
      <c r="RXV82" s="25"/>
      <c r="RXW82" s="25"/>
      <c r="RXX82" s="25"/>
      <c r="RXY82" s="25"/>
      <c r="RXZ82" s="25"/>
      <c r="RYA82" s="25"/>
      <c r="RYB82" s="25"/>
      <c r="RYC82" s="25"/>
      <c r="RYD82" s="25"/>
      <c r="RYE82" s="25"/>
      <c r="RYF82" s="25"/>
      <c r="RYG82" s="25"/>
      <c r="RYH82" s="25"/>
      <c r="RYI82" s="25"/>
      <c r="RYJ82" s="25"/>
      <c r="RYK82" s="25"/>
      <c r="RYL82" s="25"/>
      <c r="RYM82" s="25"/>
      <c r="RYN82" s="25"/>
      <c r="RYO82" s="25"/>
      <c r="RYP82" s="25"/>
      <c r="RYQ82" s="25"/>
      <c r="RYR82" s="25"/>
      <c r="RYS82" s="25"/>
      <c r="RYT82" s="25"/>
      <c r="RYU82" s="25"/>
      <c r="RYV82" s="25"/>
      <c r="RYW82" s="25"/>
      <c r="RYX82" s="25"/>
      <c r="RYY82" s="25"/>
      <c r="RYZ82" s="25"/>
      <c r="RZA82" s="25"/>
      <c r="RZB82" s="25"/>
      <c r="RZC82" s="25"/>
      <c r="RZD82" s="25"/>
      <c r="RZE82" s="25"/>
      <c r="RZF82" s="25"/>
      <c r="RZG82" s="25"/>
      <c r="RZH82" s="25"/>
      <c r="RZI82" s="25"/>
      <c r="RZJ82" s="25"/>
      <c r="RZK82" s="25"/>
      <c r="RZL82" s="25"/>
      <c r="RZM82" s="25"/>
      <c r="RZN82" s="25"/>
      <c r="RZO82" s="25"/>
      <c r="RZP82" s="25"/>
      <c r="RZQ82" s="25"/>
      <c r="RZR82" s="25"/>
      <c r="RZS82" s="25"/>
      <c r="RZT82" s="25"/>
      <c r="RZU82" s="25"/>
      <c r="RZV82" s="25"/>
      <c r="RZW82" s="25"/>
      <c r="RZX82" s="25"/>
      <c r="RZY82" s="25"/>
      <c r="RZZ82" s="25"/>
      <c r="SAA82" s="25"/>
      <c r="SAB82" s="25"/>
      <c r="SAC82" s="25"/>
      <c r="SAD82" s="25"/>
      <c r="SAE82" s="25"/>
      <c r="SAF82" s="25"/>
      <c r="SAG82" s="25"/>
      <c r="SAH82" s="25"/>
      <c r="SAI82" s="25"/>
      <c r="SAJ82" s="25"/>
      <c r="SAK82" s="25"/>
      <c r="SAL82" s="25"/>
      <c r="SAM82" s="25"/>
      <c r="SAN82" s="25"/>
      <c r="SAO82" s="25"/>
      <c r="SAP82" s="25"/>
      <c r="SAQ82" s="25"/>
      <c r="SAR82" s="25"/>
      <c r="SAS82" s="25"/>
      <c r="SAT82" s="25"/>
      <c r="SAU82" s="25"/>
      <c r="SAV82" s="25"/>
      <c r="SAW82" s="25"/>
      <c r="SAX82" s="25"/>
      <c r="SAY82" s="25"/>
      <c r="SAZ82" s="25"/>
      <c r="SBA82" s="25"/>
      <c r="SBB82" s="25"/>
      <c r="SBC82" s="25"/>
      <c r="SBD82" s="25"/>
      <c r="SBE82" s="25"/>
      <c r="SBF82" s="25"/>
      <c r="SBG82" s="25"/>
      <c r="SBH82" s="25"/>
      <c r="SBI82" s="25"/>
      <c r="SBJ82" s="25"/>
      <c r="SBK82" s="25"/>
      <c r="SBL82" s="25"/>
      <c r="SBM82" s="25"/>
      <c r="SBN82" s="25"/>
      <c r="SBO82" s="25"/>
      <c r="SBP82" s="25"/>
      <c r="SBQ82" s="25"/>
      <c r="SBR82" s="25"/>
      <c r="SBS82" s="25"/>
      <c r="SBT82" s="25"/>
      <c r="SBU82" s="25"/>
      <c r="SBV82" s="25"/>
      <c r="SBW82" s="25"/>
      <c r="SBX82" s="25"/>
      <c r="SBY82" s="25"/>
      <c r="SBZ82" s="25"/>
      <c r="SCA82" s="25"/>
      <c r="SCB82" s="25"/>
      <c r="SCC82" s="25"/>
      <c r="SCD82" s="25"/>
      <c r="SCE82" s="25"/>
      <c r="SCF82" s="25"/>
      <c r="SCG82" s="25"/>
      <c r="SCH82" s="25"/>
      <c r="SCI82" s="25"/>
      <c r="SCJ82" s="25"/>
      <c r="SCK82" s="25"/>
      <c r="SCL82" s="25"/>
      <c r="SCM82" s="25"/>
      <c r="SCN82" s="25"/>
      <c r="SCO82" s="25"/>
      <c r="SCP82" s="25"/>
      <c r="SCQ82" s="25"/>
      <c r="SCR82" s="25"/>
      <c r="SCS82" s="25"/>
      <c r="SCT82" s="25"/>
      <c r="SCU82" s="25"/>
      <c r="SCV82" s="25"/>
      <c r="SCW82" s="25"/>
      <c r="SCX82" s="25"/>
      <c r="SCY82" s="25"/>
      <c r="SCZ82" s="25"/>
      <c r="SDA82" s="25"/>
      <c r="SDB82" s="25"/>
      <c r="SDC82" s="25"/>
      <c r="SDD82" s="25"/>
      <c r="SDE82" s="25"/>
      <c r="SDF82" s="25"/>
      <c r="SDG82" s="25"/>
      <c r="SDH82" s="25"/>
      <c r="SDI82" s="25"/>
      <c r="SDJ82" s="25"/>
      <c r="SDK82" s="25"/>
      <c r="SDL82" s="25"/>
      <c r="SDM82" s="25"/>
      <c r="SDN82" s="25"/>
      <c r="SDO82" s="25"/>
      <c r="SDP82" s="25"/>
      <c r="SDQ82" s="25"/>
      <c r="SDR82" s="25"/>
      <c r="SDS82" s="25"/>
      <c r="SDT82" s="25"/>
      <c r="SDU82" s="25"/>
      <c r="SDV82" s="25"/>
      <c r="SDW82" s="25"/>
      <c r="SDX82" s="25"/>
      <c r="SDY82" s="25"/>
      <c r="SDZ82" s="25"/>
      <c r="SEA82" s="25"/>
      <c r="SEB82" s="25"/>
      <c r="SEC82" s="25"/>
      <c r="SED82" s="25"/>
      <c r="SEE82" s="25"/>
      <c r="SEF82" s="25"/>
      <c r="SEG82" s="25"/>
      <c r="SEH82" s="25"/>
      <c r="SEI82" s="25"/>
      <c r="SEJ82" s="25"/>
      <c r="SEK82" s="25"/>
      <c r="SEL82" s="25"/>
      <c r="SEM82" s="25"/>
      <c r="SEN82" s="25"/>
      <c r="SEO82" s="25"/>
      <c r="SEP82" s="25"/>
      <c r="SEQ82" s="25"/>
      <c r="SER82" s="25"/>
      <c r="SES82" s="25"/>
      <c r="SET82" s="25"/>
      <c r="SEU82" s="25"/>
      <c r="SEV82" s="25"/>
      <c r="SEW82" s="25"/>
      <c r="SEX82" s="25"/>
      <c r="SEY82" s="25"/>
      <c r="SEZ82" s="25"/>
      <c r="SFA82" s="25"/>
      <c r="SFB82" s="25"/>
      <c r="SFC82" s="25"/>
      <c r="SFD82" s="25"/>
      <c r="SFE82" s="25"/>
      <c r="SFF82" s="25"/>
      <c r="SFG82" s="25"/>
      <c r="SFH82" s="25"/>
      <c r="SFI82" s="25"/>
      <c r="SFJ82" s="25"/>
      <c r="SFK82" s="25"/>
      <c r="SFL82" s="25"/>
      <c r="SFM82" s="25"/>
      <c r="SFN82" s="25"/>
      <c r="SFO82" s="25"/>
      <c r="SFP82" s="25"/>
      <c r="SFQ82" s="25"/>
      <c r="SFR82" s="25"/>
      <c r="SFS82" s="25"/>
      <c r="SFT82" s="25"/>
      <c r="SFU82" s="25"/>
      <c r="SFV82" s="25"/>
      <c r="SFW82" s="25"/>
      <c r="SFX82" s="25"/>
      <c r="SFY82" s="25"/>
      <c r="SFZ82" s="25"/>
      <c r="SGA82" s="25"/>
      <c r="SGB82" s="25"/>
      <c r="SGC82" s="25"/>
      <c r="SGD82" s="25"/>
      <c r="SGE82" s="25"/>
      <c r="SGF82" s="25"/>
      <c r="SGG82" s="25"/>
      <c r="SGH82" s="25"/>
      <c r="SGI82" s="25"/>
      <c r="SGJ82" s="25"/>
      <c r="SGK82" s="25"/>
      <c r="SGL82" s="25"/>
      <c r="SGM82" s="25"/>
      <c r="SGN82" s="25"/>
      <c r="SGO82" s="25"/>
      <c r="SGP82" s="25"/>
      <c r="SGQ82" s="25"/>
      <c r="SGR82" s="25"/>
      <c r="SGS82" s="25"/>
      <c r="SGT82" s="25"/>
      <c r="SGU82" s="25"/>
      <c r="SGV82" s="25"/>
      <c r="SGW82" s="25"/>
      <c r="SGX82" s="25"/>
      <c r="SGY82" s="25"/>
      <c r="SGZ82" s="25"/>
      <c r="SHA82" s="25"/>
      <c r="SHB82" s="25"/>
      <c r="SHC82" s="25"/>
      <c r="SHD82" s="25"/>
      <c r="SHE82" s="25"/>
      <c r="SHF82" s="25"/>
      <c r="SHG82" s="25"/>
      <c r="SHH82" s="25"/>
      <c r="SHI82" s="25"/>
      <c r="SHJ82" s="25"/>
      <c r="SHK82" s="25"/>
      <c r="SHL82" s="25"/>
      <c r="SHM82" s="25"/>
      <c r="SHN82" s="25"/>
      <c r="SHO82" s="25"/>
      <c r="SHP82" s="25"/>
      <c r="SHQ82" s="25"/>
      <c r="SHR82" s="25"/>
      <c r="SHS82" s="25"/>
      <c r="SHT82" s="25"/>
      <c r="SHU82" s="25"/>
      <c r="SHV82" s="25"/>
      <c r="SHW82" s="25"/>
      <c r="SHX82" s="25"/>
      <c r="SHY82" s="25"/>
      <c r="SHZ82" s="25"/>
      <c r="SIA82" s="25"/>
      <c r="SIB82" s="25"/>
      <c r="SIC82" s="25"/>
      <c r="SID82" s="25"/>
      <c r="SIE82" s="25"/>
      <c r="SIF82" s="25"/>
      <c r="SIG82" s="25"/>
      <c r="SIH82" s="25"/>
      <c r="SII82" s="25"/>
      <c r="SIJ82" s="25"/>
      <c r="SIK82" s="25"/>
      <c r="SIL82" s="25"/>
      <c r="SIM82" s="25"/>
      <c r="SIN82" s="25"/>
      <c r="SIO82" s="25"/>
      <c r="SIP82" s="25"/>
      <c r="SIQ82" s="25"/>
      <c r="SIR82" s="25"/>
      <c r="SIS82" s="25"/>
      <c r="SIT82" s="25"/>
      <c r="SIU82" s="25"/>
      <c r="SIV82" s="25"/>
      <c r="SIW82" s="25"/>
      <c r="SIX82" s="25"/>
      <c r="SIY82" s="25"/>
      <c r="SIZ82" s="25"/>
      <c r="SJA82" s="25"/>
      <c r="SJB82" s="25"/>
      <c r="SJC82" s="25"/>
      <c r="SJD82" s="25"/>
      <c r="SJE82" s="25"/>
      <c r="SJF82" s="25"/>
      <c r="SJG82" s="25"/>
      <c r="SJH82" s="25"/>
      <c r="SJI82" s="25"/>
      <c r="SJJ82" s="25"/>
      <c r="SJK82" s="25"/>
      <c r="SJL82" s="25"/>
      <c r="SJM82" s="25"/>
      <c r="SJN82" s="25"/>
      <c r="SJO82" s="25"/>
      <c r="SJP82" s="25"/>
      <c r="SJQ82" s="25"/>
      <c r="SJR82" s="25"/>
      <c r="SJS82" s="25"/>
      <c r="SJT82" s="25"/>
      <c r="SJU82" s="25"/>
      <c r="SJV82" s="25"/>
      <c r="SJW82" s="25"/>
      <c r="SJX82" s="25"/>
      <c r="SJY82" s="25"/>
      <c r="SJZ82" s="25"/>
      <c r="SKA82" s="25"/>
      <c r="SKB82" s="25"/>
      <c r="SKC82" s="25"/>
      <c r="SKD82" s="25"/>
      <c r="SKE82" s="25"/>
      <c r="SKF82" s="25"/>
      <c r="SKG82" s="25"/>
      <c r="SKH82" s="25"/>
      <c r="SKI82" s="25"/>
      <c r="SKJ82" s="25"/>
      <c r="SKK82" s="25"/>
      <c r="SKL82" s="25"/>
      <c r="SKM82" s="25"/>
      <c r="SKN82" s="25"/>
      <c r="SKO82" s="25"/>
      <c r="SKP82" s="25"/>
      <c r="SKQ82" s="25"/>
      <c r="SKR82" s="25"/>
      <c r="SKS82" s="25"/>
      <c r="SKT82" s="25"/>
      <c r="SKU82" s="25"/>
      <c r="SKV82" s="25"/>
      <c r="SKW82" s="25"/>
      <c r="SKX82" s="25"/>
      <c r="SKY82" s="25"/>
      <c r="SKZ82" s="25"/>
      <c r="SLA82" s="25"/>
      <c r="SLB82" s="25"/>
      <c r="SLC82" s="25"/>
      <c r="SLD82" s="25"/>
      <c r="SLE82" s="25"/>
      <c r="SLF82" s="25"/>
      <c r="SLG82" s="25"/>
      <c r="SLH82" s="25"/>
      <c r="SLI82" s="25"/>
      <c r="SLJ82" s="25"/>
      <c r="SLK82" s="25"/>
      <c r="SLL82" s="25"/>
      <c r="SLM82" s="25"/>
      <c r="SLN82" s="25"/>
      <c r="SLO82" s="25"/>
      <c r="SLP82" s="25"/>
      <c r="SLQ82" s="25"/>
      <c r="SLR82" s="25"/>
      <c r="SLS82" s="25"/>
      <c r="SLT82" s="25"/>
      <c r="SLU82" s="25"/>
      <c r="SLV82" s="25"/>
      <c r="SLW82" s="25"/>
      <c r="SLX82" s="25"/>
      <c r="SLY82" s="25"/>
      <c r="SLZ82" s="25"/>
      <c r="SMA82" s="25"/>
      <c r="SMB82" s="25"/>
      <c r="SMC82" s="25"/>
      <c r="SMD82" s="25"/>
      <c r="SME82" s="25"/>
      <c r="SMF82" s="25"/>
      <c r="SMG82" s="25"/>
      <c r="SMH82" s="25"/>
      <c r="SMI82" s="25"/>
      <c r="SMJ82" s="25"/>
      <c r="SMK82" s="25"/>
      <c r="SML82" s="25"/>
      <c r="SMM82" s="25"/>
      <c r="SMN82" s="25"/>
      <c r="SMO82" s="25"/>
      <c r="SMP82" s="25"/>
      <c r="SMQ82" s="25"/>
      <c r="SMR82" s="25"/>
      <c r="SMS82" s="25"/>
      <c r="SMT82" s="25"/>
      <c r="SMU82" s="25"/>
      <c r="SMV82" s="25"/>
      <c r="SMW82" s="25"/>
      <c r="SMX82" s="25"/>
      <c r="SMY82" s="25"/>
      <c r="SMZ82" s="25"/>
      <c r="SNA82" s="25"/>
      <c r="SNB82" s="25"/>
      <c r="SNC82" s="25"/>
      <c r="SND82" s="25"/>
      <c r="SNE82" s="25"/>
      <c r="SNF82" s="25"/>
      <c r="SNG82" s="25"/>
      <c r="SNH82" s="25"/>
      <c r="SNI82" s="25"/>
      <c r="SNJ82" s="25"/>
      <c r="SNK82" s="25"/>
      <c r="SNL82" s="25"/>
      <c r="SNM82" s="25"/>
      <c r="SNN82" s="25"/>
      <c r="SNO82" s="25"/>
      <c r="SNP82" s="25"/>
      <c r="SNQ82" s="25"/>
      <c r="SNR82" s="25"/>
      <c r="SNS82" s="25"/>
      <c r="SNT82" s="25"/>
      <c r="SNU82" s="25"/>
      <c r="SNV82" s="25"/>
      <c r="SNW82" s="25"/>
      <c r="SNX82" s="25"/>
      <c r="SNY82" s="25"/>
      <c r="SNZ82" s="25"/>
      <c r="SOA82" s="25"/>
      <c r="SOB82" s="25"/>
      <c r="SOC82" s="25"/>
      <c r="SOD82" s="25"/>
      <c r="SOE82" s="25"/>
      <c r="SOF82" s="25"/>
      <c r="SOG82" s="25"/>
      <c r="SOH82" s="25"/>
      <c r="SOI82" s="25"/>
      <c r="SOJ82" s="25"/>
      <c r="SOK82" s="25"/>
      <c r="SOL82" s="25"/>
      <c r="SOM82" s="25"/>
      <c r="SON82" s="25"/>
      <c r="SOO82" s="25"/>
      <c r="SOP82" s="25"/>
      <c r="SOQ82" s="25"/>
      <c r="SOR82" s="25"/>
      <c r="SOS82" s="25"/>
      <c r="SOT82" s="25"/>
      <c r="SOU82" s="25"/>
      <c r="SOV82" s="25"/>
      <c r="SOW82" s="25"/>
      <c r="SOX82" s="25"/>
      <c r="SOY82" s="25"/>
      <c r="SOZ82" s="25"/>
      <c r="SPA82" s="25"/>
      <c r="SPB82" s="25"/>
      <c r="SPC82" s="25"/>
      <c r="SPD82" s="25"/>
      <c r="SPE82" s="25"/>
      <c r="SPF82" s="25"/>
      <c r="SPG82" s="25"/>
      <c r="SPH82" s="25"/>
      <c r="SPI82" s="25"/>
      <c r="SPJ82" s="25"/>
      <c r="SPK82" s="25"/>
      <c r="SPL82" s="25"/>
      <c r="SPM82" s="25"/>
      <c r="SPN82" s="25"/>
      <c r="SPO82" s="25"/>
      <c r="SPP82" s="25"/>
      <c r="SPQ82" s="25"/>
      <c r="SPR82" s="25"/>
      <c r="SPS82" s="25"/>
      <c r="SPT82" s="25"/>
      <c r="SPU82" s="25"/>
      <c r="SPV82" s="25"/>
      <c r="SPW82" s="25"/>
      <c r="SPX82" s="25"/>
      <c r="SPY82" s="25"/>
      <c r="SPZ82" s="25"/>
      <c r="SQA82" s="25"/>
      <c r="SQB82" s="25"/>
      <c r="SQC82" s="25"/>
      <c r="SQD82" s="25"/>
      <c r="SQE82" s="25"/>
      <c r="SQF82" s="25"/>
      <c r="SQG82" s="25"/>
      <c r="SQH82" s="25"/>
      <c r="SQI82" s="25"/>
      <c r="SQJ82" s="25"/>
      <c r="SQK82" s="25"/>
      <c r="SQL82" s="25"/>
      <c r="SQM82" s="25"/>
      <c r="SQN82" s="25"/>
      <c r="SQO82" s="25"/>
      <c r="SQP82" s="25"/>
      <c r="SQQ82" s="25"/>
      <c r="SQR82" s="25"/>
      <c r="SQS82" s="25"/>
      <c r="SQT82" s="25"/>
      <c r="SQU82" s="25"/>
      <c r="SQV82" s="25"/>
      <c r="SQW82" s="25"/>
      <c r="SQX82" s="25"/>
      <c r="SQY82" s="25"/>
      <c r="SQZ82" s="25"/>
      <c r="SRA82" s="25"/>
      <c r="SRB82" s="25"/>
      <c r="SRC82" s="25"/>
      <c r="SRD82" s="25"/>
      <c r="SRE82" s="25"/>
      <c r="SRF82" s="25"/>
      <c r="SRG82" s="25"/>
      <c r="SRH82" s="25"/>
      <c r="SRI82" s="25"/>
      <c r="SRJ82" s="25"/>
      <c r="SRK82" s="25"/>
      <c r="SRL82" s="25"/>
      <c r="SRM82" s="25"/>
      <c r="SRN82" s="25"/>
      <c r="SRO82" s="25"/>
      <c r="SRP82" s="25"/>
      <c r="SRQ82" s="25"/>
      <c r="SRR82" s="25"/>
      <c r="SRS82" s="25"/>
      <c r="SRT82" s="25"/>
      <c r="SRU82" s="25"/>
      <c r="SRV82" s="25"/>
      <c r="SRW82" s="25"/>
      <c r="SRX82" s="25"/>
      <c r="SRY82" s="25"/>
      <c r="SRZ82" s="25"/>
      <c r="SSA82" s="25"/>
      <c r="SSB82" s="25"/>
      <c r="SSC82" s="25"/>
      <c r="SSD82" s="25"/>
      <c r="SSE82" s="25"/>
      <c r="SSF82" s="25"/>
      <c r="SSG82" s="25"/>
      <c r="SSH82" s="25"/>
      <c r="SSI82" s="25"/>
      <c r="SSJ82" s="25"/>
      <c r="SSK82" s="25"/>
      <c r="SSL82" s="25"/>
      <c r="SSM82" s="25"/>
      <c r="SSN82" s="25"/>
      <c r="SSO82" s="25"/>
      <c r="SSP82" s="25"/>
      <c r="SSQ82" s="25"/>
      <c r="SSR82" s="25"/>
      <c r="SSS82" s="25"/>
      <c r="SST82" s="25"/>
      <c r="SSU82" s="25"/>
      <c r="SSV82" s="25"/>
      <c r="SSW82" s="25"/>
      <c r="SSX82" s="25"/>
      <c r="SSY82" s="25"/>
      <c r="SSZ82" s="25"/>
      <c r="STA82" s="25"/>
      <c r="STB82" s="25"/>
      <c r="STC82" s="25"/>
      <c r="STD82" s="25"/>
      <c r="STE82" s="25"/>
      <c r="STF82" s="25"/>
      <c r="STG82" s="25"/>
      <c r="STH82" s="25"/>
      <c r="STI82" s="25"/>
      <c r="STJ82" s="25"/>
      <c r="STK82" s="25"/>
      <c r="STL82" s="25"/>
      <c r="STM82" s="25"/>
      <c r="STN82" s="25"/>
      <c r="STO82" s="25"/>
      <c r="STP82" s="25"/>
      <c r="STQ82" s="25"/>
      <c r="STR82" s="25"/>
      <c r="STS82" s="25"/>
      <c r="STT82" s="25"/>
      <c r="STU82" s="25"/>
      <c r="STV82" s="25"/>
      <c r="STW82" s="25"/>
      <c r="STX82" s="25"/>
      <c r="STY82" s="25"/>
      <c r="STZ82" s="25"/>
      <c r="SUA82" s="25"/>
      <c r="SUB82" s="25"/>
      <c r="SUC82" s="25"/>
      <c r="SUD82" s="25"/>
      <c r="SUE82" s="25"/>
      <c r="SUF82" s="25"/>
      <c r="SUG82" s="25"/>
      <c r="SUH82" s="25"/>
      <c r="SUI82" s="25"/>
      <c r="SUJ82" s="25"/>
      <c r="SUK82" s="25"/>
      <c r="SUL82" s="25"/>
      <c r="SUM82" s="25"/>
      <c r="SUN82" s="25"/>
      <c r="SUO82" s="25"/>
      <c r="SUP82" s="25"/>
      <c r="SUQ82" s="25"/>
      <c r="SUR82" s="25"/>
      <c r="SUS82" s="25"/>
      <c r="SUT82" s="25"/>
      <c r="SUU82" s="25"/>
      <c r="SUV82" s="25"/>
      <c r="SUW82" s="25"/>
      <c r="SUX82" s="25"/>
      <c r="SUY82" s="25"/>
      <c r="SUZ82" s="25"/>
      <c r="SVA82" s="25"/>
      <c r="SVB82" s="25"/>
      <c r="SVC82" s="25"/>
      <c r="SVD82" s="25"/>
      <c r="SVE82" s="25"/>
      <c r="SVF82" s="25"/>
      <c r="SVG82" s="25"/>
      <c r="SVH82" s="25"/>
      <c r="SVI82" s="25"/>
      <c r="SVJ82" s="25"/>
      <c r="SVK82" s="25"/>
      <c r="SVL82" s="25"/>
      <c r="SVM82" s="25"/>
      <c r="SVN82" s="25"/>
      <c r="SVO82" s="25"/>
      <c r="SVP82" s="25"/>
      <c r="SVQ82" s="25"/>
      <c r="SVR82" s="25"/>
      <c r="SVS82" s="25"/>
      <c r="SVT82" s="25"/>
      <c r="SVU82" s="25"/>
      <c r="SVV82" s="25"/>
      <c r="SVW82" s="25"/>
      <c r="SVX82" s="25"/>
      <c r="SVY82" s="25"/>
      <c r="SVZ82" s="25"/>
      <c r="SWA82" s="25"/>
      <c r="SWB82" s="25"/>
      <c r="SWC82" s="25"/>
      <c r="SWD82" s="25"/>
      <c r="SWE82" s="25"/>
      <c r="SWF82" s="25"/>
      <c r="SWG82" s="25"/>
      <c r="SWH82" s="25"/>
      <c r="SWI82" s="25"/>
      <c r="SWJ82" s="25"/>
      <c r="SWK82" s="25"/>
      <c r="SWL82" s="25"/>
      <c r="SWM82" s="25"/>
      <c r="SWN82" s="25"/>
      <c r="SWO82" s="25"/>
      <c r="SWP82" s="25"/>
      <c r="SWQ82" s="25"/>
      <c r="SWR82" s="25"/>
      <c r="SWS82" s="25"/>
      <c r="SWT82" s="25"/>
      <c r="SWU82" s="25"/>
      <c r="SWV82" s="25"/>
      <c r="SWW82" s="25"/>
      <c r="SWX82" s="25"/>
      <c r="SWY82" s="25"/>
      <c r="SWZ82" s="25"/>
      <c r="SXA82" s="25"/>
      <c r="SXB82" s="25"/>
      <c r="SXC82" s="25"/>
      <c r="SXD82" s="25"/>
      <c r="SXE82" s="25"/>
      <c r="SXF82" s="25"/>
      <c r="SXG82" s="25"/>
      <c r="SXH82" s="25"/>
      <c r="SXI82" s="25"/>
      <c r="SXJ82" s="25"/>
      <c r="SXK82" s="25"/>
      <c r="SXL82" s="25"/>
      <c r="SXM82" s="25"/>
      <c r="SXN82" s="25"/>
      <c r="SXO82" s="25"/>
      <c r="SXP82" s="25"/>
      <c r="SXQ82" s="25"/>
      <c r="SXR82" s="25"/>
      <c r="SXS82" s="25"/>
      <c r="SXT82" s="25"/>
      <c r="SXU82" s="25"/>
      <c r="SXV82" s="25"/>
      <c r="SXW82" s="25"/>
      <c r="SXX82" s="25"/>
      <c r="SXY82" s="25"/>
      <c r="SXZ82" s="25"/>
      <c r="SYA82" s="25"/>
      <c r="SYB82" s="25"/>
      <c r="SYC82" s="25"/>
      <c r="SYD82" s="25"/>
      <c r="SYE82" s="25"/>
      <c r="SYF82" s="25"/>
      <c r="SYG82" s="25"/>
      <c r="SYH82" s="25"/>
      <c r="SYI82" s="25"/>
      <c r="SYJ82" s="25"/>
      <c r="SYK82" s="25"/>
      <c r="SYL82" s="25"/>
      <c r="SYM82" s="25"/>
      <c r="SYN82" s="25"/>
      <c r="SYO82" s="25"/>
      <c r="SYP82" s="25"/>
      <c r="SYQ82" s="25"/>
      <c r="SYR82" s="25"/>
      <c r="SYS82" s="25"/>
      <c r="SYT82" s="25"/>
      <c r="SYU82" s="25"/>
      <c r="SYV82" s="25"/>
      <c r="SYW82" s="25"/>
      <c r="SYX82" s="25"/>
      <c r="SYY82" s="25"/>
      <c r="SYZ82" s="25"/>
      <c r="SZA82" s="25"/>
      <c r="SZB82" s="25"/>
      <c r="SZC82" s="25"/>
      <c r="SZD82" s="25"/>
      <c r="SZE82" s="25"/>
      <c r="SZF82" s="25"/>
      <c r="SZG82" s="25"/>
      <c r="SZH82" s="25"/>
      <c r="SZI82" s="25"/>
      <c r="SZJ82" s="25"/>
      <c r="SZK82" s="25"/>
      <c r="SZL82" s="25"/>
      <c r="SZM82" s="25"/>
      <c r="SZN82" s="25"/>
      <c r="SZO82" s="25"/>
      <c r="SZP82" s="25"/>
      <c r="SZQ82" s="25"/>
      <c r="SZR82" s="25"/>
      <c r="SZS82" s="25"/>
      <c r="SZT82" s="25"/>
      <c r="SZU82" s="25"/>
      <c r="SZV82" s="25"/>
      <c r="SZW82" s="25"/>
      <c r="SZX82" s="25"/>
      <c r="SZY82" s="25"/>
      <c r="SZZ82" s="25"/>
      <c r="TAA82" s="25"/>
      <c r="TAB82" s="25"/>
      <c r="TAC82" s="25"/>
      <c r="TAD82" s="25"/>
      <c r="TAE82" s="25"/>
      <c r="TAF82" s="25"/>
      <c r="TAG82" s="25"/>
      <c r="TAH82" s="25"/>
      <c r="TAI82" s="25"/>
      <c r="TAJ82" s="25"/>
      <c r="TAK82" s="25"/>
      <c r="TAL82" s="25"/>
      <c r="TAM82" s="25"/>
      <c r="TAN82" s="25"/>
      <c r="TAO82" s="25"/>
      <c r="TAP82" s="25"/>
      <c r="TAQ82" s="25"/>
      <c r="TAR82" s="25"/>
      <c r="TAS82" s="25"/>
      <c r="TAT82" s="25"/>
      <c r="TAU82" s="25"/>
      <c r="TAV82" s="25"/>
      <c r="TAW82" s="25"/>
      <c r="TAX82" s="25"/>
      <c r="TAY82" s="25"/>
      <c r="TAZ82" s="25"/>
      <c r="TBA82" s="25"/>
      <c r="TBB82" s="25"/>
      <c r="TBC82" s="25"/>
      <c r="TBD82" s="25"/>
      <c r="TBE82" s="25"/>
      <c r="TBF82" s="25"/>
      <c r="TBG82" s="25"/>
      <c r="TBH82" s="25"/>
      <c r="TBI82" s="25"/>
      <c r="TBJ82" s="25"/>
      <c r="TBK82" s="25"/>
      <c r="TBL82" s="25"/>
      <c r="TBM82" s="25"/>
      <c r="TBN82" s="25"/>
      <c r="TBO82" s="25"/>
      <c r="TBP82" s="25"/>
      <c r="TBQ82" s="25"/>
      <c r="TBR82" s="25"/>
      <c r="TBS82" s="25"/>
      <c r="TBT82" s="25"/>
      <c r="TBU82" s="25"/>
      <c r="TBV82" s="25"/>
      <c r="TBW82" s="25"/>
      <c r="TBX82" s="25"/>
      <c r="TBY82" s="25"/>
      <c r="TBZ82" s="25"/>
      <c r="TCA82" s="25"/>
      <c r="TCB82" s="25"/>
      <c r="TCC82" s="25"/>
      <c r="TCD82" s="25"/>
      <c r="TCE82" s="25"/>
      <c r="TCF82" s="25"/>
      <c r="TCG82" s="25"/>
      <c r="TCH82" s="25"/>
      <c r="TCI82" s="25"/>
      <c r="TCJ82" s="25"/>
      <c r="TCK82" s="25"/>
      <c r="TCL82" s="25"/>
      <c r="TCM82" s="25"/>
      <c r="TCN82" s="25"/>
      <c r="TCO82" s="25"/>
      <c r="TCP82" s="25"/>
      <c r="TCQ82" s="25"/>
      <c r="TCR82" s="25"/>
      <c r="TCS82" s="25"/>
      <c r="TCT82" s="25"/>
      <c r="TCU82" s="25"/>
      <c r="TCV82" s="25"/>
      <c r="TCW82" s="25"/>
      <c r="TCX82" s="25"/>
      <c r="TCY82" s="25"/>
      <c r="TCZ82" s="25"/>
      <c r="TDA82" s="25"/>
      <c r="TDB82" s="25"/>
      <c r="TDC82" s="25"/>
      <c r="TDD82" s="25"/>
      <c r="TDE82" s="25"/>
      <c r="TDF82" s="25"/>
      <c r="TDG82" s="25"/>
      <c r="TDH82" s="25"/>
      <c r="TDI82" s="25"/>
      <c r="TDJ82" s="25"/>
      <c r="TDK82" s="25"/>
      <c r="TDL82" s="25"/>
      <c r="TDM82" s="25"/>
      <c r="TDN82" s="25"/>
      <c r="TDO82" s="25"/>
      <c r="TDP82" s="25"/>
      <c r="TDQ82" s="25"/>
      <c r="TDR82" s="25"/>
      <c r="TDS82" s="25"/>
      <c r="TDT82" s="25"/>
      <c r="TDU82" s="25"/>
      <c r="TDV82" s="25"/>
      <c r="TDW82" s="25"/>
      <c r="TDX82" s="25"/>
      <c r="TDY82" s="25"/>
      <c r="TDZ82" s="25"/>
      <c r="TEA82" s="25"/>
      <c r="TEB82" s="25"/>
      <c r="TEC82" s="25"/>
      <c r="TED82" s="25"/>
      <c r="TEE82" s="25"/>
      <c r="TEF82" s="25"/>
      <c r="TEG82" s="25"/>
      <c r="TEH82" s="25"/>
      <c r="TEI82" s="25"/>
      <c r="TEJ82" s="25"/>
      <c r="TEK82" s="25"/>
      <c r="TEL82" s="25"/>
      <c r="TEM82" s="25"/>
      <c r="TEN82" s="25"/>
      <c r="TEO82" s="25"/>
      <c r="TEP82" s="25"/>
      <c r="TEQ82" s="25"/>
      <c r="TER82" s="25"/>
      <c r="TES82" s="25"/>
      <c r="TET82" s="25"/>
      <c r="TEU82" s="25"/>
      <c r="TEV82" s="25"/>
      <c r="TEW82" s="25"/>
      <c r="TEX82" s="25"/>
      <c r="TEY82" s="25"/>
      <c r="TEZ82" s="25"/>
      <c r="TFA82" s="25"/>
      <c r="TFB82" s="25"/>
      <c r="TFC82" s="25"/>
      <c r="TFD82" s="25"/>
      <c r="TFE82" s="25"/>
      <c r="TFF82" s="25"/>
      <c r="TFG82" s="25"/>
      <c r="TFH82" s="25"/>
      <c r="TFI82" s="25"/>
      <c r="TFJ82" s="25"/>
      <c r="TFK82" s="25"/>
      <c r="TFL82" s="25"/>
      <c r="TFM82" s="25"/>
      <c r="TFN82" s="25"/>
      <c r="TFO82" s="25"/>
      <c r="TFP82" s="25"/>
      <c r="TFQ82" s="25"/>
      <c r="TFR82" s="25"/>
      <c r="TFS82" s="25"/>
      <c r="TFT82" s="25"/>
      <c r="TFU82" s="25"/>
      <c r="TFV82" s="25"/>
      <c r="TFW82" s="25"/>
      <c r="TFX82" s="25"/>
      <c r="TFY82" s="25"/>
      <c r="TFZ82" s="25"/>
      <c r="TGA82" s="25"/>
      <c r="TGB82" s="25"/>
      <c r="TGC82" s="25"/>
      <c r="TGD82" s="25"/>
      <c r="TGE82" s="25"/>
      <c r="TGF82" s="25"/>
      <c r="TGG82" s="25"/>
      <c r="TGH82" s="25"/>
      <c r="TGI82" s="25"/>
      <c r="TGJ82" s="25"/>
      <c r="TGK82" s="25"/>
      <c r="TGL82" s="25"/>
      <c r="TGM82" s="25"/>
      <c r="TGN82" s="25"/>
      <c r="TGO82" s="25"/>
      <c r="TGP82" s="25"/>
      <c r="TGQ82" s="25"/>
      <c r="TGR82" s="25"/>
      <c r="TGS82" s="25"/>
      <c r="TGT82" s="25"/>
      <c r="TGU82" s="25"/>
      <c r="TGV82" s="25"/>
      <c r="TGW82" s="25"/>
      <c r="TGX82" s="25"/>
      <c r="TGY82" s="25"/>
      <c r="TGZ82" s="25"/>
      <c r="THA82" s="25"/>
      <c r="THB82" s="25"/>
      <c r="THC82" s="25"/>
      <c r="THD82" s="25"/>
      <c r="THE82" s="25"/>
      <c r="THF82" s="25"/>
      <c r="THG82" s="25"/>
      <c r="THH82" s="25"/>
      <c r="THI82" s="25"/>
      <c r="THJ82" s="25"/>
      <c r="THK82" s="25"/>
      <c r="THL82" s="25"/>
      <c r="THM82" s="25"/>
      <c r="THN82" s="25"/>
      <c r="THO82" s="25"/>
      <c r="THP82" s="25"/>
      <c r="THQ82" s="25"/>
      <c r="THR82" s="25"/>
      <c r="THS82" s="25"/>
      <c r="THT82" s="25"/>
      <c r="THU82" s="25"/>
      <c r="THV82" s="25"/>
      <c r="THW82" s="25"/>
      <c r="THX82" s="25"/>
      <c r="THY82" s="25"/>
      <c r="THZ82" s="25"/>
      <c r="TIA82" s="25"/>
      <c r="TIB82" s="25"/>
      <c r="TIC82" s="25"/>
      <c r="TID82" s="25"/>
      <c r="TIE82" s="25"/>
      <c r="TIF82" s="25"/>
      <c r="TIG82" s="25"/>
      <c r="TIH82" s="25"/>
      <c r="TII82" s="25"/>
      <c r="TIJ82" s="25"/>
      <c r="TIK82" s="25"/>
      <c r="TIL82" s="25"/>
      <c r="TIM82" s="25"/>
      <c r="TIN82" s="25"/>
      <c r="TIO82" s="25"/>
      <c r="TIP82" s="25"/>
      <c r="TIQ82" s="25"/>
      <c r="TIR82" s="25"/>
      <c r="TIS82" s="25"/>
      <c r="TIT82" s="25"/>
      <c r="TIU82" s="25"/>
      <c r="TIV82" s="25"/>
      <c r="TIW82" s="25"/>
      <c r="TIX82" s="25"/>
      <c r="TIY82" s="25"/>
      <c r="TIZ82" s="25"/>
      <c r="TJA82" s="25"/>
      <c r="TJB82" s="25"/>
      <c r="TJC82" s="25"/>
      <c r="TJD82" s="25"/>
      <c r="TJE82" s="25"/>
      <c r="TJF82" s="25"/>
      <c r="TJG82" s="25"/>
      <c r="TJH82" s="25"/>
      <c r="TJI82" s="25"/>
      <c r="TJJ82" s="25"/>
      <c r="TJK82" s="25"/>
      <c r="TJL82" s="25"/>
      <c r="TJM82" s="25"/>
      <c r="TJN82" s="25"/>
      <c r="TJO82" s="25"/>
      <c r="TJP82" s="25"/>
      <c r="TJQ82" s="25"/>
      <c r="TJR82" s="25"/>
      <c r="TJS82" s="25"/>
      <c r="TJT82" s="25"/>
      <c r="TJU82" s="25"/>
      <c r="TJV82" s="25"/>
      <c r="TJW82" s="25"/>
      <c r="TJX82" s="25"/>
      <c r="TJY82" s="25"/>
      <c r="TJZ82" s="25"/>
      <c r="TKA82" s="25"/>
      <c r="TKB82" s="25"/>
      <c r="TKC82" s="25"/>
      <c r="TKD82" s="25"/>
      <c r="TKE82" s="25"/>
      <c r="TKF82" s="25"/>
      <c r="TKG82" s="25"/>
      <c r="TKH82" s="25"/>
      <c r="TKI82" s="25"/>
      <c r="TKJ82" s="25"/>
      <c r="TKK82" s="25"/>
      <c r="TKL82" s="25"/>
      <c r="TKM82" s="25"/>
      <c r="TKN82" s="25"/>
      <c r="TKO82" s="25"/>
      <c r="TKP82" s="25"/>
      <c r="TKQ82" s="25"/>
      <c r="TKR82" s="25"/>
      <c r="TKS82" s="25"/>
      <c r="TKT82" s="25"/>
      <c r="TKU82" s="25"/>
      <c r="TKV82" s="25"/>
      <c r="TKW82" s="25"/>
      <c r="TKX82" s="25"/>
      <c r="TKY82" s="25"/>
      <c r="TKZ82" s="25"/>
      <c r="TLA82" s="25"/>
      <c r="TLB82" s="25"/>
      <c r="TLC82" s="25"/>
      <c r="TLD82" s="25"/>
      <c r="TLE82" s="25"/>
      <c r="TLF82" s="25"/>
      <c r="TLG82" s="25"/>
      <c r="TLH82" s="25"/>
      <c r="TLI82" s="25"/>
      <c r="TLJ82" s="25"/>
      <c r="TLK82" s="25"/>
      <c r="TLL82" s="25"/>
      <c r="TLM82" s="25"/>
      <c r="TLN82" s="25"/>
      <c r="TLO82" s="25"/>
      <c r="TLP82" s="25"/>
      <c r="TLQ82" s="25"/>
      <c r="TLR82" s="25"/>
      <c r="TLS82" s="25"/>
      <c r="TLT82" s="25"/>
      <c r="TLU82" s="25"/>
      <c r="TLV82" s="25"/>
      <c r="TLW82" s="25"/>
      <c r="TLX82" s="25"/>
      <c r="TLY82" s="25"/>
      <c r="TLZ82" s="25"/>
      <c r="TMA82" s="25"/>
      <c r="TMB82" s="25"/>
      <c r="TMC82" s="25"/>
      <c r="TMD82" s="25"/>
      <c r="TME82" s="25"/>
      <c r="TMF82" s="25"/>
      <c r="TMG82" s="25"/>
      <c r="TMH82" s="25"/>
      <c r="TMI82" s="25"/>
      <c r="TMJ82" s="25"/>
      <c r="TMK82" s="25"/>
      <c r="TML82" s="25"/>
      <c r="TMM82" s="25"/>
      <c r="TMN82" s="25"/>
      <c r="TMO82" s="25"/>
      <c r="TMP82" s="25"/>
      <c r="TMQ82" s="25"/>
      <c r="TMR82" s="25"/>
      <c r="TMS82" s="25"/>
      <c r="TMT82" s="25"/>
      <c r="TMU82" s="25"/>
      <c r="TMV82" s="25"/>
      <c r="TMW82" s="25"/>
      <c r="TMX82" s="25"/>
      <c r="TMY82" s="25"/>
      <c r="TMZ82" s="25"/>
      <c r="TNA82" s="25"/>
      <c r="TNB82" s="25"/>
      <c r="TNC82" s="25"/>
      <c r="TND82" s="25"/>
      <c r="TNE82" s="25"/>
      <c r="TNF82" s="25"/>
      <c r="TNG82" s="25"/>
      <c r="TNH82" s="25"/>
      <c r="TNI82" s="25"/>
      <c r="TNJ82" s="25"/>
      <c r="TNK82" s="25"/>
      <c r="TNL82" s="25"/>
      <c r="TNM82" s="25"/>
      <c r="TNN82" s="25"/>
      <c r="TNO82" s="25"/>
      <c r="TNP82" s="25"/>
      <c r="TNQ82" s="25"/>
      <c r="TNR82" s="25"/>
      <c r="TNS82" s="25"/>
      <c r="TNT82" s="25"/>
      <c r="TNU82" s="25"/>
      <c r="TNV82" s="25"/>
      <c r="TNW82" s="25"/>
      <c r="TNX82" s="25"/>
      <c r="TNY82" s="25"/>
      <c r="TNZ82" s="25"/>
      <c r="TOA82" s="25"/>
      <c r="TOB82" s="25"/>
      <c r="TOC82" s="25"/>
      <c r="TOD82" s="25"/>
      <c r="TOE82" s="25"/>
      <c r="TOF82" s="25"/>
      <c r="TOG82" s="25"/>
      <c r="TOH82" s="25"/>
      <c r="TOI82" s="25"/>
      <c r="TOJ82" s="25"/>
      <c r="TOK82" s="25"/>
      <c r="TOL82" s="25"/>
      <c r="TOM82" s="25"/>
      <c r="TON82" s="25"/>
      <c r="TOO82" s="25"/>
      <c r="TOP82" s="25"/>
      <c r="TOQ82" s="25"/>
      <c r="TOR82" s="25"/>
      <c r="TOS82" s="25"/>
      <c r="TOT82" s="25"/>
      <c r="TOU82" s="25"/>
      <c r="TOV82" s="25"/>
      <c r="TOW82" s="25"/>
      <c r="TOX82" s="25"/>
      <c r="TOY82" s="25"/>
      <c r="TOZ82" s="25"/>
      <c r="TPA82" s="25"/>
      <c r="TPB82" s="25"/>
      <c r="TPC82" s="25"/>
      <c r="TPD82" s="25"/>
      <c r="TPE82" s="25"/>
      <c r="TPF82" s="25"/>
      <c r="TPG82" s="25"/>
      <c r="TPH82" s="25"/>
      <c r="TPI82" s="25"/>
      <c r="TPJ82" s="25"/>
      <c r="TPK82" s="25"/>
      <c r="TPL82" s="25"/>
      <c r="TPM82" s="25"/>
      <c r="TPN82" s="25"/>
      <c r="TPO82" s="25"/>
      <c r="TPP82" s="25"/>
      <c r="TPQ82" s="25"/>
      <c r="TPR82" s="25"/>
      <c r="TPS82" s="25"/>
      <c r="TPT82" s="25"/>
      <c r="TPU82" s="25"/>
      <c r="TPV82" s="25"/>
      <c r="TPW82" s="25"/>
      <c r="TPX82" s="25"/>
      <c r="TPY82" s="25"/>
      <c r="TPZ82" s="25"/>
      <c r="TQA82" s="25"/>
      <c r="TQB82" s="25"/>
      <c r="TQC82" s="25"/>
      <c r="TQD82" s="25"/>
      <c r="TQE82" s="25"/>
      <c r="TQF82" s="25"/>
      <c r="TQG82" s="25"/>
      <c r="TQH82" s="25"/>
      <c r="TQI82" s="25"/>
      <c r="TQJ82" s="25"/>
      <c r="TQK82" s="25"/>
      <c r="TQL82" s="25"/>
      <c r="TQM82" s="25"/>
      <c r="TQN82" s="25"/>
      <c r="TQO82" s="25"/>
      <c r="TQP82" s="25"/>
      <c r="TQQ82" s="25"/>
      <c r="TQR82" s="25"/>
      <c r="TQS82" s="25"/>
      <c r="TQT82" s="25"/>
      <c r="TQU82" s="25"/>
      <c r="TQV82" s="25"/>
      <c r="TQW82" s="25"/>
      <c r="TQX82" s="25"/>
      <c r="TQY82" s="25"/>
      <c r="TQZ82" s="25"/>
      <c r="TRA82" s="25"/>
      <c r="TRB82" s="25"/>
      <c r="TRC82" s="25"/>
      <c r="TRD82" s="25"/>
      <c r="TRE82" s="25"/>
      <c r="TRF82" s="25"/>
      <c r="TRG82" s="25"/>
      <c r="TRH82" s="25"/>
      <c r="TRI82" s="25"/>
      <c r="TRJ82" s="25"/>
      <c r="TRK82" s="25"/>
      <c r="TRL82" s="25"/>
      <c r="TRM82" s="25"/>
      <c r="TRN82" s="25"/>
      <c r="TRO82" s="25"/>
      <c r="TRP82" s="25"/>
      <c r="TRQ82" s="25"/>
      <c r="TRR82" s="25"/>
      <c r="TRS82" s="25"/>
      <c r="TRT82" s="25"/>
      <c r="TRU82" s="25"/>
      <c r="TRV82" s="25"/>
      <c r="TRW82" s="25"/>
      <c r="TRX82" s="25"/>
      <c r="TRY82" s="25"/>
      <c r="TRZ82" s="25"/>
      <c r="TSA82" s="25"/>
      <c r="TSB82" s="25"/>
      <c r="TSC82" s="25"/>
      <c r="TSD82" s="25"/>
      <c r="TSE82" s="25"/>
      <c r="TSF82" s="25"/>
      <c r="TSG82" s="25"/>
      <c r="TSH82" s="25"/>
      <c r="TSI82" s="25"/>
      <c r="TSJ82" s="25"/>
      <c r="TSK82" s="25"/>
      <c r="TSL82" s="25"/>
      <c r="TSM82" s="25"/>
      <c r="TSN82" s="25"/>
      <c r="TSO82" s="25"/>
      <c r="TSP82" s="25"/>
      <c r="TSQ82" s="25"/>
      <c r="TSR82" s="25"/>
      <c r="TSS82" s="25"/>
      <c r="TST82" s="25"/>
      <c r="TSU82" s="25"/>
      <c r="TSV82" s="25"/>
      <c r="TSW82" s="25"/>
      <c r="TSX82" s="25"/>
      <c r="TSY82" s="25"/>
      <c r="TSZ82" s="25"/>
      <c r="TTA82" s="25"/>
      <c r="TTB82" s="25"/>
      <c r="TTC82" s="25"/>
      <c r="TTD82" s="25"/>
      <c r="TTE82" s="25"/>
      <c r="TTF82" s="25"/>
      <c r="TTG82" s="25"/>
      <c r="TTH82" s="25"/>
      <c r="TTI82" s="25"/>
      <c r="TTJ82" s="25"/>
      <c r="TTK82" s="25"/>
      <c r="TTL82" s="25"/>
      <c r="TTM82" s="25"/>
      <c r="TTN82" s="25"/>
      <c r="TTO82" s="25"/>
      <c r="TTP82" s="25"/>
      <c r="TTQ82" s="25"/>
      <c r="TTR82" s="25"/>
      <c r="TTS82" s="25"/>
      <c r="TTT82" s="25"/>
      <c r="TTU82" s="25"/>
      <c r="TTV82" s="25"/>
      <c r="TTW82" s="25"/>
      <c r="TTX82" s="25"/>
      <c r="TTY82" s="25"/>
      <c r="TTZ82" s="25"/>
      <c r="TUA82" s="25"/>
      <c r="TUB82" s="25"/>
      <c r="TUC82" s="25"/>
      <c r="TUD82" s="25"/>
      <c r="TUE82" s="25"/>
      <c r="TUF82" s="25"/>
      <c r="TUG82" s="25"/>
      <c r="TUH82" s="25"/>
      <c r="TUI82" s="25"/>
      <c r="TUJ82" s="25"/>
      <c r="TUK82" s="25"/>
      <c r="TUL82" s="25"/>
      <c r="TUM82" s="25"/>
      <c r="TUN82" s="25"/>
      <c r="TUO82" s="25"/>
      <c r="TUP82" s="25"/>
      <c r="TUQ82" s="25"/>
      <c r="TUR82" s="25"/>
      <c r="TUS82" s="25"/>
      <c r="TUT82" s="25"/>
      <c r="TUU82" s="25"/>
      <c r="TUV82" s="25"/>
      <c r="TUW82" s="25"/>
      <c r="TUX82" s="25"/>
      <c r="TUY82" s="25"/>
      <c r="TUZ82" s="25"/>
      <c r="TVA82" s="25"/>
      <c r="TVB82" s="25"/>
      <c r="TVC82" s="25"/>
      <c r="TVD82" s="25"/>
      <c r="TVE82" s="25"/>
      <c r="TVF82" s="25"/>
      <c r="TVG82" s="25"/>
      <c r="TVH82" s="25"/>
      <c r="TVI82" s="25"/>
      <c r="TVJ82" s="25"/>
      <c r="TVK82" s="25"/>
      <c r="TVL82" s="25"/>
      <c r="TVM82" s="25"/>
      <c r="TVN82" s="25"/>
      <c r="TVO82" s="25"/>
      <c r="TVP82" s="25"/>
      <c r="TVQ82" s="25"/>
      <c r="TVR82" s="25"/>
      <c r="TVS82" s="25"/>
      <c r="TVT82" s="25"/>
      <c r="TVU82" s="25"/>
      <c r="TVV82" s="25"/>
      <c r="TVW82" s="25"/>
      <c r="TVX82" s="25"/>
      <c r="TVY82" s="25"/>
      <c r="TVZ82" s="25"/>
      <c r="TWA82" s="25"/>
      <c r="TWB82" s="25"/>
      <c r="TWC82" s="25"/>
      <c r="TWD82" s="25"/>
      <c r="TWE82" s="25"/>
      <c r="TWF82" s="25"/>
      <c r="TWG82" s="25"/>
      <c r="TWH82" s="25"/>
      <c r="TWI82" s="25"/>
      <c r="TWJ82" s="25"/>
      <c r="TWK82" s="25"/>
      <c r="TWL82" s="25"/>
      <c r="TWM82" s="25"/>
      <c r="TWN82" s="25"/>
      <c r="TWO82" s="25"/>
      <c r="TWP82" s="25"/>
      <c r="TWQ82" s="25"/>
      <c r="TWR82" s="25"/>
      <c r="TWS82" s="25"/>
      <c r="TWT82" s="25"/>
      <c r="TWU82" s="25"/>
      <c r="TWV82" s="25"/>
      <c r="TWW82" s="25"/>
      <c r="TWX82" s="25"/>
      <c r="TWY82" s="25"/>
      <c r="TWZ82" s="25"/>
      <c r="TXA82" s="25"/>
      <c r="TXB82" s="25"/>
      <c r="TXC82" s="25"/>
      <c r="TXD82" s="25"/>
      <c r="TXE82" s="25"/>
      <c r="TXF82" s="25"/>
      <c r="TXG82" s="25"/>
      <c r="TXH82" s="25"/>
      <c r="TXI82" s="25"/>
      <c r="TXJ82" s="25"/>
      <c r="TXK82" s="25"/>
      <c r="TXL82" s="25"/>
      <c r="TXM82" s="25"/>
      <c r="TXN82" s="25"/>
      <c r="TXO82" s="25"/>
      <c r="TXP82" s="25"/>
      <c r="TXQ82" s="25"/>
      <c r="TXR82" s="25"/>
      <c r="TXS82" s="25"/>
      <c r="TXT82" s="25"/>
      <c r="TXU82" s="25"/>
      <c r="TXV82" s="25"/>
      <c r="TXW82" s="25"/>
      <c r="TXX82" s="25"/>
      <c r="TXY82" s="25"/>
      <c r="TXZ82" s="25"/>
      <c r="TYA82" s="25"/>
      <c r="TYB82" s="25"/>
      <c r="TYC82" s="25"/>
      <c r="TYD82" s="25"/>
      <c r="TYE82" s="25"/>
      <c r="TYF82" s="25"/>
      <c r="TYG82" s="25"/>
      <c r="TYH82" s="25"/>
      <c r="TYI82" s="25"/>
      <c r="TYJ82" s="25"/>
      <c r="TYK82" s="25"/>
      <c r="TYL82" s="25"/>
      <c r="TYM82" s="25"/>
      <c r="TYN82" s="25"/>
      <c r="TYO82" s="25"/>
      <c r="TYP82" s="25"/>
      <c r="TYQ82" s="25"/>
      <c r="TYR82" s="25"/>
      <c r="TYS82" s="25"/>
      <c r="TYT82" s="25"/>
      <c r="TYU82" s="25"/>
      <c r="TYV82" s="25"/>
      <c r="TYW82" s="25"/>
      <c r="TYX82" s="25"/>
      <c r="TYY82" s="25"/>
      <c r="TYZ82" s="25"/>
      <c r="TZA82" s="25"/>
      <c r="TZB82" s="25"/>
      <c r="TZC82" s="25"/>
      <c r="TZD82" s="25"/>
      <c r="TZE82" s="25"/>
      <c r="TZF82" s="25"/>
      <c r="TZG82" s="25"/>
      <c r="TZH82" s="25"/>
      <c r="TZI82" s="25"/>
      <c r="TZJ82" s="25"/>
      <c r="TZK82" s="25"/>
      <c r="TZL82" s="25"/>
      <c r="TZM82" s="25"/>
      <c r="TZN82" s="25"/>
      <c r="TZO82" s="25"/>
      <c r="TZP82" s="25"/>
      <c r="TZQ82" s="25"/>
      <c r="TZR82" s="25"/>
      <c r="TZS82" s="25"/>
      <c r="TZT82" s="25"/>
      <c r="TZU82" s="25"/>
      <c r="TZV82" s="25"/>
      <c r="TZW82" s="25"/>
      <c r="TZX82" s="25"/>
      <c r="TZY82" s="25"/>
      <c r="TZZ82" s="25"/>
      <c r="UAA82" s="25"/>
      <c r="UAB82" s="25"/>
      <c r="UAC82" s="25"/>
      <c r="UAD82" s="25"/>
      <c r="UAE82" s="25"/>
      <c r="UAF82" s="25"/>
      <c r="UAG82" s="25"/>
      <c r="UAH82" s="25"/>
      <c r="UAI82" s="25"/>
      <c r="UAJ82" s="25"/>
      <c r="UAK82" s="25"/>
      <c r="UAL82" s="25"/>
      <c r="UAM82" s="25"/>
      <c r="UAN82" s="25"/>
      <c r="UAO82" s="25"/>
      <c r="UAP82" s="25"/>
      <c r="UAQ82" s="25"/>
      <c r="UAR82" s="25"/>
      <c r="UAS82" s="25"/>
      <c r="UAT82" s="25"/>
      <c r="UAU82" s="25"/>
      <c r="UAV82" s="25"/>
      <c r="UAW82" s="25"/>
      <c r="UAX82" s="25"/>
      <c r="UAY82" s="25"/>
      <c r="UAZ82" s="25"/>
      <c r="UBA82" s="25"/>
      <c r="UBB82" s="25"/>
      <c r="UBC82" s="25"/>
      <c r="UBD82" s="25"/>
      <c r="UBE82" s="25"/>
      <c r="UBF82" s="25"/>
      <c r="UBG82" s="25"/>
      <c r="UBH82" s="25"/>
      <c r="UBI82" s="25"/>
      <c r="UBJ82" s="25"/>
      <c r="UBK82" s="25"/>
      <c r="UBL82" s="25"/>
      <c r="UBM82" s="25"/>
      <c r="UBN82" s="25"/>
      <c r="UBO82" s="25"/>
      <c r="UBP82" s="25"/>
      <c r="UBQ82" s="25"/>
      <c r="UBR82" s="25"/>
      <c r="UBS82" s="25"/>
      <c r="UBT82" s="25"/>
      <c r="UBU82" s="25"/>
      <c r="UBV82" s="25"/>
      <c r="UBW82" s="25"/>
      <c r="UBX82" s="25"/>
      <c r="UBY82" s="25"/>
      <c r="UBZ82" s="25"/>
      <c r="UCA82" s="25"/>
      <c r="UCB82" s="25"/>
      <c r="UCC82" s="25"/>
      <c r="UCD82" s="25"/>
      <c r="UCE82" s="25"/>
      <c r="UCF82" s="25"/>
      <c r="UCG82" s="25"/>
      <c r="UCH82" s="25"/>
      <c r="UCI82" s="25"/>
      <c r="UCJ82" s="25"/>
      <c r="UCK82" s="25"/>
      <c r="UCL82" s="25"/>
      <c r="UCM82" s="25"/>
      <c r="UCN82" s="25"/>
      <c r="UCO82" s="25"/>
      <c r="UCP82" s="25"/>
      <c r="UCQ82" s="25"/>
      <c r="UCR82" s="25"/>
      <c r="UCS82" s="25"/>
      <c r="UCT82" s="25"/>
      <c r="UCU82" s="25"/>
      <c r="UCV82" s="25"/>
      <c r="UCW82" s="25"/>
      <c r="UCX82" s="25"/>
      <c r="UCY82" s="25"/>
      <c r="UCZ82" s="25"/>
      <c r="UDA82" s="25"/>
      <c r="UDB82" s="25"/>
      <c r="UDC82" s="25"/>
      <c r="UDD82" s="25"/>
      <c r="UDE82" s="25"/>
      <c r="UDF82" s="25"/>
      <c r="UDG82" s="25"/>
      <c r="UDH82" s="25"/>
      <c r="UDI82" s="25"/>
      <c r="UDJ82" s="25"/>
      <c r="UDK82" s="25"/>
      <c r="UDL82" s="25"/>
      <c r="UDM82" s="25"/>
      <c r="UDN82" s="25"/>
      <c r="UDO82" s="25"/>
      <c r="UDP82" s="25"/>
      <c r="UDQ82" s="25"/>
      <c r="UDR82" s="25"/>
      <c r="UDS82" s="25"/>
      <c r="UDT82" s="25"/>
      <c r="UDU82" s="25"/>
      <c r="UDV82" s="25"/>
      <c r="UDW82" s="25"/>
      <c r="UDX82" s="25"/>
      <c r="UDY82" s="25"/>
      <c r="UDZ82" s="25"/>
      <c r="UEA82" s="25"/>
      <c r="UEB82" s="25"/>
      <c r="UEC82" s="25"/>
      <c r="UED82" s="25"/>
      <c r="UEE82" s="25"/>
      <c r="UEF82" s="25"/>
      <c r="UEG82" s="25"/>
      <c r="UEH82" s="25"/>
      <c r="UEI82" s="25"/>
      <c r="UEJ82" s="25"/>
      <c r="UEK82" s="25"/>
      <c r="UEL82" s="25"/>
      <c r="UEM82" s="25"/>
      <c r="UEN82" s="25"/>
      <c r="UEO82" s="25"/>
      <c r="UEP82" s="25"/>
      <c r="UEQ82" s="25"/>
      <c r="UER82" s="25"/>
      <c r="UES82" s="25"/>
      <c r="UET82" s="25"/>
      <c r="UEU82" s="25"/>
      <c r="UEV82" s="25"/>
      <c r="UEW82" s="25"/>
      <c r="UEX82" s="25"/>
      <c r="UEY82" s="25"/>
      <c r="UEZ82" s="25"/>
      <c r="UFA82" s="25"/>
      <c r="UFB82" s="25"/>
      <c r="UFC82" s="25"/>
      <c r="UFD82" s="25"/>
      <c r="UFE82" s="25"/>
      <c r="UFF82" s="25"/>
      <c r="UFG82" s="25"/>
      <c r="UFH82" s="25"/>
      <c r="UFI82" s="25"/>
      <c r="UFJ82" s="25"/>
      <c r="UFK82" s="25"/>
      <c r="UFL82" s="25"/>
      <c r="UFM82" s="25"/>
      <c r="UFN82" s="25"/>
      <c r="UFO82" s="25"/>
      <c r="UFP82" s="25"/>
      <c r="UFQ82" s="25"/>
      <c r="UFR82" s="25"/>
      <c r="UFS82" s="25"/>
      <c r="UFT82" s="25"/>
      <c r="UFU82" s="25"/>
      <c r="UFV82" s="25"/>
      <c r="UFW82" s="25"/>
      <c r="UFX82" s="25"/>
      <c r="UFY82" s="25"/>
      <c r="UFZ82" s="25"/>
      <c r="UGA82" s="25"/>
      <c r="UGB82" s="25"/>
      <c r="UGC82" s="25"/>
      <c r="UGD82" s="25"/>
      <c r="UGE82" s="25"/>
      <c r="UGF82" s="25"/>
      <c r="UGG82" s="25"/>
      <c r="UGH82" s="25"/>
      <c r="UGI82" s="25"/>
      <c r="UGJ82" s="25"/>
      <c r="UGK82" s="25"/>
      <c r="UGL82" s="25"/>
      <c r="UGM82" s="25"/>
      <c r="UGN82" s="25"/>
      <c r="UGO82" s="25"/>
      <c r="UGP82" s="25"/>
      <c r="UGQ82" s="25"/>
      <c r="UGR82" s="25"/>
      <c r="UGS82" s="25"/>
      <c r="UGT82" s="25"/>
      <c r="UGU82" s="25"/>
      <c r="UGV82" s="25"/>
      <c r="UGW82" s="25"/>
      <c r="UGX82" s="25"/>
      <c r="UGY82" s="25"/>
      <c r="UGZ82" s="25"/>
      <c r="UHA82" s="25"/>
      <c r="UHB82" s="25"/>
      <c r="UHC82" s="25"/>
      <c r="UHD82" s="25"/>
      <c r="UHE82" s="25"/>
      <c r="UHF82" s="25"/>
      <c r="UHG82" s="25"/>
      <c r="UHH82" s="25"/>
      <c r="UHI82" s="25"/>
      <c r="UHJ82" s="25"/>
      <c r="UHK82" s="25"/>
      <c r="UHL82" s="25"/>
      <c r="UHM82" s="25"/>
      <c r="UHN82" s="25"/>
      <c r="UHO82" s="25"/>
      <c r="UHP82" s="25"/>
      <c r="UHQ82" s="25"/>
      <c r="UHR82" s="25"/>
      <c r="UHS82" s="25"/>
      <c r="UHT82" s="25"/>
      <c r="UHU82" s="25"/>
      <c r="UHV82" s="25"/>
      <c r="UHW82" s="25"/>
      <c r="UHX82" s="25"/>
      <c r="UHY82" s="25"/>
      <c r="UHZ82" s="25"/>
      <c r="UIA82" s="25"/>
      <c r="UIB82" s="25"/>
      <c r="UIC82" s="25"/>
      <c r="UID82" s="25"/>
      <c r="UIE82" s="25"/>
      <c r="UIF82" s="25"/>
      <c r="UIG82" s="25"/>
      <c r="UIH82" s="25"/>
      <c r="UII82" s="25"/>
      <c r="UIJ82" s="25"/>
      <c r="UIK82" s="25"/>
      <c r="UIL82" s="25"/>
      <c r="UIM82" s="25"/>
      <c r="UIN82" s="25"/>
      <c r="UIO82" s="25"/>
      <c r="UIP82" s="25"/>
      <c r="UIQ82" s="25"/>
      <c r="UIR82" s="25"/>
      <c r="UIS82" s="25"/>
      <c r="UIT82" s="25"/>
      <c r="UIU82" s="25"/>
      <c r="UIV82" s="25"/>
      <c r="UIW82" s="25"/>
      <c r="UIX82" s="25"/>
      <c r="UIY82" s="25"/>
      <c r="UIZ82" s="25"/>
      <c r="UJA82" s="25"/>
      <c r="UJB82" s="25"/>
      <c r="UJC82" s="25"/>
      <c r="UJD82" s="25"/>
      <c r="UJE82" s="25"/>
      <c r="UJF82" s="25"/>
      <c r="UJG82" s="25"/>
      <c r="UJH82" s="25"/>
      <c r="UJI82" s="25"/>
      <c r="UJJ82" s="25"/>
      <c r="UJK82" s="25"/>
      <c r="UJL82" s="25"/>
      <c r="UJM82" s="25"/>
      <c r="UJN82" s="25"/>
      <c r="UJO82" s="25"/>
      <c r="UJP82" s="25"/>
      <c r="UJQ82" s="25"/>
      <c r="UJR82" s="25"/>
      <c r="UJS82" s="25"/>
      <c r="UJT82" s="25"/>
      <c r="UJU82" s="25"/>
      <c r="UJV82" s="25"/>
      <c r="UJW82" s="25"/>
      <c r="UJX82" s="25"/>
      <c r="UJY82" s="25"/>
      <c r="UJZ82" s="25"/>
      <c r="UKA82" s="25"/>
      <c r="UKB82" s="25"/>
      <c r="UKC82" s="25"/>
      <c r="UKD82" s="25"/>
      <c r="UKE82" s="25"/>
      <c r="UKF82" s="25"/>
      <c r="UKG82" s="25"/>
      <c r="UKH82" s="25"/>
      <c r="UKI82" s="25"/>
      <c r="UKJ82" s="25"/>
      <c r="UKK82" s="25"/>
      <c r="UKL82" s="25"/>
      <c r="UKM82" s="25"/>
      <c r="UKN82" s="25"/>
      <c r="UKO82" s="25"/>
      <c r="UKP82" s="25"/>
      <c r="UKQ82" s="25"/>
      <c r="UKR82" s="25"/>
      <c r="UKS82" s="25"/>
      <c r="UKT82" s="25"/>
      <c r="UKU82" s="25"/>
      <c r="UKV82" s="25"/>
      <c r="UKW82" s="25"/>
      <c r="UKX82" s="25"/>
      <c r="UKY82" s="25"/>
      <c r="UKZ82" s="25"/>
      <c r="ULA82" s="25"/>
      <c r="ULB82" s="25"/>
      <c r="ULC82" s="25"/>
      <c r="ULD82" s="25"/>
      <c r="ULE82" s="25"/>
      <c r="ULF82" s="25"/>
      <c r="ULG82" s="25"/>
      <c r="ULH82" s="25"/>
      <c r="ULI82" s="25"/>
      <c r="ULJ82" s="25"/>
      <c r="ULK82" s="25"/>
      <c r="ULL82" s="25"/>
      <c r="ULM82" s="25"/>
      <c r="ULN82" s="25"/>
      <c r="ULO82" s="25"/>
      <c r="ULP82" s="25"/>
      <c r="ULQ82" s="25"/>
      <c r="ULR82" s="25"/>
      <c r="ULS82" s="25"/>
      <c r="ULT82" s="25"/>
      <c r="ULU82" s="25"/>
      <c r="ULV82" s="25"/>
      <c r="ULW82" s="25"/>
      <c r="ULX82" s="25"/>
      <c r="ULY82" s="25"/>
      <c r="ULZ82" s="25"/>
      <c r="UMA82" s="25"/>
      <c r="UMB82" s="25"/>
      <c r="UMC82" s="25"/>
      <c r="UMD82" s="25"/>
      <c r="UME82" s="25"/>
      <c r="UMF82" s="25"/>
      <c r="UMG82" s="25"/>
      <c r="UMH82" s="25"/>
      <c r="UMI82" s="25"/>
      <c r="UMJ82" s="25"/>
      <c r="UMK82" s="25"/>
      <c r="UML82" s="25"/>
      <c r="UMM82" s="25"/>
      <c r="UMN82" s="25"/>
      <c r="UMO82" s="25"/>
      <c r="UMP82" s="25"/>
      <c r="UMQ82" s="25"/>
      <c r="UMR82" s="25"/>
      <c r="UMS82" s="25"/>
      <c r="UMT82" s="25"/>
      <c r="UMU82" s="25"/>
      <c r="UMV82" s="25"/>
      <c r="UMW82" s="25"/>
      <c r="UMX82" s="25"/>
      <c r="UMY82" s="25"/>
      <c r="UMZ82" s="25"/>
      <c r="UNA82" s="25"/>
      <c r="UNB82" s="25"/>
      <c r="UNC82" s="25"/>
      <c r="UND82" s="25"/>
      <c r="UNE82" s="25"/>
      <c r="UNF82" s="25"/>
      <c r="UNG82" s="25"/>
      <c r="UNH82" s="25"/>
      <c r="UNI82" s="25"/>
      <c r="UNJ82" s="25"/>
      <c r="UNK82" s="25"/>
      <c r="UNL82" s="25"/>
      <c r="UNM82" s="25"/>
      <c r="UNN82" s="25"/>
      <c r="UNO82" s="25"/>
      <c r="UNP82" s="25"/>
      <c r="UNQ82" s="25"/>
      <c r="UNR82" s="25"/>
      <c r="UNS82" s="25"/>
      <c r="UNT82" s="25"/>
      <c r="UNU82" s="25"/>
      <c r="UNV82" s="25"/>
      <c r="UNW82" s="25"/>
      <c r="UNX82" s="25"/>
      <c r="UNY82" s="25"/>
      <c r="UNZ82" s="25"/>
      <c r="UOA82" s="25"/>
      <c r="UOB82" s="25"/>
      <c r="UOC82" s="25"/>
      <c r="UOD82" s="25"/>
      <c r="UOE82" s="25"/>
      <c r="UOF82" s="25"/>
      <c r="UOG82" s="25"/>
      <c r="UOH82" s="25"/>
      <c r="UOI82" s="25"/>
      <c r="UOJ82" s="25"/>
      <c r="UOK82" s="25"/>
      <c r="UOL82" s="25"/>
      <c r="UOM82" s="25"/>
      <c r="UON82" s="25"/>
      <c r="UOO82" s="25"/>
      <c r="UOP82" s="25"/>
      <c r="UOQ82" s="25"/>
      <c r="UOR82" s="25"/>
      <c r="UOS82" s="25"/>
      <c r="UOT82" s="25"/>
      <c r="UOU82" s="25"/>
      <c r="UOV82" s="25"/>
      <c r="UOW82" s="25"/>
      <c r="UOX82" s="25"/>
      <c r="UOY82" s="25"/>
      <c r="UOZ82" s="25"/>
      <c r="UPA82" s="25"/>
      <c r="UPB82" s="25"/>
      <c r="UPC82" s="25"/>
      <c r="UPD82" s="25"/>
      <c r="UPE82" s="25"/>
      <c r="UPF82" s="25"/>
      <c r="UPG82" s="25"/>
      <c r="UPH82" s="25"/>
      <c r="UPI82" s="25"/>
      <c r="UPJ82" s="25"/>
      <c r="UPK82" s="25"/>
      <c r="UPL82" s="25"/>
      <c r="UPM82" s="25"/>
      <c r="UPN82" s="25"/>
      <c r="UPO82" s="25"/>
      <c r="UPP82" s="25"/>
      <c r="UPQ82" s="25"/>
      <c r="UPR82" s="25"/>
      <c r="UPS82" s="25"/>
      <c r="UPT82" s="25"/>
      <c r="UPU82" s="25"/>
      <c r="UPV82" s="25"/>
      <c r="UPW82" s="25"/>
      <c r="UPX82" s="25"/>
      <c r="UPY82" s="25"/>
      <c r="UPZ82" s="25"/>
      <c r="UQA82" s="25"/>
      <c r="UQB82" s="25"/>
      <c r="UQC82" s="25"/>
      <c r="UQD82" s="25"/>
      <c r="UQE82" s="25"/>
      <c r="UQF82" s="25"/>
      <c r="UQG82" s="25"/>
      <c r="UQH82" s="25"/>
      <c r="UQI82" s="25"/>
      <c r="UQJ82" s="25"/>
      <c r="UQK82" s="25"/>
      <c r="UQL82" s="25"/>
      <c r="UQM82" s="25"/>
      <c r="UQN82" s="25"/>
      <c r="UQO82" s="25"/>
      <c r="UQP82" s="25"/>
      <c r="UQQ82" s="25"/>
      <c r="UQR82" s="25"/>
      <c r="UQS82" s="25"/>
      <c r="UQT82" s="25"/>
      <c r="UQU82" s="25"/>
      <c r="UQV82" s="25"/>
      <c r="UQW82" s="25"/>
      <c r="UQX82" s="25"/>
      <c r="UQY82" s="25"/>
      <c r="UQZ82" s="25"/>
      <c r="URA82" s="25"/>
      <c r="URB82" s="25"/>
      <c r="URC82" s="25"/>
      <c r="URD82" s="25"/>
      <c r="URE82" s="25"/>
      <c r="URF82" s="25"/>
      <c r="URG82" s="25"/>
      <c r="URH82" s="25"/>
      <c r="URI82" s="25"/>
      <c r="URJ82" s="25"/>
      <c r="URK82" s="25"/>
      <c r="URL82" s="25"/>
      <c r="URM82" s="25"/>
      <c r="URN82" s="25"/>
      <c r="URO82" s="25"/>
      <c r="URP82" s="25"/>
      <c r="URQ82" s="25"/>
      <c r="URR82" s="25"/>
      <c r="URS82" s="25"/>
      <c r="URT82" s="25"/>
      <c r="URU82" s="25"/>
      <c r="URV82" s="25"/>
      <c r="URW82" s="25"/>
      <c r="URX82" s="25"/>
      <c r="URY82" s="25"/>
      <c r="URZ82" s="25"/>
      <c r="USA82" s="25"/>
      <c r="USB82" s="25"/>
      <c r="USC82" s="25"/>
      <c r="USD82" s="25"/>
      <c r="USE82" s="25"/>
      <c r="USF82" s="25"/>
      <c r="USG82" s="25"/>
      <c r="USH82" s="25"/>
      <c r="USI82" s="25"/>
      <c r="USJ82" s="25"/>
      <c r="USK82" s="25"/>
      <c r="USL82" s="25"/>
      <c r="USM82" s="25"/>
      <c r="USN82" s="25"/>
      <c r="USO82" s="25"/>
      <c r="USP82" s="25"/>
      <c r="USQ82" s="25"/>
      <c r="USR82" s="25"/>
      <c r="USS82" s="25"/>
      <c r="UST82" s="25"/>
      <c r="USU82" s="25"/>
      <c r="USV82" s="25"/>
      <c r="USW82" s="25"/>
      <c r="USX82" s="25"/>
      <c r="USY82" s="25"/>
      <c r="USZ82" s="25"/>
      <c r="UTA82" s="25"/>
      <c r="UTB82" s="25"/>
      <c r="UTC82" s="25"/>
      <c r="UTD82" s="25"/>
      <c r="UTE82" s="25"/>
      <c r="UTF82" s="25"/>
      <c r="UTG82" s="25"/>
      <c r="UTH82" s="25"/>
      <c r="UTI82" s="25"/>
      <c r="UTJ82" s="25"/>
      <c r="UTK82" s="25"/>
      <c r="UTL82" s="25"/>
      <c r="UTM82" s="25"/>
      <c r="UTN82" s="25"/>
      <c r="UTO82" s="25"/>
      <c r="UTP82" s="25"/>
      <c r="UTQ82" s="25"/>
      <c r="UTR82" s="25"/>
      <c r="UTS82" s="25"/>
      <c r="UTT82" s="25"/>
      <c r="UTU82" s="25"/>
      <c r="UTV82" s="25"/>
      <c r="UTW82" s="25"/>
      <c r="UTX82" s="25"/>
      <c r="UTY82" s="25"/>
      <c r="UTZ82" s="25"/>
      <c r="UUA82" s="25"/>
      <c r="UUB82" s="25"/>
      <c r="UUC82" s="25"/>
      <c r="UUD82" s="25"/>
      <c r="UUE82" s="25"/>
      <c r="UUF82" s="25"/>
      <c r="UUG82" s="25"/>
      <c r="UUH82" s="25"/>
      <c r="UUI82" s="25"/>
      <c r="UUJ82" s="25"/>
      <c r="UUK82" s="25"/>
      <c r="UUL82" s="25"/>
      <c r="UUM82" s="25"/>
      <c r="UUN82" s="25"/>
      <c r="UUO82" s="25"/>
      <c r="UUP82" s="25"/>
      <c r="UUQ82" s="25"/>
      <c r="UUR82" s="25"/>
      <c r="UUS82" s="25"/>
      <c r="UUT82" s="25"/>
      <c r="UUU82" s="25"/>
      <c r="UUV82" s="25"/>
      <c r="UUW82" s="25"/>
      <c r="UUX82" s="25"/>
      <c r="UUY82" s="25"/>
      <c r="UUZ82" s="25"/>
      <c r="UVA82" s="25"/>
      <c r="UVB82" s="25"/>
      <c r="UVC82" s="25"/>
      <c r="UVD82" s="25"/>
      <c r="UVE82" s="25"/>
      <c r="UVF82" s="25"/>
      <c r="UVG82" s="25"/>
      <c r="UVH82" s="25"/>
      <c r="UVI82" s="25"/>
      <c r="UVJ82" s="25"/>
      <c r="UVK82" s="25"/>
      <c r="UVL82" s="25"/>
      <c r="UVM82" s="25"/>
      <c r="UVN82" s="25"/>
      <c r="UVO82" s="25"/>
      <c r="UVP82" s="25"/>
      <c r="UVQ82" s="25"/>
      <c r="UVR82" s="25"/>
      <c r="UVS82" s="25"/>
      <c r="UVT82" s="25"/>
      <c r="UVU82" s="25"/>
      <c r="UVV82" s="25"/>
      <c r="UVW82" s="25"/>
      <c r="UVX82" s="25"/>
      <c r="UVY82" s="25"/>
      <c r="UVZ82" s="25"/>
      <c r="UWA82" s="25"/>
      <c r="UWB82" s="25"/>
      <c r="UWC82" s="25"/>
      <c r="UWD82" s="25"/>
      <c r="UWE82" s="25"/>
      <c r="UWF82" s="25"/>
      <c r="UWG82" s="25"/>
      <c r="UWH82" s="25"/>
      <c r="UWI82" s="25"/>
      <c r="UWJ82" s="25"/>
      <c r="UWK82" s="25"/>
      <c r="UWL82" s="25"/>
      <c r="UWM82" s="25"/>
      <c r="UWN82" s="25"/>
      <c r="UWO82" s="25"/>
      <c r="UWP82" s="25"/>
      <c r="UWQ82" s="25"/>
      <c r="UWR82" s="25"/>
      <c r="UWS82" s="25"/>
      <c r="UWT82" s="25"/>
      <c r="UWU82" s="25"/>
      <c r="UWV82" s="25"/>
      <c r="UWW82" s="25"/>
      <c r="UWX82" s="25"/>
      <c r="UWY82" s="25"/>
      <c r="UWZ82" s="25"/>
      <c r="UXA82" s="25"/>
      <c r="UXB82" s="25"/>
      <c r="UXC82" s="25"/>
      <c r="UXD82" s="25"/>
      <c r="UXE82" s="25"/>
      <c r="UXF82" s="25"/>
      <c r="UXG82" s="25"/>
      <c r="UXH82" s="25"/>
      <c r="UXI82" s="25"/>
      <c r="UXJ82" s="25"/>
      <c r="UXK82" s="25"/>
      <c r="UXL82" s="25"/>
      <c r="UXM82" s="25"/>
      <c r="UXN82" s="25"/>
      <c r="UXO82" s="25"/>
      <c r="UXP82" s="25"/>
      <c r="UXQ82" s="25"/>
      <c r="UXR82" s="25"/>
      <c r="UXS82" s="25"/>
      <c r="UXT82" s="25"/>
      <c r="UXU82" s="25"/>
      <c r="UXV82" s="25"/>
      <c r="UXW82" s="25"/>
      <c r="UXX82" s="25"/>
      <c r="UXY82" s="25"/>
      <c r="UXZ82" s="25"/>
      <c r="UYA82" s="25"/>
      <c r="UYB82" s="25"/>
      <c r="UYC82" s="25"/>
      <c r="UYD82" s="25"/>
      <c r="UYE82" s="25"/>
      <c r="UYF82" s="25"/>
      <c r="UYG82" s="25"/>
      <c r="UYH82" s="25"/>
      <c r="UYI82" s="25"/>
      <c r="UYJ82" s="25"/>
      <c r="UYK82" s="25"/>
      <c r="UYL82" s="25"/>
      <c r="UYM82" s="25"/>
      <c r="UYN82" s="25"/>
      <c r="UYO82" s="25"/>
      <c r="UYP82" s="25"/>
      <c r="UYQ82" s="25"/>
      <c r="UYR82" s="25"/>
      <c r="UYS82" s="25"/>
      <c r="UYT82" s="25"/>
      <c r="UYU82" s="25"/>
      <c r="UYV82" s="25"/>
      <c r="UYW82" s="25"/>
      <c r="UYX82" s="25"/>
      <c r="UYY82" s="25"/>
      <c r="UYZ82" s="25"/>
      <c r="UZA82" s="25"/>
      <c r="UZB82" s="25"/>
      <c r="UZC82" s="25"/>
      <c r="UZD82" s="25"/>
      <c r="UZE82" s="25"/>
      <c r="UZF82" s="25"/>
      <c r="UZG82" s="25"/>
      <c r="UZH82" s="25"/>
      <c r="UZI82" s="25"/>
      <c r="UZJ82" s="25"/>
      <c r="UZK82" s="25"/>
      <c r="UZL82" s="25"/>
      <c r="UZM82" s="25"/>
      <c r="UZN82" s="25"/>
      <c r="UZO82" s="25"/>
      <c r="UZP82" s="25"/>
      <c r="UZQ82" s="25"/>
      <c r="UZR82" s="25"/>
      <c r="UZS82" s="25"/>
      <c r="UZT82" s="25"/>
      <c r="UZU82" s="25"/>
      <c r="UZV82" s="25"/>
      <c r="UZW82" s="25"/>
      <c r="UZX82" s="25"/>
      <c r="UZY82" s="25"/>
      <c r="UZZ82" s="25"/>
      <c r="VAA82" s="25"/>
      <c r="VAB82" s="25"/>
      <c r="VAC82" s="25"/>
      <c r="VAD82" s="25"/>
      <c r="VAE82" s="25"/>
      <c r="VAF82" s="25"/>
      <c r="VAG82" s="25"/>
      <c r="VAH82" s="25"/>
      <c r="VAI82" s="25"/>
      <c r="VAJ82" s="25"/>
      <c r="VAK82" s="25"/>
      <c r="VAL82" s="25"/>
      <c r="VAM82" s="25"/>
      <c r="VAN82" s="25"/>
      <c r="VAO82" s="25"/>
      <c r="VAP82" s="25"/>
      <c r="VAQ82" s="25"/>
      <c r="VAR82" s="25"/>
      <c r="VAS82" s="25"/>
      <c r="VAT82" s="25"/>
      <c r="VAU82" s="25"/>
      <c r="VAV82" s="25"/>
      <c r="VAW82" s="25"/>
      <c r="VAX82" s="25"/>
      <c r="VAY82" s="25"/>
      <c r="VAZ82" s="25"/>
      <c r="VBA82" s="25"/>
      <c r="VBB82" s="25"/>
      <c r="VBC82" s="25"/>
      <c r="VBD82" s="25"/>
      <c r="VBE82" s="25"/>
      <c r="VBF82" s="25"/>
      <c r="VBG82" s="25"/>
      <c r="VBH82" s="25"/>
      <c r="VBI82" s="25"/>
      <c r="VBJ82" s="25"/>
      <c r="VBK82" s="25"/>
      <c r="VBL82" s="25"/>
      <c r="VBM82" s="25"/>
      <c r="VBN82" s="25"/>
      <c r="VBO82" s="25"/>
      <c r="VBP82" s="25"/>
      <c r="VBQ82" s="25"/>
      <c r="VBR82" s="25"/>
      <c r="VBS82" s="25"/>
      <c r="VBT82" s="25"/>
      <c r="VBU82" s="25"/>
      <c r="VBV82" s="25"/>
      <c r="VBW82" s="25"/>
      <c r="VBX82" s="25"/>
      <c r="VBY82" s="25"/>
      <c r="VBZ82" s="25"/>
      <c r="VCA82" s="25"/>
      <c r="VCB82" s="25"/>
      <c r="VCC82" s="25"/>
      <c r="VCD82" s="25"/>
      <c r="VCE82" s="25"/>
      <c r="VCF82" s="25"/>
      <c r="VCG82" s="25"/>
      <c r="VCH82" s="25"/>
      <c r="VCI82" s="25"/>
      <c r="VCJ82" s="25"/>
      <c r="VCK82" s="25"/>
      <c r="VCL82" s="25"/>
      <c r="VCM82" s="25"/>
      <c r="VCN82" s="25"/>
      <c r="VCO82" s="25"/>
      <c r="VCP82" s="25"/>
      <c r="VCQ82" s="25"/>
      <c r="VCR82" s="25"/>
      <c r="VCS82" s="25"/>
      <c r="VCT82" s="25"/>
      <c r="VCU82" s="25"/>
      <c r="VCV82" s="25"/>
      <c r="VCW82" s="25"/>
      <c r="VCX82" s="25"/>
      <c r="VCY82" s="25"/>
      <c r="VCZ82" s="25"/>
      <c r="VDA82" s="25"/>
      <c r="VDB82" s="25"/>
      <c r="VDC82" s="25"/>
      <c r="VDD82" s="25"/>
      <c r="VDE82" s="25"/>
      <c r="VDF82" s="25"/>
      <c r="VDG82" s="25"/>
      <c r="VDH82" s="25"/>
      <c r="VDI82" s="25"/>
      <c r="VDJ82" s="25"/>
      <c r="VDK82" s="25"/>
      <c r="VDL82" s="25"/>
      <c r="VDM82" s="25"/>
      <c r="VDN82" s="25"/>
      <c r="VDO82" s="25"/>
      <c r="VDP82" s="25"/>
      <c r="VDQ82" s="25"/>
      <c r="VDR82" s="25"/>
      <c r="VDS82" s="25"/>
      <c r="VDT82" s="25"/>
      <c r="VDU82" s="25"/>
      <c r="VDV82" s="25"/>
      <c r="VDW82" s="25"/>
      <c r="VDX82" s="25"/>
      <c r="VDY82" s="25"/>
      <c r="VDZ82" s="25"/>
      <c r="VEA82" s="25"/>
      <c r="VEB82" s="25"/>
      <c r="VEC82" s="25"/>
      <c r="VED82" s="25"/>
      <c r="VEE82" s="25"/>
      <c r="VEF82" s="25"/>
      <c r="VEG82" s="25"/>
      <c r="VEH82" s="25"/>
      <c r="VEI82" s="25"/>
      <c r="VEJ82" s="25"/>
      <c r="VEK82" s="25"/>
      <c r="VEL82" s="25"/>
      <c r="VEM82" s="25"/>
      <c r="VEN82" s="25"/>
      <c r="VEO82" s="25"/>
      <c r="VEP82" s="25"/>
      <c r="VEQ82" s="25"/>
      <c r="VER82" s="25"/>
      <c r="VES82" s="25"/>
      <c r="VET82" s="25"/>
      <c r="VEU82" s="25"/>
      <c r="VEV82" s="25"/>
      <c r="VEW82" s="25"/>
      <c r="VEX82" s="25"/>
      <c r="VEY82" s="25"/>
      <c r="VEZ82" s="25"/>
      <c r="VFA82" s="25"/>
      <c r="VFB82" s="25"/>
      <c r="VFC82" s="25"/>
      <c r="VFD82" s="25"/>
      <c r="VFE82" s="25"/>
      <c r="VFF82" s="25"/>
      <c r="VFG82" s="25"/>
      <c r="VFH82" s="25"/>
      <c r="VFI82" s="25"/>
      <c r="VFJ82" s="25"/>
      <c r="VFK82" s="25"/>
      <c r="VFL82" s="25"/>
      <c r="VFM82" s="25"/>
      <c r="VFN82" s="25"/>
      <c r="VFO82" s="25"/>
      <c r="VFP82" s="25"/>
      <c r="VFQ82" s="25"/>
      <c r="VFR82" s="25"/>
      <c r="VFS82" s="25"/>
      <c r="VFT82" s="25"/>
      <c r="VFU82" s="25"/>
      <c r="VFV82" s="25"/>
      <c r="VFW82" s="25"/>
      <c r="VFX82" s="25"/>
      <c r="VFY82" s="25"/>
      <c r="VFZ82" s="25"/>
      <c r="VGA82" s="25"/>
      <c r="VGB82" s="25"/>
      <c r="VGC82" s="25"/>
      <c r="VGD82" s="25"/>
      <c r="VGE82" s="25"/>
      <c r="VGF82" s="25"/>
      <c r="VGG82" s="25"/>
      <c r="VGH82" s="25"/>
      <c r="VGI82" s="25"/>
      <c r="VGJ82" s="25"/>
      <c r="VGK82" s="25"/>
      <c r="VGL82" s="25"/>
      <c r="VGM82" s="25"/>
      <c r="VGN82" s="25"/>
      <c r="VGO82" s="25"/>
      <c r="VGP82" s="25"/>
      <c r="VGQ82" s="25"/>
      <c r="VGR82" s="25"/>
      <c r="VGS82" s="25"/>
      <c r="VGT82" s="25"/>
      <c r="VGU82" s="25"/>
      <c r="VGV82" s="25"/>
      <c r="VGW82" s="25"/>
      <c r="VGX82" s="25"/>
      <c r="VGY82" s="25"/>
      <c r="VGZ82" s="25"/>
      <c r="VHA82" s="25"/>
      <c r="VHB82" s="25"/>
      <c r="VHC82" s="25"/>
      <c r="VHD82" s="25"/>
      <c r="VHE82" s="25"/>
      <c r="VHF82" s="25"/>
      <c r="VHG82" s="25"/>
      <c r="VHH82" s="25"/>
      <c r="VHI82" s="25"/>
      <c r="VHJ82" s="25"/>
      <c r="VHK82" s="25"/>
      <c r="VHL82" s="25"/>
      <c r="VHM82" s="25"/>
      <c r="VHN82" s="25"/>
      <c r="VHO82" s="25"/>
      <c r="VHP82" s="25"/>
      <c r="VHQ82" s="25"/>
      <c r="VHR82" s="25"/>
      <c r="VHS82" s="25"/>
      <c r="VHT82" s="25"/>
      <c r="VHU82" s="25"/>
      <c r="VHV82" s="25"/>
      <c r="VHW82" s="25"/>
      <c r="VHX82" s="25"/>
      <c r="VHY82" s="25"/>
      <c r="VHZ82" s="25"/>
      <c r="VIA82" s="25"/>
      <c r="VIB82" s="25"/>
      <c r="VIC82" s="25"/>
      <c r="VID82" s="25"/>
      <c r="VIE82" s="25"/>
      <c r="VIF82" s="25"/>
      <c r="VIG82" s="25"/>
      <c r="VIH82" s="25"/>
      <c r="VII82" s="25"/>
      <c r="VIJ82" s="25"/>
      <c r="VIK82" s="25"/>
      <c r="VIL82" s="25"/>
      <c r="VIM82" s="25"/>
      <c r="VIN82" s="25"/>
      <c r="VIO82" s="25"/>
      <c r="VIP82" s="25"/>
      <c r="VIQ82" s="25"/>
      <c r="VIR82" s="25"/>
      <c r="VIS82" s="25"/>
      <c r="VIT82" s="25"/>
      <c r="VIU82" s="25"/>
      <c r="VIV82" s="25"/>
      <c r="VIW82" s="25"/>
      <c r="VIX82" s="25"/>
      <c r="VIY82" s="25"/>
      <c r="VIZ82" s="25"/>
      <c r="VJA82" s="25"/>
      <c r="VJB82" s="25"/>
      <c r="VJC82" s="25"/>
      <c r="VJD82" s="25"/>
      <c r="VJE82" s="25"/>
      <c r="VJF82" s="25"/>
      <c r="VJG82" s="25"/>
      <c r="VJH82" s="25"/>
      <c r="VJI82" s="25"/>
      <c r="VJJ82" s="25"/>
      <c r="VJK82" s="25"/>
      <c r="VJL82" s="25"/>
      <c r="VJM82" s="25"/>
      <c r="VJN82" s="25"/>
      <c r="VJO82" s="25"/>
      <c r="VJP82" s="25"/>
      <c r="VJQ82" s="25"/>
      <c r="VJR82" s="25"/>
      <c r="VJS82" s="25"/>
      <c r="VJT82" s="25"/>
      <c r="VJU82" s="25"/>
      <c r="VJV82" s="25"/>
      <c r="VJW82" s="25"/>
      <c r="VJX82" s="25"/>
      <c r="VJY82" s="25"/>
      <c r="VJZ82" s="25"/>
      <c r="VKA82" s="25"/>
      <c r="VKB82" s="25"/>
      <c r="VKC82" s="25"/>
      <c r="VKD82" s="25"/>
      <c r="VKE82" s="25"/>
      <c r="VKF82" s="25"/>
      <c r="VKG82" s="25"/>
      <c r="VKH82" s="25"/>
      <c r="VKI82" s="25"/>
      <c r="VKJ82" s="25"/>
      <c r="VKK82" s="25"/>
      <c r="VKL82" s="25"/>
      <c r="VKM82" s="25"/>
      <c r="VKN82" s="25"/>
      <c r="VKO82" s="25"/>
      <c r="VKP82" s="25"/>
      <c r="VKQ82" s="25"/>
      <c r="VKR82" s="25"/>
      <c r="VKS82" s="25"/>
      <c r="VKT82" s="25"/>
      <c r="VKU82" s="25"/>
      <c r="VKV82" s="25"/>
      <c r="VKW82" s="25"/>
      <c r="VKX82" s="25"/>
      <c r="VKY82" s="25"/>
      <c r="VKZ82" s="25"/>
      <c r="VLA82" s="25"/>
      <c r="VLB82" s="25"/>
      <c r="VLC82" s="25"/>
      <c r="VLD82" s="25"/>
      <c r="VLE82" s="25"/>
      <c r="VLF82" s="25"/>
      <c r="VLG82" s="25"/>
      <c r="VLH82" s="25"/>
      <c r="VLI82" s="25"/>
      <c r="VLJ82" s="25"/>
      <c r="VLK82" s="25"/>
      <c r="VLL82" s="25"/>
      <c r="VLM82" s="25"/>
      <c r="VLN82" s="25"/>
      <c r="VLO82" s="25"/>
      <c r="VLP82" s="25"/>
      <c r="VLQ82" s="25"/>
      <c r="VLR82" s="25"/>
      <c r="VLS82" s="25"/>
      <c r="VLT82" s="25"/>
      <c r="VLU82" s="25"/>
      <c r="VLV82" s="25"/>
      <c r="VLW82" s="25"/>
      <c r="VLX82" s="25"/>
      <c r="VLY82" s="25"/>
      <c r="VLZ82" s="25"/>
      <c r="VMA82" s="25"/>
      <c r="VMB82" s="25"/>
      <c r="VMC82" s="25"/>
      <c r="VMD82" s="25"/>
      <c r="VME82" s="25"/>
      <c r="VMF82" s="25"/>
      <c r="VMG82" s="25"/>
      <c r="VMH82" s="25"/>
      <c r="VMI82" s="25"/>
      <c r="VMJ82" s="25"/>
      <c r="VMK82" s="25"/>
      <c r="VML82" s="25"/>
      <c r="VMM82" s="25"/>
      <c r="VMN82" s="25"/>
      <c r="VMO82" s="25"/>
      <c r="VMP82" s="25"/>
      <c r="VMQ82" s="25"/>
      <c r="VMR82" s="25"/>
      <c r="VMS82" s="25"/>
      <c r="VMT82" s="25"/>
      <c r="VMU82" s="25"/>
      <c r="VMV82" s="25"/>
      <c r="VMW82" s="25"/>
      <c r="VMX82" s="25"/>
      <c r="VMY82" s="25"/>
      <c r="VMZ82" s="25"/>
      <c r="VNA82" s="25"/>
      <c r="VNB82" s="25"/>
      <c r="VNC82" s="25"/>
      <c r="VND82" s="25"/>
      <c r="VNE82" s="25"/>
      <c r="VNF82" s="25"/>
      <c r="VNG82" s="25"/>
      <c r="VNH82" s="25"/>
      <c r="VNI82" s="25"/>
      <c r="VNJ82" s="25"/>
      <c r="VNK82" s="25"/>
      <c r="VNL82" s="25"/>
      <c r="VNM82" s="25"/>
      <c r="VNN82" s="25"/>
      <c r="VNO82" s="25"/>
      <c r="VNP82" s="25"/>
      <c r="VNQ82" s="25"/>
      <c r="VNR82" s="25"/>
      <c r="VNS82" s="25"/>
      <c r="VNT82" s="25"/>
      <c r="VNU82" s="25"/>
      <c r="VNV82" s="25"/>
      <c r="VNW82" s="25"/>
      <c r="VNX82" s="25"/>
      <c r="VNY82" s="25"/>
      <c r="VNZ82" s="25"/>
      <c r="VOA82" s="25"/>
      <c r="VOB82" s="25"/>
      <c r="VOC82" s="25"/>
      <c r="VOD82" s="25"/>
      <c r="VOE82" s="25"/>
      <c r="VOF82" s="25"/>
      <c r="VOG82" s="25"/>
      <c r="VOH82" s="25"/>
      <c r="VOI82" s="25"/>
      <c r="VOJ82" s="25"/>
      <c r="VOK82" s="25"/>
      <c r="VOL82" s="25"/>
      <c r="VOM82" s="25"/>
      <c r="VON82" s="25"/>
      <c r="VOO82" s="25"/>
      <c r="VOP82" s="25"/>
      <c r="VOQ82" s="25"/>
      <c r="VOR82" s="25"/>
      <c r="VOS82" s="25"/>
      <c r="VOT82" s="25"/>
      <c r="VOU82" s="25"/>
      <c r="VOV82" s="25"/>
      <c r="VOW82" s="25"/>
      <c r="VOX82" s="25"/>
      <c r="VOY82" s="25"/>
      <c r="VOZ82" s="25"/>
      <c r="VPA82" s="25"/>
      <c r="VPB82" s="25"/>
      <c r="VPC82" s="25"/>
      <c r="VPD82" s="25"/>
      <c r="VPE82" s="25"/>
      <c r="VPF82" s="25"/>
      <c r="VPG82" s="25"/>
      <c r="VPH82" s="25"/>
      <c r="VPI82" s="25"/>
      <c r="VPJ82" s="25"/>
      <c r="VPK82" s="25"/>
      <c r="VPL82" s="25"/>
      <c r="VPM82" s="25"/>
      <c r="VPN82" s="25"/>
      <c r="VPO82" s="25"/>
      <c r="VPP82" s="25"/>
      <c r="VPQ82" s="25"/>
      <c r="VPR82" s="25"/>
      <c r="VPS82" s="25"/>
      <c r="VPT82" s="25"/>
      <c r="VPU82" s="25"/>
      <c r="VPV82" s="25"/>
      <c r="VPW82" s="25"/>
      <c r="VPX82" s="25"/>
      <c r="VPY82" s="25"/>
      <c r="VPZ82" s="25"/>
      <c r="VQA82" s="25"/>
      <c r="VQB82" s="25"/>
      <c r="VQC82" s="25"/>
      <c r="VQD82" s="25"/>
      <c r="VQE82" s="25"/>
      <c r="VQF82" s="25"/>
      <c r="VQG82" s="25"/>
      <c r="VQH82" s="25"/>
      <c r="VQI82" s="25"/>
      <c r="VQJ82" s="25"/>
      <c r="VQK82" s="25"/>
      <c r="VQL82" s="25"/>
      <c r="VQM82" s="25"/>
      <c r="VQN82" s="25"/>
      <c r="VQO82" s="25"/>
      <c r="VQP82" s="25"/>
      <c r="VQQ82" s="25"/>
      <c r="VQR82" s="25"/>
      <c r="VQS82" s="25"/>
      <c r="VQT82" s="25"/>
      <c r="VQU82" s="25"/>
      <c r="VQV82" s="25"/>
      <c r="VQW82" s="25"/>
      <c r="VQX82" s="25"/>
      <c r="VQY82" s="25"/>
      <c r="VQZ82" s="25"/>
      <c r="VRA82" s="25"/>
      <c r="VRB82" s="25"/>
      <c r="VRC82" s="25"/>
      <c r="VRD82" s="25"/>
      <c r="VRE82" s="25"/>
      <c r="VRF82" s="25"/>
      <c r="VRG82" s="25"/>
      <c r="VRH82" s="25"/>
      <c r="VRI82" s="25"/>
      <c r="VRJ82" s="25"/>
      <c r="VRK82" s="25"/>
      <c r="VRL82" s="25"/>
      <c r="VRM82" s="25"/>
      <c r="VRN82" s="25"/>
      <c r="VRO82" s="25"/>
      <c r="VRP82" s="25"/>
      <c r="VRQ82" s="25"/>
      <c r="VRR82" s="25"/>
      <c r="VRS82" s="25"/>
      <c r="VRT82" s="25"/>
      <c r="VRU82" s="25"/>
      <c r="VRV82" s="25"/>
      <c r="VRW82" s="25"/>
      <c r="VRX82" s="25"/>
      <c r="VRY82" s="25"/>
      <c r="VRZ82" s="25"/>
      <c r="VSA82" s="25"/>
      <c r="VSB82" s="25"/>
      <c r="VSC82" s="25"/>
      <c r="VSD82" s="25"/>
      <c r="VSE82" s="25"/>
      <c r="VSF82" s="25"/>
      <c r="VSG82" s="25"/>
      <c r="VSH82" s="25"/>
      <c r="VSI82" s="25"/>
      <c r="VSJ82" s="25"/>
      <c r="VSK82" s="25"/>
      <c r="VSL82" s="25"/>
      <c r="VSM82" s="25"/>
      <c r="VSN82" s="25"/>
      <c r="VSO82" s="25"/>
      <c r="VSP82" s="25"/>
      <c r="VSQ82" s="25"/>
      <c r="VSR82" s="25"/>
      <c r="VSS82" s="25"/>
      <c r="VST82" s="25"/>
      <c r="VSU82" s="25"/>
      <c r="VSV82" s="25"/>
      <c r="VSW82" s="25"/>
      <c r="VSX82" s="25"/>
      <c r="VSY82" s="25"/>
      <c r="VSZ82" s="25"/>
      <c r="VTA82" s="25"/>
      <c r="VTB82" s="25"/>
      <c r="VTC82" s="25"/>
      <c r="VTD82" s="25"/>
      <c r="VTE82" s="25"/>
      <c r="VTF82" s="25"/>
      <c r="VTG82" s="25"/>
      <c r="VTH82" s="25"/>
      <c r="VTI82" s="25"/>
      <c r="VTJ82" s="25"/>
      <c r="VTK82" s="25"/>
      <c r="VTL82" s="25"/>
      <c r="VTM82" s="25"/>
      <c r="VTN82" s="25"/>
      <c r="VTO82" s="25"/>
      <c r="VTP82" s="25"/>
      <c r="VTQ82" s="25"/>
      <c r="VTR82" s="25"/>
      <c r="VTS82" s="25"/>
      <c r="VTT82" s="25"/>
      <c r="VTU82" s="25"/>
      <c r="VTV82" s="25"/>
      <c r="VTW82" s="25"/>
      <c r="VTX82" s="25"/>
      <c r="VTY82" s="25"/>
      <c r="VTZ82" s="25"/>
      <c r="VUA82" s="25"/>
      <c r="VUB82" s="25"/>
      <c r="VUC82" s="25"/>
      <c r="VUD82" s="25"/>
      <c r="VUE82" s="25"/>
      <c r="VUF82" s="25"/>
      <c r="VUG82" s="25"/>
      <c r="VUH82" s="25"/>
      <c r="VUI82" s="25"/>
      <c r="VUJ82" s="25"/>
      <c r="VUK82" s="25"/>
      <c r="VUL82" s="25"/>
      <c r="VUM82" s="25"/>
      <c r="VUN82" s="25"/>
      <c r="VUO82" s="25"/>
      <c r="VUP82" s="25"/>
      <c r="VUQ82" s="25"/>
      <c r="VUR82" s="25"/>
      <c r="VUS82" s="25"/>
      <c r="VUT82" s="25"/>
      <c r="VUU82" s="25"/>
      <c r="VUV82" s="25"/>
      <c r="VUW82" s="25"/>
      <c r="VUX82" s="25"/>
      <c r="VUY82" s="25"/>
      <c r="VUZ82" s="25"/>
      <c r="VVA82" s="25"/>
      <c r="VVB82" s="25"/>
      <c r="VVC82" s="25"/>
      <c r="VVD82" s="25"/>
      <c r="VVE82" s="25"/>
      <c r="VVF82" s="25"/>
      <c r="VVG82" s="25"/>
      <c r="VVH82" s="25"/>
      <c r="VVI82" s="25"/>
      <c r="VVJ82" s="25"/>
      <c r="VVK82" s="25"/>
      <c r="VVL82" s="25"/>
      <c r="VVM82" s="25"/>
      <c r="VVN82" s="25"/>
      <c r="VVO82" s="25"/>
      <c r="VVP82" s="25"/>
      <c r="VVQ82" s="25"/>
      <c r="VVR82" s="25"/>
      <c r="VVS82" s="25"/>
      <c r="VVT82" s="25"/>
      <c r="VVU82" s="25"/>
      <c r="VVV82" s="25"/>
      <c r="VVW82" s="25"/>
      <c r="VVX82" s="25"/>
      <c r="VVY82" s="25"/>
      <c r="VVZ82" s="25"/>
      <c r="VWA82" s="25"/>
      <c r="VWB82" s="25"/>
      <c r="VWC82" s="25"/>
      <c r="VWD82" s="25"/>
      <c r="VWE82" s="25"/>
      <c r="VWF82" s="25"/>
      <c r="VWG82" s="25"/>
      <c r="VWH82" s="25"/>
      <c r="VWI82" s="25"/>
      <c r="VWJ82" s="25"/>
      <c r="VWK82" s="25"/>
      <c r="VWL82" s="25"/>
      <c r="VWM82" s="25"/>
      <c r="VWN82" s="25"/>
      <c r="VWO82" s="25"/>
      <c r="VWP82" s="25"/>
      <c r="VWQ82" s="25"/>
      <c r="VWR82" s="25"/>
      <c r="VWS82" s="25"/>
      <c r="VWT82" s="25"/>
      <c r="VWU82" s="25"/>
      <c r="VWV82" s="25"/>
      <c r="VWW82" s="25"/>
      <c r="VWX82" s="25"/>
      <c r="VWY82" s="25"/>
      <c r="VWZ82" s="25"/>
      <c r="VXA82" s="25"/>
      <c r="VXB82" s="25"/>
      <c r="VXC82" s="25"/>
      <c r="VXD82" s="25"/>
      <c r="VXE82" s="25"/>
      <c r="VXF82" s="25"/>
      <c r="VXG82" s="25"/>
      <c r="VXH82" s="25"/>
      <c r="VXI82" s="25"/>
      <c r="VXJ82" s="25"/>
      <c r="VXK82" s="25"/>
      <c r="VXL82" s="25"/>
      <c r="VXM82" s="25"/>
      <c r="VXN82" s="25"/>
      <c r="VXO82" s="25"/>
      <c r="VXP82" s="25"/>
      <c r="VXQ82" s="25"/>
      <c r="VXR82" s="25"/>
      <c r="VXS82" s="25"/>
      <c r="VXT82" s="25"/>
      <c r="VXU82" s="25"/>
      <c r="VXV82" s="25"/>
      <c r="VXW82" s="25"/>
      <c r="VXX82" s="25"/>
      <c r="VXY82" s="25"/>
      <c r="VXZ82" s="25"/>
      <c r="VYA82" s="25"/>
      <c r="VYB82" s="25"/>
      <c r="VYC82" s="25"/>
      <c r="VYD82" s="25"/>
      <c r="VYE82" s="25"/>
      <c r="VYF82" s="25"/>
      <c r="VYG82" s="25"/>
      <c r="VYH82" s="25"/>
      <c r="VYI82" s="25"/>
      <c r="VYJ82" s="25"/>
      <c r="VYK82" s="25"/>
      <c r="VYL82" s="25"/>
      <c r="VYM82" s="25"/>
      <c r="VYN82" s="25"/>
      <c r="VYO82" s="25"/>
      <c r="VYP82" s="25"/>
      <c r="VYQ82" s="25"/>
      <c r="VYR82" s="25"/>
      <c r="VYS82" s="25"/>
      <c r="VYT82" s="25"/>
      <c r="VYU82" s="25"/>
      <c r="VYV82" s="25"/>
      <c r="VYW82" s="25"/>
      <c r="VYX82" s="25"/>
      <c r="VYY82" s="25"/>
      <c r="VYZ82" s="25"/>
      <c r="VZA82" s="25"/>
      <c r="VZB82" s="25"/>
      <c r="VZC82" s="25"/>
      <c r="VZD82" s="25"/>
      <c r="VZE82" s="25"/>
      <c r="VZF82" s="25"/>
      <c r="VZG82" s="25"/>
      <c r="VZH82" s="25"/>
      <c r="VZI82" s="25"/>
      <c r="VZJ82" s="25"/>
      <c r="VZK82" s="25"/>
      <c r="VZL82" s="25"/>
      <c r="VZM82" s="25"/>
      <c r="VZN82" s="25"/>
      <c r="VZO82" s="25"/>
      <c r="VZP82" s="25"/>
      <c r="VZQ82" s="25"/>
      <c r="VZR82" s="25"/>
      <c r="VZS82" s="25"/>
      <c r="VZT82" s="25"/>
      <c r="VZU82" s="25"/>
      <c r="VZV82" s="25"/>
      <c r="VZW82" s="25"/>
      <c r="VZX82" s="25"/>
      <c r="VZY82" s="25"/>
      <c r="VZZ82" s="25"/>
      <c r="WAA82" s="25"/>
      <c r="WAB82" s="25"/>
      <c r="WAC82" s="25"/>
      <c r="WAD82" s="25"/>
      <c r="WAE82" s="25"/>
      <c r="WAF82" s="25"/>
      <c r="WAG82" s="25"/>
      <c r="WAH82" s="25"/>
      <c r="WAI82" s="25"/>
      <c r="WAJ82" s="25"/>
      <c r="WAK82" s="25"/>
      <c r="WAL82" s="25"/>
      <c r="WAM82" s="25"/>
      <c r="WAN82" s="25"/>
      <c r="WAO82" s="25"/>
      <c r="WAP82" s="25"/>
      <c r="WAQ82" s="25"/>
      <c r="WAR82" s="25"/>
      <c r="WAS82" s="25"/>
      <c r="WAT82" s="25"/>
      <c r="WAU82" s="25"/>
      <c r="WAV82" s="25"/>
      <c r="WAW82" s="25"/>
      <c r="WAX82" s="25"/>
      <c r="WAY82" s="25"/>
      <c r="WAZ82" s="25"/>
      <c r="WBA82" s="25"/>
      <c r="WBB82" s="25"/>
      <c r="WBC82" s="25"/>
      <c r="WBD82" s="25"/>
      <c r="WBE82" s="25"/>
      <c r="WBF82" s="25"/>
      <c r="WBG82" s="25"/>
      <c r="WBH82" s="25"/>
      <c r="WBI82" s="25"/>
      <c r="WBJ82" s="25"/>
      <c r="WBK82" s="25"/>
      <c r="WBL82" s="25"/>
      <c r="WBM82" s="25"/>
      <c r="WBN82" s="25"/>
      <c r="WBO82" s="25"/>
      <c r="WBP82" s="25"/>
      <c r="WBQ82" s="25"/>
      <c r="WBR82" s="25"/>
      <c r="WBS82" s="25"/>
      <c r="WBT82" s="25"/>
      <c r="WBU82" s="25"/>
      <c r="WBV82" s="25"/>
      <c r="WBW82" s="25"/>
      <c r="WBX82" s="25"/>
      <c r="WBY82" s="25"/>
      <c r="WBZ82" s="25"/>
      <c r="WCA82" s="25"/>
      <c r="WCB82" s="25"/>
      <c r="WCC82" s="25"/>
      <c r="WCD82" s="25"/>
      <c r="WCE82" s="25"/>
      <c r="WCF82" s="25"/>
      <c r="WCG82" s="25"/>
      <c r="WCH82" s="25"/>
      <c r="WCI82" s="25"/>
      <c r="WCJ82" s="25"/>
      <c r="WCK82" s="25"/>
      <c r="WCL82" s="25"/>
      <c r="WCM82" s="25"/>
      <c r="WCN82" s="25"/>
      <c r="WCO82" s="25"/>
      <c r="WCP82" s="25"/>
      <c r="WCQ82" s="25"/>
      <c r="WCR82" s="25"/>
      <c r="WCS82" s="25"/>
      <c r="WCT82" s="25"/>
      <c r="WCU82" s="25"/>
      <c r="WCV82" s="25"/>
      <c r="WCW82" s="25"/>
      <c r="WCX82" s="25"/>
      <c r="WCY82" s="25"/>
      <c r="WCZ82" s="25"/>
      <c r="WDA82" s="25"/>
      <c r="WDB82" s="25"/>
      <c r="WDC82" s="25"/>
      <c r="WDD82" s="25"/>
      <c r="WDE82" s="25"/>
      <c r="WDF82" s="25"/>
      <c r="WDG82" s="25"/>
      <c r="WDH82" s="25"/>
      <c r="WDI82" s="25"/>
      <c r="WDJ82" s="25"/>
      <c r="WDK82" s="25"/>
      <c r="WDL82" s="25"/>
      <c r="WDM82" s="25"/>
      <c r="WDN82" s="25"/>
      <c r="WDO82" s="25"/>
      <c r="WDP82" s="25"/>
      <c r="WDQ82" s="25"/>
      <c r="WDR82" s="25"/>
      <c r="WDS82" s="25"/>
      <c r="WDT82" s="25"/>
      <c r="WDU82" s="25"/>
      <c r="WDV82" s="25"/>
      <c r="WDW82" s="25"/>
      <c r="WDX82" s="25"/>
      <c r="WDY82" s="25"/>
      <c r="WDZ82" s="25"/>
      <c r="WEA82" s="25"/>
      <c r="WEB82" s="25"/>
      <c r="WEC82" s="25"/>
      <c r="WED82" s="25"/>
      <c r="WEE82" s="25"/>
      <c r="WEF82" s="25"/>
      <c r="WEG82" s="25"/>
      <c r="WEH82" s="25"/>
      <c r="WEI82" s="25"/>
      <c r="WEJ82" s="25"/>
      <c r="WEK82" s="25"/>
      <c r="WEL82" s="25"/>
      <c r="WEM82" s="25"/>
      <c r="WEN82" s="25"/>
      <c r="WEO82" s="25"/>
      <c r="WEP82" s="25"/>
      <c r="WEQ82" s="25"/>
      <c r="WER82" s="25"/>
      <c r="WES82" s="25"/>
      <c r="WET82" s="25"/>
      <c r="WEU82" s="25"/>
      <c r="WEV82" s="25"/>
      <c r="WEW82" s="25"/>
      <c r="WEX82" s="25"/>
      <c r="WEY82" s="25"/>
      <c r="WEZ82" s="25"/>
      <c r="WFA82" s="25"/>
      <c r="WFB82" s="25"/>
      <c r="WFC82" s="25"/>
      <c r="WFD82" s="25"/>
      <c r="WFE82" s="25"/>
      <c r="WFF82" s="25"/>
      <c r="WFG82" s="25"/>
      <c r="WFH82" s="25"/>
      <c r="WFI82" s="25"/>
      <c r="WFJ82" s="25"/>
      <c r="WFK82" s="25"/>
      <c r="WFL82" s="25"/>
      <c r="WFM82" s="25"/>
      <c r="WFN82" s="25"/>
      <c r="WFO82" s="25"/>
      <c r="WFP82" s="25"/>
      <c r="WFQ82" s="25"/>
      <c r="WFR82" s="25"/>
      <c r="WFS82" s="25"/>
      <c r="WFT82" s="25"/>
      <c r="WFU82" s="25"/>
      <c r="WFV82" s="25"/>
      <c r="WFW82" s="25"/>
      <c r="WFX82" s="25"/>
      <c r="WFY82" s="25"/>
      <c r="WFZ82" s="25"/>
      <c r="WGA82" s="25"/>
      <c r="WGB82" s="25"/>
      <c r="WGC82" s="25"/>
      <c r="WGD82" s="25"/>
      <c r="WGE82" s="25"/>
      <c r="WGF82" s="25"/>
      <c r="WGG82" s="25"/>
      <c r="WGH82" s="25"/>
      <c r="WGI82" s="25"/>
      <c r="WGJ82" s="25"/>
      <c r="WGK82" s="25"/>
      <c r="WGL82" s="25"/>
      <c r="WGM82" s="25"/>
      <c r="WGN82" s="25"/>
      <c r="WGO82" s="25"/>
      <c r="WGP82" s="25"/>
      <c r="WGQ82" s="25"/>
      <c r="WGR82" s="25"/>
      <c r="WGS82" s="25"/>
      <c r="WGT82" s="25"/>
      <c r="WGU82" s="25"/>
      <c r="WGV82" s="25"/>
      <c r="WGW82" s="25"/>
      <c r="WGX82" s="25"/>
      <c r="WGY82" s="25"/>
      <c r="WGZ82" s="25"/>
      <c r="WHA82" s="25"/>
      <c r="WHB82" s="25"/>
      <c r="WHC82" s="25"/>
      <c r="WHD82" s="25"/>
      <c r="WHE82" s="25"/>
      <c r="WHF82" s="25"/>
      <c r="WHG82" s="25"/>
      <c r="WHH82" s="25"/>
      <c r="WHI82" s="25"/>
      <c r="WHJ82" s="25"/>
      <c r="WHK82" s="25"/>
      <c r="WHL82" s="25"/>
      <c r="WHM82" s="25"/>
      <c r="WHN82" s="25"/>
      <c r="WHO82" s="25"/>
      <c r="WHP82" s="25"/>
      <c r="WHQ82" s="25"/>
      <c r="WHR82" s="25"/>
      <c r="WHS82" s="25"/>
      <c r="WHT82" s="25"/>
      <c r="WHU82" s="25"/>
      <c r="WHV82" s="25"/>
      <c r="WHW82" s="25"/>
      <c r="WHX82" s="25"/>
      <c r="WHY82" s="25"/>
      <c r="WHZ82" s="25"/>
      <c r="WIA82" s="25"/>
      <c r="WIB82" s="25"/>
      <c r="WIC82" s="25"/>
      <c r="WID82" s="25"/>
      <c r="WIE82" s="25"/>
      <c r="WIF82" s="25"/>
      <c r="WIG82" s="25"/>
      <c r="WIH82" s="25"/>
      <c r="WII82" s="25"/>
      <c r="WIJ82" s="25"/>
      <c r="WIK82" s="25"/>
      <c r="WIL82" s="25"/>
      <c r="WIM82" s="25"/>
      <c r="WIN82" s="25"/>
      <c r="WIO82" s="25"/>
      <c r="WIP82" s="25"/>
      <c r="WIQ82" s="25"/>
      <c r="WIR82" s="25"/>
      <c r="WIS82" s="25"/>
      <c r="WIT82" s="25"/>
      <c r="WIU82" s="25"/>
      <c r="WIV82" s="25"/>
      <c r="WIW82" s="25"/>
      <c r="WIX82" s="25"/>
      <c r="WIY82" s="25"/>
      <c r="WIZ82" s="25"/>
      <c r="WJA82" s="25"/>
      <c r="WJB82" s="25"/>
      <c r="WJC82" s="25"/>
      <c r="WJD82" s="25"/>
      <c r="WJE82" s="25"/>
      <c r="WJF82" s="25"/>
      <c r="WJG82" s="25"/>
      <c r="WJH82" s="25"/>
      <c r="WJI82" s="25"/>
      <c r="WJJ82" s="25"/>
      <c r="WJK82" s="25"/>
      <c r="WJL82" s="25"/>
      <c r="WJM82" s="25"/>
      <c r="WJN82" s="25"/>
      <c r="WJO82" s="25"/>
      <c r="WJP82" s="25"/>
      <c r="WJQ82" s="25"/>
      <c r="WJR82" s="25"/>
      <c r="WJS82" s="25"/>
      <c r="WJT82" s="25"/>
      <c r="WJU82" s="25"/>
      <c r="WJV82" s="25"/>
      <c r="WJW82" s="25"/>
      <c r="WJX82" s="25"/>
      <c r="WJY82" s="25"/>
      <c r="WJZ82" s="25"/>
      <c r="WKA82" s="25"/>
      <c r="WKB82" s="25"/>
      <c r="WKC82" s="25"/>
      <c r="WKD82" s="25"/>
      <c r="WKE82" s="25"/>
      <c r="WKF82" s="25"/>
      <c r="WKG82" s="25"/>
      <c r="WKH82" s="25"/>
      <c r="WKI82" s="25"/>
      <c r="WKJ82" s="25"/>
      <c r="WKK82" s="25"/>
      <c r="WKL82" s="25"/>
      <c r="WKM82" s="25"/>
      <c r="WKN82" s="25"/>
      <c r="WKO82" s="25"/>
      <c r="WKP82" s="25"/>
      <c r="WKQ82" s="25"/>
      <c r="WKR82" s="25"/>
      <c r="WKS82" s="25"/>
      <c r="WKT82" s="25"/>
      <c r="WKU82" s="25"/>
      <c r="WKV82" s="25"/>
      <c r="WKW82" s="25"/>
      <c r="WKX82" s="25"/>
      <c r="WKY82" s="25"/>
      <c r="WKZ82" s="25"/>
      <c r="WLA82" s="25"/>
      <c r="WLB82" s="25"/>
      <c r="WLC82" s="25"/>
      <c r="WLD82" s="25"/>
      <c r="WLE82" s="25"/>
      <c r="WLF82" s="25"/>
      <c r="WLG82" s="25"/>
      <c r="WLH82" s="25"/>
      <c r="WLI82" s="25"/>
      <c r="WLJ82" s="25"/>
      <c r="WLK82" s="25"/>
      <c r="WLL82" s="25"/>
      <c r="WLM82" s="25"/>
      <c r="WLN82" s="25"/>
      <c r="WLO82" s="25"/>
      <c r="WLP82" s="25"/>
      <c r="WLQ82" s="25"/>
      <c r="WLR82" s="25"/>
      <c r="WLS82" s="25"/>
      <c r="WLT82" s="25"/>
      <c r="WLU82" s="25"/>
      <c r="WLV82" s="25"/>
      <c r="WLW82" s="25"/>
      <c r="WLX82" s="25"/>
      <c r="WLY82" s="25"/>
      <c r="WLZ82" s="25"/>
      <c r="WMA82" s="25"/>
      <c r="WMB82" s="25"/>
      <c r="WMC82" s="25"/>
      <c r="WMD82" s="25"/>
      <c r="WME82" s="25"/>
      <c r="WMF82" s="25"/>
      <c r="WMG82" s="25"/>
      <c r="WMH82" s="25"/>
      <c r="WMI82" s="25"/>
      <c r="WMJ82" s="25"/>
      <c r="WMK82" s="25"/>
      <c r="WML82" s="25"/>
      <c r="WMM82" s="25"/>
      <c r="WMN82" s="25"/>
      <c r="WMO82" s="25"/>
      <c r="WMP82" s="25"/>
      <c r="WMQ82" s="25"/>
      <c r="WMR82" s="25"/>
      <c r="WMS82" s="25"/>
      <c r="WMT82" s="25"/>
      <c r="WMU82" s="25"/>
      <c r="WMV82" s="25"/>
      <c r="WMW82" s="25"/>
      <c r="WMX82" s="25"/>
      <c r="WMY82" s="25"/>
      <c r="WMZ82" s="25"/>
      <c r="WNA82" s="25"/>
      <c r="WNB82" s="25"/>
      <c r="WNC82" s="25"/>
      <c r="WND82" s="25"/>
      <c r="WNE82" s="25"/>
      <c r="WNF82" s="25"/>
      <c r="WNG82" s="25"/>
      <c r="WNH82" s="25"/>
      <c r="WNI82" s="25"/>
      <c r="WNJ82" s="25"/>
      <c r="WNK82" s="25"/>
      <c r="WNL82" s="25"/>
      <c r="WNM82" s="25"/>
      <c r="WNN82" s="25"/>
      <c r="WNO82" s="25"/>
      <c r="WNP82" s="25"/>
      <c r="WNQ82" s="25"/>
      <c r="WNR82" s="25"/>
      <c r="WNS82" s="25"/>
      <c r="WNT82" s="25"/>
      <c r="WNU82" s="25"/>
      <c r="WNV82" s="25"/>
      <c r="WNW82" s="25"/>
      <c r="WNX82" s="25"/>
      <c r="WNY82" s="25"/>
      <c r="WNZ82" s="25"/>
      <c r="WOA82" s="25"/>
      <c r="WOB82" s="25"/>
      <c r="WOC82" s="25"/>
      <c r="WOD82" s="25"/>
      <c r="WOE82" s="25"/>
      <c r="WOF82" s="25"/>
      <c r="WOG82" s="25"/>
      <c r="WOH82" s="25"/>
      <c r="WOI82" s="25"/>
      <c r="WOJ82" s="25"/>
      <c r="WOK82" s="25"/>
      <c r="WOL82" s="25"/>
      <c r="WOM82" s="25"/>
      <c r="WON82" s="25"/>
      <c r="WOO82" s="25"/>
      <c r="WOP82" s="25"/>
      <c r="WOQ82" s="25"/>
      <c r="WOR82" s="25"/>
      <c r="WOS82" s="25"/>
      <c r="WOT82" s="25"/>
      <c r="WOU82" s="25"/>
      <c r="WOV82" s="25"/>
      <c r="WOW82" s="25"/>
      <c r="WOX82" s="25"/>
      <c r="WOY82" s="25"/>
      <c r="WOZ82" s="25"/>
      <c r="WPA82" s="25"/>
      <c r="WPB82" s="25"/>
      <c r="WPC82" s="25"/>
      <c r="WPD82" s="25"/>
      <c r="WPE82" s="25"/>
      <c r="WPF82" s="25"/>
      <c r="WPG82" s="25"/>
      <c r="WPH82" s="25"/>
      <c r="WPI82" s="25"/>
      <c r="WPJ82" s="25"/>
      <c r="WPK82" s="25"/>
      <c r="WPL82" s="25"/>
      <c r="WPM82" s="25"/>
      <c r="WPN82" s="25"/>
      <c r="WPO82" s="25"/>
      <c r="WPP82" s="25"/>
      <c r="WPQ82" s="25"/>
      <c r="WPR82" s="25"/>
      <c r="WPS82" s="25"/>
      <c r="WPT82" s="25"/>
      <c r="WPU82" s="25"/>
      <c r="WPV82" s="25"/>
      <c r="WPW82" s="25"/>
      <c r="WPX82" s="25"/>
      <c r="WPY82" s="25"/>
      <c r="WPZ82" s="25"/>
      <c r="WQA82" s="25"/>
      <c r="WQB82" s="25"/>
      <c r="WQC82" s="25"/>
      <c r="WQD82" s="25"/>
      <c r="WQE82" s="25"/>
      <c r="WQF82" s="25"/>
      <c r="WQG82" s="25"/>
      <c r="WQH82" s="25"/>
      <c r="WQI82" s="25"/>
      <c r="WQJ82" s="25"/>
      <c r="WQK82" s="25"/>
      <c r="WQL82" s="25"/>
      <c r="WQM82" s="25"/>
      <c r="WQN82" s="25"/>
      <c r="WQO82" s="25"/>
      <c r="WQP82" s="25"/>
      <c r="WQQ82" s="25"/>
      <c r="WQR82" s="25"/>
      <c r="WQS82" s="25"/>
      <c r="WQT82" s="25"/>
      <c r="WQU82" s="25"/>
      <c r="WQV82" s="25"/>
      <c r="WQW82" s="25"/>
      <c r="WQX82" s="25"/>
      <c r="WQY82" s="25"/>
      <c r="WQZ82" s="25"/>
      <c r="WRA82" s="25"/>
      <c r="WRB82" s="25"/>
      <c r="WRC82" s="25"/>
      <c r="WRD82" s="25"/>
      <c r="WRE82" s="25"/>
      <c r="WRF82" s="25"/>
      <c r="WRG82" s="25"/>
      <c r="WRH82" s="25"/>
      <c r="WRI82" s="25"/>
      <c r="WRJ82" s="25"/>
      <c r="WRK82" s="25"/>
      <c r="WRL82" s="25"/>
      <c r="WRM82" s="25"/>
      <c r="WRN82" s="25"/>
      <c r="WRO82" s="25"/>
      <c r="WRP82" s="25"/>
      <c r="WRQ82" s="25"/>
      <c r="WRR82" s="25"/>
      <c r="WRS82" s="25"/>
      <c r="WRT82" s="25"/>
      <c r="WRU82" s="25"/>
      <c r="WRV82" s="25"/>
      <c r="WRW82" s="25"/>
      <c r="WRX82" s="25"/>
      <c r="WRY82" s="25"/>
      <c r="WRZ82" s="25"/>
      <c r="WSA82" s="25"/>
      <c r="WSB82" s="25"/>
      <c r="WSC82" s="25"/>
      <c r="WSD82" s="25"/>
      <c r="WSE82" s="25"/>
      <c r="WSF82" s="25"/>
      <c r="WSG82" s="25"/>
      <c r="WSH82" s="25"/>
      <c r="WSI82" s="25"/>
      <c r="WSJ82" s="25"/>
      <c r="WSK82" s="25"/>
      <c r="WSL82" s="25"/>
      <c r="WSM82" s="25"/>
      <c r="WSN82" s="25"/>
      <c r="WSO82" s="25"/>
      <c r="WSP82" s="25"/>
      <c r="WSQ82" s="25"/>
      <c r="WSR82" s="25"/>
      <c r="WSS82" s="25"/>
      <c r="WST82" s="25"/>
      <c r="WSU82" s="25"/>
      <c r="WSV82" s="25"/>
      <c r="WSW82" s="25"/>
      <c r="WSX82" s="25"/>
      <c r="WSY82" s="25"/>
      <c r="WSZ82" s="25"/>
      <c r="WTA82" s="25"/>
      <c r="WTB82" s="25"/>
      <c r="WTC82" s="25"/>
      <c r="WTD82" s="25"/>
      <c r="WTE82" s="25"/>
      <c r="WTF82" s="25"/>
      <c r="WTG82" s="25"/>
      <c r="WTH82" s="25"/>
      <c r="WTI82" s="25"/>
      <c r="WTJ82" s="25"/>
      <c r="WTK82" s="25"/>
      <c r="WTL82" s="25"/>
      <c r="WTM82" s="25"/>
      <c r="WTN82" s="25"/>
      <c r="WTO82" s="25"/>
      <c r="WTP82" s="25"/>
      <c r="WTQ82" s="25"/>
      <c r="WTR82" s="25"/>
      <c r="WTS82" s="25"/>
      <c r="WTT82" s="25"/>
      <c r="WTU82" s="25"/>
      <c r="WTV82" s="25"/>
      <c r="WTW82" s="25"/>
      <c r="WTX82" s="25"/>
      <c r="WTY82" s="25"/>
      <c r="WTZ82" s="25"/>
      <c r="WUA82" s="25"/>
      <c r="WUB82" s="25"/>
      <c r="WUC82" s="25"/>
      <c r="WUD82" s="25"/>
      <c r="WUE82" s="25"/>
      <c r="WUF82" s="25"/>
      <c r="WUG82" s="25"/>
      <c r="WUH82" s="25"/>
      <c r="WUI82" s="25"/>
      <c r="WUJ82" s="25"/>
      <c r="WUK82" s="25"/>
      <c r="WUL82" s="25"/>
      <c r="WUM82" s="25"/>
      <c r="WUN82" s="25"/>
      <c r="WUO82" s="25"/>
      <c r="WUP82" s="25"/>
      <c r="WUQ82" s="25"/>
      <c r="WUR82" s="25"/>
      <c r="WUS82" s="25"/>
      <c r="WUT82" s="25"/>
      <c r="WUU82" s="25"/>
      <c r="WUV82" s="25"/>
      <c r="WUW82" s="25"/>
      <c r="WUX82" s="25"/>
      <c r="WUY82" s="25"/>
      <c r="WUZ82" s="25"/>
      <c r="WVA82" s="25"/>
      <c r="WVB82" s="25"/>
      <c r="WVC82" s="25"/>
      <c r="WVD82" s="25"/>
      <c r="WVE82" s="25"/>
      <c r="WVF82" s="25"/>
      <c r="WVG82" s="25"/>
      <c r="WVH82" s="25"/>
      <c r="WVI82" s="25"/>
      <c r="WVJ82" s="25"/>
      <c r="WVK82" s="25"/>
      <c r="WVL82" s="25"/>
      <c r="WVM82" s="25"/>
      <c r="WVN82" s="25"/>
      <c r="WVO82" s="25"/>
      <c r="WVP82" s="25"/>
      <c r="WVQ82" s="25"/>
      <c r="WVR82" s="25"/>
    </row>
    <row r="84" spans="1:16138" x14ac:dyDescent="0.25">
      <c r="A84" s="86" t="s">
        <v>19223</v>
      </c>
      <c r="B84" s="88">
        <v>86</v>
      </c>
    </row>
    <row r="85" spans="1:16138" x14ac:dyDescent="0.25">
      <c r="A85" s="73" t="s">
        <v>19262</v>
      </c>
      <c r="B85" s="74">
        <v>1</v>
      </c>
    </row>
    <row r="86" spans="1:16138" x14ac:dyDescent="0.25">
      <c r="A86" s="73" t="s">
        <v>19263</v>
      </c>
      <c r="B86" s="74">
        <v>35</v>
      </c>
    </row>
    <row r="87" spans="1:16138" x14ac:dyDescent="0.25">
      <c r="A87" s="73" t="s">
        <v>19261</v>
      </c>
      <c r="B87" s="74">
        <f>COUNTIF(I3:I83, "2")</f>
        <v>52</v>
      </c>
    </row>
    <row r="88" spans="1:16138" x14ac:dyDescent="0.25">
      <c r="A88" s="87"/>
      <c r="B88" s="87"/>
    </row>
  </sheetData>
  <sortState ref="A1:WVR88">
    <sortCondition ref="J1:J88"/>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topLeftCell="A49" workbookViewId="0">
      <selection activeCell="L1" sqref="L1:L1048576"/>
    </sheetView>
  </sheetViews>
  <sheetFormatPr defaultRowHeight="15" x14ac:dyDescent="0.25"/>
  <cols>
    <col min="1" max="1" width="22.85546875" customWidth="1"/>
    <col min="2" max="2" width="24.42578125" customWidth="1"/>
    <col min="3" max="3" width="23" customWidth="1"/>
    <col min="4" max="4" width="22.7109375" customWidth="1"/>
    <col min="5" max="5" width="19.7109375" customWidth="1"/>
    <col min="6" max="6" width="14.42578125" customWidth="1"/>
    <col min="7" max="7" width="20" customWidth="1"/>
    <col min="8" max="8" width="15.5703125" customWidth="1"/>
    <col min="9" max="9" width="28.85546875" customWidth="1"/>
    <col min="10" max="10" width="17.140625" customWidth="1"/>
    <col min="11" max="11" width="14.7109375" customWidth="1"/>
    <col min="12" max="12" width="12.7109375" bestFit="1" customWidth="1"/>
    <col min="13" max="13" width="14.5703125" customWidth="1"/>
    <col min="14" max="14" width="25.28515625" bestFit="1" customWidth="1"/>
  </cols>
  <sheetData>
    <row r="1" spans="1:14" ht="67.5" customHeight="1" x14ac:dyDescent="0.25">
      <c r="A1" s="36" t="s">
        <v>1</v>
      </c>
      <c r="B1" s="36" t="s">
        <v>2</v>
      </c>
      <c r="C1" s="36" t="s">
        <v>252</v>
      </c>
      <c r="D1" s="36" t="s">
        <v>0</v>
      </c>
      <c r="E1" s="36" t="s">
        <v>19322</v>
      </c>
      <c r="F1" s="36" t="s">
        <v>4</v>
      </c>
      <c r="G1" s="36" t="s">
        <v>19211</v>
      </c>
      <c r="H1" s="36" t="s">
        <v>19324</v>
      </c>
      <c r="I1" s="36" t="s">
        <v>5</v>
      </c>
      <c r="J1" s="36" t="s">
        <v>6</v>
      </c>
      <c r="K1" s="36" t="s">
        <v>19213</v>
      </c>
      <c r="L1" s="36" t="s">
        <v>19212</v>
      </c>
      <c r="M1" s="36" t="s">
        <v>19215</v>
      </c>
      <c r="N1" s="36" t="s">
        <v>8</v>
      </c>
    </row>
    <row r="2" spans="1:14" x14ac:dyDescent="0.25">
      <c r="A2" s="35">
        <v>42699</v>
      </c>
      <c r="B2" s="31" t="s">
        <v>133</v>
      </c>
      <c r="C2" s="32"/>
      <c r="D2" s="31" t="s">
        <v>85</v>
      </c>
      <c r="E2" s="31" t="s">
        <v>15</v>
      </c>
      <c r="F2" s="31" t="s">
        <v>12</v>
      </c>
      <c r="G2" s="31">
        <v>1</v>
      </c>
      <c r="H2" s="34">
        <v>1</v>
      </c>
      <c r="I2" s="31">
        <v>0</v>
      </c>
      <c r="J2" s="31">
        <v>0</v>
      </c>
      <c r="K2" s="31">
        <f>SUM(Table5[[#This Row],[Length of time]:[Did it include a photo?]])*Table5[[#This Row],[Tone - Postive / Neutral / Negative Coverage]]</f>
        <v>1</v>
      </c>
      <c r="L2" s="31">
        <v>55000</v>
      </c>
      <c r="M2" s="31">
        <f>Table5[[#This Row],[Total rating]]*Table5[[#This Row],[Audience]]</f>
        <v>55000</v>
      </c>
      <c r="N2" s="31" t="s">
        <v>134</v>
      </c>
    </row>
    <row r="3" spans="1:14" x14ac:dyDescent="0.25">
      <c r="A3" s="35">
        <v>42704</v>
      </c>
      <c r="B3" s="31" t="s">
        <v>138</v>
      </c>
      <c r="C3" s="32"/>
      <c r="D3" s="31" t="s">
        <v>85</v>
      </c>
      <c r="E3" s="31" t="s">
        <v>15</v>
      </c>
      <c r="F3" s="31" t="s">
        <v>12</v>
      </c>
      <c r="G3" s="31">
        <v>1</v>
      </c>
      <c r="H3" s="34">
        <v>1</v>
      </c>
      <c r="I3" s="31">
        <v>0</v>
      </c>
      <c r="J3" s="31">
        <v>0</v>
      </c>
      <c r="K3" s="31">
        <f>SUM(Table5[[#This Row],[Length of time]:[Did it include a photo?]])*Table5[[#This Row],[Tone - Postive / Neutral / Negative Coverage]]</f>
        <v>1</v>
      </c>
      <c r="L3" s="31">
        <v>70000</v>
      </c>
      <c r="M3" s="31">
        <f>Table5[[#This Row],[Total rating]]*Table5[[#This Row],[Audience]]</f>
        <v>70000</v>
      </c>
      <c r="N3" s="31" t="s">
        <v>144</v>
      </c>
    </row>
    <row r="4" spans="1:14" x14ac:dyDescent="0.25">
      <c r="A4" s="35">
        <v>42699</v>
      </c>
      <c r="B4" s="31" t="s">
        <v>13</v>
      </c>
      <c r="C4" s="32"/>
      <c r="D4" s="31" t="s">
        <v>85</v>
      </c>
      <c r="E4" s="31" t="s">
        <v>15</v>
      </c>
      <c r="F4" s="31" t="s">
        <v>12</v>
      </c>
      <c r="G4" s="31">
        <v>1</v>
      </c>
      <c r="H4" s="34">
        <v>1</v>
      </c>
      <c r="I4" s="31">
        <v>0</v>
      </c>
      <c r="J4" s="31">
        <v>0</v>
      </c>
      <c r="K4" s="31">
        <f>SUM(Table5[[#This Row],[Length of time]:[Did it include a photo?]])*Table5[[#This Row],[Tone - Postive / Neutral / Negative Coverage]]</f>
        <v>1</v>
      </c>
      <c r="L4" s="31">
        <v>32017</v>
      </c>
      <c r="M4" s="31">
        <f>Table5[[#This Row],[Total rating]]*Table5[[#This Row],[Audience]]</f>
        <v>32017</v>
      </c>
      <c r="N4" s="31" t="s">
        <v>135</v>
      </c>
    </row>
    <row r="5" spans="1:14" x14ac:dyDescent="0.25">
      <c r="A5" s="35">
        <v>42704</v>
      </c>
      <c r="B5" s="31" t="s">
        <v>13</v>
      </c>
      <c r="C5" s="32"/>
      <c r="D5" s="31" t="s">
        <v>85</v>
      </c>
      <c r="E5" s="31" t="s">
        <v>15</v>
      </c>
      <c r="F5" s="31" t="s">
        <v>12</v>
      </c>
      <c r="G5" s="31">
        <v>1</v>
      </c>
      <c r="H5" s="34">
        <v>1</v>
      </c>
      <c r="I5" s="31">
        <v>0</v>
      </c>
      <c r="J5" s="31">
        <v>0</v>
      </c>
      <c r="K5" s="31">
        <f>SUM(Table5[[#This Row],[Length of time]:[Did it include a photo?]])*Table5[[#This Row],[Tone - Postive / Neutral / Negative Coverage]]</f>
        <v>1</v>
      </c>
      <c r="L5" s="31">
        <v>32017</v>
      </c>
      <c r="M5" s="31">
        <f>Table5[[#This Row],[Total rating]]*Table5[[#This Row],[Audience]]</f>
        <v>32017</v>
      </c>
      <c r="N5" s="31" t="s">
        <v>146</v>
      </c>
    </row>
    <row r="6" spans="1:14" x14ac:dyDescent="0.25">
      <c r="A6" s="35">
        <v>42704</v>
      </c>
      <c r="B6" s="31" t="s">
        <v>139</v>
      </c>
      <c r="C6" s="32"/>
      <c r="D6" s="31" t="s">
        <v>85</v>
      </c>
      <c r="E6" s="31" t="s">
        <v>15</v>
      </c>
      <c r="F6" s="31" t="s">
        <v>12</v>
      </c>
      <c r="G6" s="31">
        <v>1</v>
      </c>
      <c r="H6" s="34">
        <v>1</v>
      </c>
      <c r="I6" s="31">
        <v>0</v>
      </c>
      <c r="J6" s="31">
        <v>0</v>
      </c>
      <c r="K6" s="31">
        <f>SUM(Table5[[#This Row],[Length of time]:[Did it include a photo?]])*Table5[[#This Row],[Tone - Postive / Neutral / Negative Coverage]]</f>
        <v>1</v>
      </c>
      <c r="L6" s="31">
        <v>75000</v>
      </c>
      <c r="M6" s="31">
        <f>Table5[[#This Row],[Total rating]]*Table5[[#This Row],[Audience]]</f>
        <v>75000</v>
      </c>
      <c r="N6" s="31" t="s">
        <v>145</v>
      </c>
    </row>
    <row r="7" spans="1:14" x14ac:dyDescent="0.25">
      <c r="A7" s="35">
        <v>42699</v>
      </c>
      <c r="B7" s="31" t="s">
        <v>129</v>
      </c>
      <c r="C7" s="32"/>
      <c r="D7" s="31" t="s">
        <v>85</v>
      </c>
      <c r="E7" s="31" t="s">
        <v>15</v>
      </c>
      <c r="F7" s="31" t="s">
        <v>12</v>
      </c>
      <c r="G7" s="31">
        <v>1</v>
      </c>
      <c r="H7" s="34">
        <v>1</v>
      </c>
      <c r="I7" s="31">
        <v>0</v>
      </c>
      <c r="J7" s="31">
        <v>0</v>
      </c>
      <c r="K7" s="31">
        <f>SUM(Table5[[#This Row],[Length of time]:[Did it include a photo?]])*Table5[[#This Row],[Tone - Postive / Neutral / Negative Coverage]]</f>
        <v>1</v>
      </c>
      <c r="L7" s="31">
        <v>74009</v>
      </c>
      <c r="M7" s="31">
        <f>Table5[[#This Row],[Total rating]]*Table5[[#This Row],[Audience]]</f>
        <v>74009</v>
      </c>
      <c r="N7" s="31" t="s">
        <v>136</v>
      </c>
    </row>
    <row r="8" spans="1:14" x14ac:dyDescent="0.25">
      <c r="A8" s="35">
        <v>42705</v>
      </c>
      <c r="B8" s="31" t="s">
        <v>129</v>
      </c>
      <c r="C8" s="32"/>
      <c r="D8" s="31" t="s">
        <v>85</v>
      </c>
      <c r="E8" s="31" t="s">
        <v>15</v>
      </c>
      <c r="F8" s="31" t="s">
        <v>12</v>
      </c>
      <c r="G8" s="31">
        <v>1</v>
      </c>
      <c r="H8" s="34">
        <v>1</v>
      </c>
      <c r="I8" s="31">
        <v>0</v>
      </c>
      <c r="J8" s="31">
        <v>0</v>
      </c>
      <c r="K8" s="31">
        <f>SUM(Table5[[#This Row],[Length of time]:[Did it include a photo?]])*Table5[[#This Row],[Tone - Postive / Neutral / Negative Coverage]]</f>
        <v>1</v>
      </c>
      <c r="L8" s="31">
        <v>74009</v>
      </c>
      <c r="M8" s="31">
        <f>Table5[[#This Row],[Total rating]]*Table5[[#This Row],[Audience]]</f>
        <v>74009</v>
      </c>
      <c r="N8" s="31" t="s">
        <v>130</v>
      </c>
    </row>
    <row r="9" spans="1:14" x14ac:dyDescent="0.25">
      <c r="A9" s="35">
        <v>42704</v>
      </c>
      <c r="B9" s="31" t="s">
        <v>140</v>
      </c>
      <c r="C9" s="32"/>
      <c r="D9" s="31" t="s">
        <v>85</v>
      </c>
      <c r="E9" s="31" t="s">
        <v>15</v>
      </c>
      <c r="F9" s="31" t="s">
        <v>12</v>
      </c>
      <c r="G9" s="31">
        <v>1</v>
      </c>
      <c r="H9" s="34">
        <v>1</v>
      </c>
      <c r="I9" s="31">
        <v>0</v>
      </c>
      <c r="J9" s="31">
        <v>0</v>
      </c>
      <c r="K9" s="31">
        <f>SUM(Table5[[#This Row],[Length of time]:[Did it include a photo?]])*Table5[[#This Row],[Tone - Postive / Neutral / Negative Coverage]]</f>
        <v>1</v>
      </c>
      <c r="L9" s="31">
        <v>75000</v>
      </c>
      <c r="M9" s="31">
        <f>Table5[[#This Row],[Total rating]]*Table5[[#This Row],[Audience]]</f>
        <v>75000</v>
      </c>
      <c r="N9" s="31" t="s">
        <v>142</v>
      </c>
    </row>
    <row r="10" spans="1:14" x14ac:dyDescent="0.25">
      <c r="A10" s="35">
        <v>42704</v>
      </c>
      <c r="B10" s="31" t="s">
        <v>13</v>
      </c>
      <c r="C10" s="32"/>
      <c r="D10" s="31" t="s">
        <v>85</v>
      </c>
      <c r="E10" s="31" t="s">
        <v>15</v>
      </c>
      <c r="F10" s="31" t="s">
        <v>12</v>
      </c>
      <c r="G10" s="31">
        <v>1</v>
      </c>
      <c r="H10" s="34">
        <v>2</v>
      </c>
      <c r="I10" s="31">
        <v>0</v>
      </c>
      <c r="J10" s="31">
        <v>0</v>
      </c>
      <c r="K10" s="31">
        <f>SUM(Table5[[#This Row],[Length of time]:[Did it include a photo?]])*Table5[[#This Row],[Tone - Postive / Neutral / Negative Coverage]]</f>
        <v>2</v>
      </c>
      <c r="L10" s="31">
        <v>32017</v>
      </c>
      <c r="M10" s="31">
        <f>Table5[[#This Row],[Total rating]]*Table5[[#This Row],[Audience]]</f>
        <v>64034</v>
      </c>
      <c r="N10" s="31" t="s">
        <v>143</v>
      </c>
    </row>
    <row r="11" spans="1:14" x14ac:dyDescent="0.25">
      <c r="A11" s="35">
        <v>42704</v>
      </c>
      <c r="B11" s="31" t="s">
        <v>25</v>
      </c>
      <c r="C11" s="32"/>
      <c r="D11" s="31" t="s">
        <v>85</v>
      </c>
      <c r="E11" s="31" t="s">
        <v>15</v>
      </c>
      <c r="F11" s="31" t="s">
        <v>12</v>
      </c>
      <c r="G11" s="31">
        <v>1</v>
      </c>
      <c r="H11" s="34">
        <v>2</v>
      </c>
      <c r="I11" s="31">
        <v>0</v>
      </c>
      <c r="J11" s="31">
        <v>0</v>
      </c>
      <c r="K11" s="31">
        <f>SUM(Table5[[#This Row],[Length of time]:[Did it include a photo?]])*Table5[[#This Row],[Tone - Postive / Neutral / Negative Coverage]]</f>
        <v>2</v>
      </c>
      <c r="L11" s="31">
        <v>75000</v>
      </c>
      <c r="M11" s="31">
        <f>Table5[[#This Row],[Total rating]]*Table5[[#This Row],[Audience]]</f>
        <v>150000</v>
      </c>
      <c r="N11" s="31" t="s">
        <v>143</v>
      </c>
    </row>
    <row r="12" spans="1:14" x14ac:dyDescent="0.25">
      <c r="A12" s="35">
        <v>42704</v>
      </c>
      <c r="B12" s="31" t="s">
        <v>25</v>
      </c>
      <c r="C12" s="32"/>
      <c r="D12" s="31" t="s">
        <v>85</v>
      </c>
      <c r="E12" s="31" t="s">
        <v>15</v>
      </c>
      <c r="F12" s="31" t="s">
        <v>12</v>
      </c>
      <c r="G12" s="31">
        <v>1</v>
      </c>
      <c r="H12" s="34">
        <v>2</v>
      </c>
      <c r="I12" s="31">
        <v>0</v>
      </c>
      <c r="J12" s="31">
        <v>0</v>
      </c>
      <c r="K12" s="31">
        <f>SUM(Table5[[#This Row],[Length of time]:[Did it include a photo?]])*Table5[[#This Row],[Tone - Postive / Neutral / Negative Coverage]]</f>
        <v>2</v>
      </c>
      <c r="L12" s="31">
        <v>75000</v>
      </c>
      <c r="M12" s="31">
        <f>Table5[[#This Row],[Total rating]]*Table5[[#This Row],[Audience]]</f>
        <v>150000</v>
      </c>
      <c r="N12" s="31" t="s">
        <v>142</v>
      </c>
    </row>
    <row r="13" spans="1:14" x14ac:dyDescent="0.25">
      <c r="A13" s="35">
        <v>42704</v>
      </c>
      <c r="B13" s="31" t="s">
        <v>137</v>
      </c>
      <c r="C13" s="32"/>
      <c r="D13" s="31" t="s">
        <v>85</v>
      </c>
      <c r="E13" s="31" t="s">
        <v>15</v>
      </c>
      <c r="F13" s="31" t="s">
        <v>12</v>
      </c>
      <c r="G13" s="31">
        <v>1</v>
      </c>
      <c r="H13" s="34">
        <v>2</v>
      </c>
      <c r="I13" s="31">
        <v>0</v>
      </c>
      <c r="J13" s="31">
        <v>0</v>
      </c>
      <c r="K13" s="31">
        <f>SUM(Table5[[#This Row],[Length of time]:[Did it include a photo?]])*Table5[[#This Row],[Tone - Postive / Neutral / Negative Coverage]]</f>
        <v>2</v>
      </c>
      <c r="L13" s="31">
        <v>75000</v>
      </c>
      <c r="M13" s="31">
        <f>Table5[[#This Row],[Total rating]]*Table5[[#This Row],[Audience]]</f>
        <v>150000</v>
      </c>
      <c r="N13" s="31" t="s">
        <v>142</v>
      </c>
    </row>
    <row r="14" spans="1:14" x14ac:dyDescent="0.25">
      <c r="A14" s="35">
        <v>42704</v>
      </c>
      <c r="B14" s="31" t="s">
        <v>137</v>
      </c>
      <c r="C14" s="32"/>
      <c r="D14" s="31" t="s">
        <v>85</v>
      </c>
      <c r="E14" s="31" t="s">
        <v>15</v>
      </c>
      <c r="F14" s="31" t="s">
        <v>12</v>
      </c>
      <c r="G14" s="31">
        <v>1</v>
      </c>
      <c r="H14" s="34">
        <v>2</v>
      </c>
      <c r="I14" s="31">
        <v>0</v>
      </c>
      <c r="J14" s="31">
        <v>0</v>
      </c>
      <c r="K14" s="31">
        <f>SUM(Table5[[#This Row],[Length of time]:[Did it include a photo?]])*Table5[[#This Row],[Tone - Postive / Neutral / Negative Coverage]]</f>
        <v>2</v>
      </c>
      <c r="L14" s="31">
        <v>75000</v>
      </c>
      <c r="M14" s="31">
        <f>Table5[[#This Row],[Total rating]]*Table5[[#This Row],[Audience]]</f>
        <v>150000</v>
      </c>
      <c r="N14" s="31"/>
    </row>
    <row r="15" spans="1:14" x14ac:dyDescent="0.25">
      <c r="A15" s="35">
        <v>42685</v>
      </c>
      <c r="B15" s="31" t="s">
        <v>132</v>
      </c>
      <c r="C15" s="32"/>
      <c r="D15" s="31" t="s">
        <v>85</v>
      </c>
      <c r="E15" s="31" t="s">
        <v>15</v>
      </c>
      <c r="F15" s="31" t="s">
        <v>12</v>
      </c>
      <c r="G15" s="31">
        <v>1</v>
      </c>
      <c r="H15" s="34">
        <v>2</v>
      </c>
      <c r="I15" s="31">
        <v>0</v>
      </c>
      <c r="J15" s="31">
        <v>0</v>
      </c>
      <c r="K15" s="31">
        <f>SUM(Table5[[#This Row],[Length of time]:[Did it include a photo?]])*Table5[[#This Row],[Tone - Postive / Neutral / Negative Coverage]]</f>
        <v>2</v>
      </c>
      <c r="L15" s="31">
        <v>9396</v>
      </c>
      <c r="M15" s="31">
        <f>Table5[[#This Row],[Total rating]]*Table5[[#This Row],[Audience]]</f>
        <v>18792</v>
      </c>
      <c r="N15" s="31" t="s">
        <v>131</v>
      </c>
    </row>
    <row r="16" spans="1:14" x14ac:dyDescent="0.25">
      <c r="A16" s="35">
        <v>42760</v>
      </c>
      <c r="B16" s="31" t="s">
        <v>62</v>
      </c>
      <c r="C16" s="32"/>
      <c r="D16" s="31" t="s">
        <v>11</v>
      </c>
      <c r="E16" s="31" t="s">
        <v>15</v>
      </c>
      <c r="F16" s="31" t="s">
        <v>12</v>
      </c>
      <c r="G16" s="31">
        <v>1</v>
      </c>
      <c r="H16" s="34">
        <v>2</v>
      </c>
      <c r="I16" s="31">
        <v>0</v>
      </c>
      <c r="J16" s="31">
        <v>0</v>
      </c>
      <c r="K16" s="31">
        <f>SUM(Table5[[#This Row],[Length of time]:[Did it include a photo?]])*Table5[[#This Row],[Tone - Postive / Neutral / Negative Coverage]]</f>
        <v>2</v>
      </c>
      <c r="L16" s="31">
        <v>75000</v>
      </c>
      <c r="M16" s="31">
        <f>Table5[[#This Row],[Total rating]]*Table5[[#This Row],[Audience]]</f>
        <v>150000</v>
      </c>
      <c r="N16" s="31" t="s">
        <v>240</v>
      </c>
    </row>
    <row r="17" spans="1:14" x14ac:dyDescent="0.25">
      <c r="A17" s="35">
        <v>42754</v>
      </c>
      <c r="B17" s="31" t="s">
        <v>67</v>
      </c>
      <c r="C17" s="32"/>
      <c r="D17" s="31" t="s">
        <v>29</v>
      </c>
      <c r="E17" s="31" t="s">
        <v>15</v>
      </c>
      <c r="F17" s="31" t="s">
        <v>16</v>
      </c>
      <c r="G17" s="31">
        <v>1</v>
      </c>
      <c r="H17" s="34">
        <v>2</v>
      </c>
      <c r="I17" s="31">
        <v>0</v>
      </c>
      <c r="J17" s="31">
        <v>0</v>
      </c>
      <c r="K17" s="31">
        <f>SUM(Table5[[#This Row],[Length of time]:[Did it include a photo?]])*Table5[[#This Row],[Tone - Postive / Neutral / Negative Coverage]]</f>
        <v>2</v>
      </c>
      <c r="L17" s="31">
        <v>75000</v>
      </c>
      <c r="M17" s="31">
        <f>Table5[[#This Row],[Total rating]]*Table5[[#This Row],[Audience]]</f>
        <v>150000</v>
      </c>
      <c r="N17" s="31" t="s">
        <v>18</v>
      </c>
    </row>
    <row r="18" spans="1:14" x14ac:dyDescent="0.25">
      <c r="A18" s="35">
        <v>42754</v>
      </c>
      <c r="B18" s="31" t="s">
        <v>67</v>
      </c>
      <c r="C18" s="32"/>
      <c r="D18" s="31" t="s">
        <v>29</v>
      </c>
      <c r="E18" s="31" t="s">
        <v>15</v>
      </c>
      <c r="F18" s="31" t="s">
        <v>16</v>
      </c>
      <c r="G18" s="31">
        <v>1</v>
      </c>
      <c r="H18" s="34">
        <v>2</v>
      </c>
      <c r="I18" s="31">
        <v>0</v>
      </c>
      <c r="J18" s="31">
        <v>0</v>
      </c>
      <c r="K18" s="31">
        <f>SUM(Table5[[#This Row],[Length of time]:[Did it include a photo?]])*Table5[[#This Row],[Tone - Postive / Neutral / Negative Coverage]]</f>
        <v>2</v>
      </c>
      <c r="L18" s="31">
        <v>75000</v>
      </c>
      <c r="M18" s="31">
        <f>Table5[[#This Row],[Total rating]]*Table5[[#This Row],[Audience]]</f>
        <v>150000</v>
      </c>
      <c r="N18" s="31" t="s">
        <v>27</v>
      </c>
    </row>
    <row r="19" spans="1:14" x14ac:dyDescent="0.25">
      <c r="A19" s="35">
        <v>42800</v>
      </c>
      <c r="B19" s="31" t="s">
        <v>23</v>
      </c>
      <c r="C19" s="32"/>
      <c r="D19" s="31" t="s">
        <v>71</v>
      </c>
      <c r="E19" s="31" t="s">
        <v>15</v>
      </c>
      <c r="F19" s="31" t="s">
        <v>55</v>
      </c>
      <c r="G19" s="31">
        <v>1</v>
      </c>
      <c r="H19" s="34">
        <v>2</v>
      </c>
      <c r="I19" s="31">
        <v>0</v>
      </c>
      <c r="J19" s="31">
        <v>0</v>
      </c>
      <c r="K19" s="31">
        <f>SUM(Table5[[#This Row],[Length of time]:[Did it include a photo?]])*Table5[[#This Row],[Tone - Postive / Neutral / Negative Coverage]]</f>
        <v>2</v>
      </c>
      <c r="L19" s="31">
        <v>75000</v>
      </c>
      <c r="M19" s="31">
        <f>Table5[[#This Row],[Total rating]]*Table5[[#This Row],[Audience]]</f>
        <v>150000</v>
      </c>
      <c r="N19" s="31" t="s">
        <v>17</v>
      </c>
    </row>
    <row r="20" spans="1:14" x14ac:dyDescent="0.25">
      <c r="A20" s="35">
        <v>42800</v>
      </c>
      <c r="B20" s="31" t="s">
        <v>23</v>
      </c>
      <c r="C20" s="32"/>
      <c r="D20" s="31" t="s">
        <v>71</v>
      </c>
      <c r="E20" s="31" t="s">
        <v>15</v>
      </c>
      <c r="F20" s="31" t="s">
        <v>55</v>
      </c>
      <c r="G20" s="31">
        <v>1</v>
      </c>
      <c r="H20" s="34">
        <v>2</v>
      </c>
      <c r="I20" s="31">
        <v>0</v>
      </c>
      <c r="J20" s="31">
        <v>0</v>
      </c>
      <c r="K20" s="31">
        <f>SUM(Table5[[#This Row],[Length of time]:[Did it include a photo?]])*Table5[[#This Row],[Tone - Postive / Neutral / Negative Coverage]]</f>
        <v>2</v>
      </c>
      <c r="L20" s="31">
        <v>75000</v>
      </c>
      <c r="M20" s="31">
        <f>Table5[[#This Row],[Total rating]]*Table5[[#This Row],[Audience]]</f>
        <v>150000</v>
      </c>
      <c r="N20" s="31" t="s">
        <v>72</v>
      </c>
    </row>
    <row r="21" spans="1:14" x14ac:dyDescent="0.25">
      <c r="A21" s="35">
        <v>42800</v>
      </c>
      <c r="B21" s="31" t="s">
        <v>74</v>
      </c>
      <c r="C21" s="32"/>
      <c r="D21" s="31" t="s">
        <v>71</v>
      </c>
      <c r="E21" s="31" t="s">
        <v>15</v>
      </c>
      <c r="F21" s="31" t="s">
        <v>55</v>
      </c>
      <c r="G21" s="31">
        <v>1</v>
      </c>
      <c r="H21" s="34">
        <v>2</v>
      </c>
      <c r="I21" s="31">
        <v>0</v>
      </c>
      <c r="J21" s="31">
        <v>0</v>
      </c>
      <c r="K21" s="31">
        <f>SUM(Table5[[#This Row],[Length of time]:[Did it include a photo?]])*Table5[[#This Row],[Tone - Postive / Neutral / Negative Coverage]]</f>
        <v>2</v>
      </c>
      <c r="L21" s="31">
        <v>75000</v>
      </c>
      <c r="M21" s="31">
        <f>Table5[[#This Row],[Total rating]]*Table5[[#This Row],[Audience]]</f>
        <v>150000</v>
      </c>
      <c r="N21" s="31" t="s">
        <v>72</v>
      </c>
    </row>
    <row r="22" spans="1:14" x14ac:dyDescent="0.25">
      <c r="A22" s="35">
        <v>42800</v>
      </c>
      <c r="B22" s="31" t="s">
        <v>75</v>
      </c>
      <c r="C22" s="32"/>
      <c r="D22" s="31" t="s">
        <v>71</v>
      </c>
      <c r="E22" s="31" t="s">
        <v>15</v>
      </c>
      <c r="F22" s="31" t="s">
        <v>55</v>
      </c>
      <c r="G22" s="31">
        <v>1</v>
      </c>
      <c r="H22" s="34">
        <v>2</v>
      </c>
      <c r="I22" s="31">
        <v>0</v>
      </c>
      <c r="J22" s="31">
        <v>0</v>
      </c>
      <c r="K22" s="31">
        <f>SUM(Table5[[#This Row],[Length of time]:[Did it include a photo?]])*Table5[[#This Row],[Tone - Postive / Neutral / Negative Coverage]]</f>
        <v>2</v>
      </c>
      <c r="L22" s="31">
        <v>75000</v>
      </c>
      <c r="M22" s="31">
        <f>Table5[[#This Row],[Total rating]]*Table5[[#This Row],[Audience]]</f>
        <v>150000</v>
      </c>
      <c r="N22" s="31" t="s">
        <v>72</v>
      </c>
    </row>
    <row r="23" spans="1:14" x14ac:dyDescent="0.25">
      <c r="A23" s="35">
        <v>42800</v>
      </c>
      <c r="B23" s="31" t="s">
        <v>77</v>
      </c>
      <c r="C23" s="32"/>
      <c r="D23" s="31" t="s">
        <v>71</v>
      </c>
      <c r="E23" s="31" t="s">
        <v>15</v>
      </c>
      <c r="F23" s="31" t="s">
        <v>55</v>
      </c>
      <c r="G23" s="31">
        <v>1</v>
      </c>
      <c r="H23" s="34">
        <v>2</v>
      </c>
      <c r="I23" s="31">
        <v>0</v>
      </c>
      <c r="J23" s="31">
        <v>0</v>
      </c>
      <c r="K23" s="31">
        <f>SUM(Table5[[#This Row],[Length of time]:[Did it include a photo?]])*Table5[[#This Row],[Tone - Postive / Neutral / Negative Coverage]]</f>
        <v>2</v>
      </c>
      <c r="L23" s="31">
        <v>75000</v>
      </c>
      <c r="M23" s="31">
        <f>Table5[[#This Row],[Total rating]]*Table5[[#This Row],[Audience]]</f>
        <v>150000</v>
      </c>
      <c r="N23" s="31" t="s">
        <v>72</v>
      </c>
    </row>
    <row r="24" spans="1:14" x14ac:dyDescent="0.25">
      <c r="A24" s="35">
        <v>42760</v>
      </c>
      <c r="B24" s="31" t="s">
        <v>78</v>
      </c>
      <c r="C24" s="32"/>
      <c r="D24" s="31" t="s">
        <v>11</v>
      </c>
      <c r="E24" s="31" t="s">
        <v>15</v>
      </c>
      <c r="F24" s="31" t="s">
        <v>16</v>
      </c>
      <c r="G24" s="31">
        <v>1</v>
      </c>
      <c r="H24" s="34">
        <v>2</v>
      </c>
      <c r="I24" s="31">
        <v>0</v>
      </c>
      <c r="J24" s="31">
        <v>0</v>
      </c>
      <c r="K24" s="31">
        <f>SUM(Table5[[#This Row],[Length of time]:[Did it include a photo?]])*Table5[[#This Row],[Tone - Postive / Neutral / Negative Coverage]]</f>
        <v>2</v>
      </c>
      <c r="L24" s="31">
        <v>75000</v>
      </c>
      <c r="M24" s="31">
        <f>Table5[[#This Row],[Total rating]]*Table5[[#This Row],[Audience]]</f>
        <v>150000</v>
      </c>
      <c r="N24" s="31" t="s">
        <v>27</v>
      </c>
    </row>
    <row r="25" spans="1:14" x14ac:dyDescent="0.25">
      <c r="A25" s="35">
        <v>42704</v>
      </c>
      <c r="B25" s="31" t="s">
        <v>141</v>
      </c>
      <c r="C25" s="32"/>
      <c r="D25" s="31" t="s">
        <v>85</v>
      </c>
      <c r="E25" s="31" t="s">
        <v>15</v>
      </c>
      <c r="F25" s="31" t="s">
        <v>12</v>
      </c>
      <c r="G25" s="31">
        <v>1</v>
      </c>
      <c r="H25" s="34">
        <v>2</v>
      </c>
      <c r="I25" s="31">
        <v>0</v>
      </c>
      <c r="J25" s="31">
        <v>0</v>
      </c>
      <c r="K25" s="31">
        <f>SUM(Table5[[#This Row],[Length of time]:[Did it include a photo?]])*Table5[[#This Row],[Tone - Postive / Neutral / Negative Coverage]]</f>
        <v>2</v>
      </c>
      <c r="L25" s="31">
        <v>75000</v>
      </c>
      <c r="M25" s="31">
        <f>Table5[[#This Row],[Total rating]]*Table5[[#This Row],[Audience]]</f>
        <v>150000</v>
      </c>
      <c r="N25" s="31"/>
    </row>
    <row r="26" spans="1:14" x14ac:dyDescent="0.25">
      <c r="A26" s="35">
        <v>42818</v>
      </c>
      <c r="B26" s="31" t="s">
        <v>41</v>
      </c>
      <c r="C26" s="31" t="s">
        <v>19188</v>
      </c>
      <c r="D26" s="31" t="s">
        <v>9</v>
      </c>
      <c r="E26" s="31" t="s">
        <v>19323</v>
      </c>
      <c r="F26" s="31" t="s">
        <v>42</v>
      </c>
      <c r="G26" s="31">
        <v>1</v>
      </c>
      <c r="H26" s="34">
        <v>2</v>
      </c>
      <c r="I26" s="31">
        <v>0</v>
      </c>
      <c r="J26" s="31">
        <v>0</v>
      </c>
      <c r="K26" s="31">
        <f>SUM(Table5[[#This Row],[Length of time]:[Did it include a photo?]])*Table5[[#This Row],[Tone - Postive / Neutral / Negative Coverage]]</f>
        <v>2</v>
      </c>
      <c r="L26" s="31">
        <v>73000</v>
      </c>
      <c r="M26" s="31">
        <f>Table5[[#This Row],[Total rating]]*Table5[[#This Row],[Audience]]</f>
        <v>146000</v>
      </c>
      <c r="N26" s="31">
        <f>SUM(Table2[[#This Row],[Criterion 1 - Number of words or length of time]:[Criterion 3 - Did it include a photo?]])*Table2[[#This Row],[Tone - Postive / Neutral / Negative ]]</f>
        <v>4</v>
      </c>
    </row>
    <row r="27" spans="1:14" x14ac:dyDescent="0.25">
      <c r="A27" s="35">
        <v>42703</v>
      </c>
      <c r="B27" s="31" t="s">
        <v>49</v>
      </c>
      <c r="C27" s="31" t="s">
        <v>572</v>
      </c>
      <c r="D27" s="31" t="s">
        <v>50</v>
      </c>
      <c r="E27" s="31" t="s">
        <v>19323</v>
      </c>
      <c r="F27" s="31" t="s">
        <v>16</v>
      </c>
      <c r="G27" s="31">
        <v>1</v>
      </c>
      <c r="H27" s="43">
        <v>2</v>
      </c>
      <c r="I27" s="31">
        <v>1</v>
      </c>
      <c r="J27" s="31">
        <v>0</v>
      </c>
      <c r="K27" s="31">
        <f>SUM(Table5[[#This Row],[Length of time]:[Did it include a photo?]])*Table5[[#This Row],[Tone - Postive / Neutral / Negative Coverage]]</f>
        <v>3</v>
      </c>
      <c r="L27" s="31">
        <v>182000</v>
      </c>
      <c r="M27" s="31">
        <f>Table5[[#This Row],[Total rating]]*Table5[[#This Row],[Audience]]</f>
        <v>546000</v>
      </c>
      <c r="N27" s="31">
        <f>SUM(Table2[[#This Row],[Criterion 1 - Number of words or length of time]:[Criterion 3 - Did it include a photo?]])*Table2[[#This Row],[Tone - Postive / Neutral / Negative ]]</f>
        <v>2</v>
      </c>
    </row>
    <row r="28" spans="1:14" x14ac:dyDescent="0.25">
      <c r="A28" s="35">
        <v>42770</v>
      </c>
      <c r="B28" s="31" t="s">
        <v>51</v>
      </c>
      <c r="C28" s="31" t="s">
        <v>19192</v>
      </c>
      <c r="D28" s="31" t="s">
        <v>29</v>
      </c>
      <c r="E28" s="31" t="s">
        <v>19323</v>
      </c>
      <c r="F28" s="31" t="s">
        <v>16</v>
      </c>
      <c r="G28" s="31">
        <v>1</v>
      </c>
      <c r="H28" s="43">
        <v>2</v>
      </c>
      <c r="I28" s="31">
        <v>1</v>
      </c>
      <c r="J28" s="31">
        <v>0</v>
      </c>
      <c r="K28" s="31">
        <f>SUM(Table5[[#This Row],[Length of time]:[Did it include a photo?]])*Table5[[#This Row],[Tone - Postive / Neutral / Negative Coverage]]</f>
        <v>3</v>
      </c>
      <c r="L28" s="31">
        <v>79000</v>
      </c>
      <c r="M28" s="31">
        <f>Table5[[#This Row],[Total rating]]*Table5[[#This Row],[Audience]]</f>
        <v>237000</v>
      </c>
      <c r="N28" s="31">
        <f>SUM(Table2[[#This Row],[Criterion 1 - Number of words or length of time]:[Criterion 3 - Did it include a photo?]])*Table2[[#This Row],[Tone - Postive / Neutral / Negative ]]</f>
        <v>2</v>
      </c>
    </row>
    <row r="29" spans="1:14" x14ac:dyDescent="0.25">
      <c r="A29" s="35">
        <v>42755</v>
      </c>
      <c r="B29" s="31" t="s">
        <v>26</v>
      </c>
      <c r="C29" s="32"/>
      <c r="D29" s="31" t="s">
        <v>14</v>
      </c>
      <c r="E29" s="31" t="s">
        <v>15</v>
      </c>
      <c r="F29" s="31" t="s">
        <v>16</v>
      </c>
      <c r="G29" s="31">
        <v>1</v>
      </c>
      <c r="H29" s="34">
        <v>2</v>
      </c>
      <c r="I29" s="31">
        <v>1</v>
      </c>
      <c r="J29" s="31">
        <v>0</v>
      </c>
      <c r="K29" s="31">
        <f>SUM(Table5[[#This Row],[Length of time]:[Did it include a photo?]])*Table5[[#This Row],[Tone - Postive / Neutral / Negative Coverage]]</f>
        <v>3</v>
      </c>
      <c r="L29" s="31">
        <v>75000</v>
      </c>
      <c r="M29" s="31">
        <f>Table5[[#This Row],[Total rating]]*Table5[[#This Row],[Audience]]</f>
        <v>225000</v>
      </c>
      <c r="N29" s="31" t="s">
        <v>18</v>
      </c>
    </row>
    <row r="30" spans="1:14" x14ac:dyDescent="0.25">
      <c r="A30" s="35">
        <v>42755</v>
      </c>
      <c r="B30" s="31" t="s">
        <v>26</v>
      </c>
      <c r="C30" s="32"/>
      <c r="D30" s="31" t="s">
        <v>9</v>
      </c>
      <c r="E30" s="31" t="s">
        <v>15</v>
      </c>
      <c r="F30" s="31" t="s">
        <v>16</v>
      </c>
      <c r="G30" s="31">
        <v>1</v>
      </c>
      <c r="H30" s="34">
        <v>2</v>
      </c>
      <c r="I30" s="31">
        <v>1</v>
      </c>
      <c r="J30" s="31">
        <v>0</v>
      </c>
      <c r="K30" s="31">
        <f>SUM(Table5[[#This Row],[Length of time]:[Did it include a photo?]])*Table5[[#This Row],[Tone - Postive / Neutral / Negative Coverage]]</f>
        <v>3</v>
      </c>
      <c r="L30" s="31">
        <v>75000</v>
      </c>
      <c r="M30" s="31">
        <f>Table5[[#This Row],[Total rating]]*Table5[[#This Row],[Audience]]</f>
        <v>225000</v>
      </c>
      <c r="N30" s="31" t="s">
        <v>27</v>
      </c>
    </row>
    <row r="31" spans="1:14" x14ac:dyDescent="0.25">
      <c r="A31" s="35">
        <v>42755</v>
      </c>
      <c r="B31" s="31" t="s">
        <v>28</v>
      </c>
      <c r="C31" s="32"/>
      <c r="D31" s="31" t="s">
        <v>29</v>
      </c>
      <c r="E31" s="31" t="s">
        <v>15</v>
      </c>
      <c r="F31" s="31" t="s">
        <v>16</v>
      </c>
      <c r="G31" s="31">
        <v>1</v>
      </c>
      <c r="H31" s="34">
        <v>2</v>
      </c>
      <c r="I31" s="31">
        <v>1</v>
      </c>
      <c r="J31" s="31">
        <v>0</v>
      </c>
      <c r="K31" s="31">
        <f>SUM(Table5[[#This Row],[Length of time]:[Did it include a photo?]])*Table5[[#This Row],[Tone - Postive / Neutral / Negative Coverage]]</f>
        <v>3</v>
      </c>
      <c r="L31" s="31">
        <v>75000</v>
      </c>
      <c r="M31" s="31">
        <f>Table5[[#This Row],[Total rating]]*Table5[[#This Row],[Audience]]</f>
        <v>225000</v>
      </c>
      <c r="N31" s="31" t="s">
        <v>18</v>
      </c>
    </row>
    <row r="32" spans="1:14" x14ac:dyDescent="0.25">
      <c r="A32" s="35">
        <v>42755</v>
      </c>
      <c r="B32" s="31" t="s">
        <v>28</v>
      </c>
      <c r="C32" s="32"/>
      <c r="D32" s="31" t="s">
        <v>29</v>
      </c>
      <c r="E32" s="31" t="s">
        <v>15</v>
      </c>
      <c r="F32" s="31" t="s">
        <v>16</v>
      </c>
      <c r="G32" s="31">
        <v>1</v>
      </c>
      <c r="H32" s="34">
        <v>2</v>
      </c>
      <c r="I32" s="31">
        <v>1</v>
      </c>
      <c r="J32" s="31">
        <v>0</v>
      </c>
      <c r="K32" s="31">
        <f>SUM(Table5[[#This Row],[Length of time]:[Did it include a photo?]])*Table5[[#This Row],[Tone - Postive / Neutral / Negative Coverage]]</f>
        <v>3</v>
      </c>
      <c r="L32" s="31">
        <v>75000</v>
      </c>
      <c r="M32" s="31">
        <f>Table5[[#This Row],[Total rating]]*Table5[[#This Row],[Audience]]</f>
        <v>225000</v>
      </c>
      <c r="N32" s="31" t="s">
        <v>27</v>
      </c>
    </row>
    <row r="33" spans="1:14" x14ac:dyDescent="0.25">
      <c r="A33" s="35">
        <v>42755</v>
      </c>
      <c r="B33" s="31" t="s">
        <v>28</v>
      </c>
      <c r="C33" s="32"/>
      <c r="D33" s="31" t="s">
        <v>9</v>
      </c>
      <c r="E33" s="31" t="s">
        <v>15</v>
      </c>
      <c r="F33" s="31" t="s">
        <v>16</v>
      </c>
      <c r="G33" s="31">
        <v>1</v>
      </c>
      <c r="H33" s="34">
        <v>2</v>
      </c>
      <c r="I33" s="31">
        <v>1</v>
      </c>
      <c r="J33" s="31">
        <v>0</v>
      </c>
      <c r="K33" s="31">
        <f>SUM(Table5[[#This Row],[Length of time]:[Did it include a photo?]])*Table5[[#This Row],[Tone - Postive / Neutral / Negative Coverage]]</f>
        <v>3</v>
      </c>
      <c r="L33" s="31">
        <v>75000</v>
      </c>
      <c r="M33" s="31">
        <f>Table5[[#This Row],[Total rating]]*Table5[[#This Row],[Audience]]</f>
        <v>225000</v>
      </c>
      <c r="N33" s="31" t="s">
        <v>27</v>
      </c>
    </row>
    <row r="34" spans="1:14" x14ac:dyDescent="0.25">
      <c r="A34" s="35">
        <v>42755</v>
      </c>
      <c r="B34" s="31" t="s">
        <v>28</v>
      </c>
      <c r="C34" s="32"/>
      <c r="D34" s="31" t="s">
        <v>14</v>
      </c>
      <c r="E34" s="31" t="s">
        <v>15</v>
      </c>
      <c r="F34" s="31" t="s">
        <v>16</v>
      </c>
      <c r="G34" s="31">
        <v>1</v>
      </c>
      <c r="H34" s="34">
        <v>2</v>
      </c>
      <c r="I34" s="31">
        <v>1</v>
      </c>
      <c r="J34" s="31">
        <v>0</v>
      </c>
      <c r="K34" s="31">
        <f>SUM(Table5[[#This Row],[Length of time]:[Did it include a photo?]])*Table5[[#This Row],[Tone - Postive / Neutral / Negative Coverage]]</f>
        <v>3</v>
      </c>
      <c r="L34" s="31">
        <v>75000</v>
      </c>
      <c r="M34" s="31">
        <f>Table5[[#This Row],[Total rating]]*Table5[[#This Row],[Audience]]</f>
        <v>225000</v>
      </c>
      <c r="N34" s="31" t="s">
        <v>18</v>
      </c>
    </row>
    <row r="35" spans="1:14" x14ac:dyDescent="0.25">
      <c r="A35" s="35">
        <v>42753</v>
      </c>
      <c r="B35" s="31" t="s">
        <v>62</v>
      </c>
      <c r="C35" s="32"/>
      <c r="D35" s="31" t="s">
        <v>14</v>
      </c>
      <c r="E35" s="31" t="s">
        <v>15</v>
      </c>
      <c r="F35" s="31" t="s">
        <v>12</v>
      </c>
      <c r="G35" s="31">
        <v>1</v>
      </c>
      <c r="H35" s="34">
        <v>3</v>
      </c>
      <c r="I35" s="31">
        <v>0</v>
      </c>
      <c r="J35" s="31">
        <v>0</v>
      </c>
      <c r="K35" s="31">
        <f>SUM(Table5[[#This Row],[Length of time]:[Did it include a photo?]])*Table5[[#This Row],[Tone - Postive / Neutral / Negative Coverage]]</f>
        <v>3</v>
      </c>
      <c r="L35" s="31">
        <v>75000</v>
      </c>
      <c r="M35" s="31">
        <f>Table5[[#This Row],[Total rating]]*Table5[[#This Row],[Audience]]</f>
        <v>225000</v>
      </c>
      <c r="N35" s="31" t="s">
        <v>27</v>
      </c>
    </row>
    <row r="36" spans="1:14" x14ac:dyDescent="0.25">
      <c r="A36" s="35">
        <v>42755</v>
      </c>
      <c r="B36" s="31" t="s">
        <v>62</v>
      </c>
      <c r="C36" s="32"/>
      <c r="D36" s="31" t="s">
        <v>14</v>
      </c>
      <c r="E36" s="31" t="s">
        <v>15</v>
      </c>
      <c r="F36" s="31" t="s">
        <v>16</v>
      </c>
      <c r="G36" s="31">
        <v>1</v>
      </c>
      <c r="H36" s="34">
        <v>2</v>
      </c>
      <c r="I36" s="31">
        <v>1</v>
      </c>
      <c r="J36" s="31">
        <v>0</v>
      </c>
      <c r="K36" s="31">
        <f>SUM(Table5[[#This Row],[Length of time]:[Did it include a photo?]])*Table5[[#This Row],[Tone - Postive / Neutral / Negative Coverage]]</f>
        <v>3</v>
      </c>
      <c r="L36" s="31">
        <v>75000</v>
      </c>
      <c r="M36" s="31">
        <f>Table5[[#This Row],[Total rating]]*Table5[[#This Row],[Audience]]</f>
        <v>225000</v>
      </c>
      <c r="N36" s="31" t="s">
        <v>27</v>
      </c>
    </row>
    <row r="37" spans="1:14" x14ac:dyDescent="0.25">
      <c r="A37" s="35">
        <v>42654</v>
      </c>
      <c r="B37" s="31" t="s">
        <v>67</v>
      </c>
      <c r="C37" s="32"/>
      <c r="D37" s="31" t="s">
        <v>11</v>
      </c>
      <c r="E37" s="31" t="s">
        <v>15</v>
      </c>
      <c r="F37" s="31" t="s">
        <v>16</v>
      </c>
      <c r="G37" s="31">
        <v>1</v>
      </c>
      <c r="H37" s="34">
        <v>2</v>
      </c>
      <c r="I37" s="31">
        <v>1</v>
      </c>
      <c r="J37" s="31">
        <v>0</v>
      </c>
      <c r="K37" s="31">
        <f>SUM(Table5[[#This Row],[Length of time]:[Did it include a photo?]])*Table5[[#This Row],[Tone - Postive / Neutral / Negative Coverage]]</f>
        <v>3</v>
      </c>
      <c r="L37" s="31">
        <v>75000</v>
      </c>
      <c r="M37" s="31">
        <f>Table5[[#This Row],[Total rating]]*Table5[[#This Row],[Audience]]</f>
        <v>225000</v>
      </c>
      <c r="N37" s="31" t="s">
        <v>18</v>
      </c>
    </row>
    <row r="38" spans="1:14" x14ac:dyDescent="0.25">
      <c r="A38" s="35">
        <v>42755</v>
      </c>
      <c r="B38" s="31" t="s">
        <v>67</v>
      </c>
      <c r="C38" s="32"/>
      <c r="D38" s="31" t="s">
        <v>14</v>
      </c>
      <c r="E38" s="31" t="s">
        <v>15</v>
      </c>
      <c r="F38" s="31" t="s">
        <v>16</v>
      </c>
      <c r="G38" s="31">
        <v>1</v>
      </c>
      <c r="H38" s="34">
        <v>2</v>
      </c>
      <c r="I38" s="31">
        <v>1</v>
      </c>
      <c r="J38" s="31">
        <v>0</v>
      </c>
      <c r="K38" s="31">
        <f>SUM(Table5[[#This Row],[Length of time]:[Did it include a photo?]])*Table5[[#This Row],[Tone - Postive / Neutral / Negative Coverage]]</f>
        <v>3</v>
      </c>
      <c r="L38" s="31">
        <v>75000</v>
      </c>
      <c r="M38" s="31">
        <f>Table5[[#This Row],[Total rating]]*Table5[[#This Row],[Audience]]</f>
        <v>225000</v>
      </c>
      <c r="N38" s="31" t="s">
        <v>18</v>
      </c>
    </row>
    <row r="39" spans="1:14" x14ac:dyDescent="0.25">
      <c r="A39" s="35">
        <v>42755</v>
      </c>
      <c r="B39" s="31" t="s">
        <v>23</v>
      </c>
      <c r="C39" s="32"/>
      <c r="D39" s="31" t="s">
        <v>11</v>
      </c>
      <c r="E39" s="31" t="s">
        <v>15</v>
      </c>
      <c r="F39" s="31" t="s">
        <v>16</v>
      </c>
      <c r="G39" s="31">
        <v>1</v>
      </c>
      <c r="H39" s="34">
        <v>2</v>
      </c>
      <c r="I39" s="31">
        <v>1</v>
      </c>
      <c r="J39" s="31">
        <v>0</v>
      </c>
      <c r="K39" s="31">
        <f>SUM(Table5[[#This Row],[Length of time]:[Did it include a photo?]])*Table5[[#This Row],[Tone - Postive / Neutral / Negative Coverage]]</f>
        <v>3</v>
      </c>
      <c r="L39" s="31">
        <v>75000</v>
      </c>
      <c r="M39" s="31">
        <f>Table5[[#This Row],[Total rating]]*Table5[[#This Row],[Audience]]</f>
        <v>225000</v>
      </c>
      <c r="N39" s="31" t="s">
        <v>24</v>
      </c>
    </row>
    <row r="40" spans="1:14" x14ac:dyDescent="0.25">
      <c r="A40" s="35">
        <v>42760</v>
      </c>
      <c r="B40" s="31" t="s">
        <v>23</v>
      </c>
      <c r="C40" s="32"/>
      <c r="D40" s="31" t="s">
        <v>14</v>
      </c>
      <c r="E40" s="31" t="s">
        <v>15</v>
      </c>
      <c r="F40" s="31" t="s">
        <v>16</v>
      </c>
      <c r="G40" s="31">
        <v>1</v>
      </c>
      <c r="H40" s="34">
        <v>2</v>
      </c>
      <c r="I40" s="31">
        <v>1</v>
      </c>
      <c r="J40" s="31">
        <v>0</v>
      </c>
      <c r="K40" s="31">
        <f>SUM(Table5[[#This Row],[Length of time]:[Did it include a photo?]])*Table5[[#This Row],[Tone - Postive / Neutral / Negative Coverage]]</f>
        <v>3</v>
      </c>
      <c r="L40" s="31">
        <v>75000</v>
      </c>
      <c r="M40" s="31">
        <f>Table5[[#This Row],[Total rating]]*Table5[[#This Row],[Audience]]</f>
        <v>225000</v>
      </c>
      <c r="N40" s="31" t="s">
        <v>73</v>
      </c>
    </row>
    <row r="41" spans="1:14" x14ac:dyDescent="0.25">
      <c r="A41" s="35">
        <v>42760</v>
      </c>
      <c r="B41" s="31" t="s">
        <v>74</v>
      </c>
      <c r="C41" s="32"/>
      <c r="D41" s="31" t="s">
        <v>11</v>
      </c>
      <c r="E41" s="31" t="s">
        <v>15</v>
      </c>
      <c r="F41" s="31" t="s">
        <v>16</v>
      </c>
      <c r="G41" s="31">
        <v>1</v>
      </c>
      <c r="H41" s="34">
        <v>2</v>
      </c>
      <c r="I41" s="31">
        <v>1</v>
      </c>
      <c r="J41" s="31">
        <v>0</v>
      </c>
      <c r="K41" s="31">
        <f>SUM(Table5[[#This Row],[Length of time]:[Did it include a photo?]])*Table5[[#This Row],[Tone - Postive / Neutral / Negative Coverage]]</f>
        <v>3</v>
      </c>
      <c r="L41" s="31">
        <v>75000</v>
      </c>
      <c r="M41" s="31">
        <f>Table5[[#This Row],[Total rating]]*Table5[[#This Row],[Audience]]</f>
        <v>225000</v>
      </c>
      <c r="N41" s="31" t="s">
        <v>18</v>
      </c>
    </row>
    <row r="42" spans="1:14" x14ac:dyDescent="0.25">
      <c r="A42" s="35">
        <v>42754</v>
      </c>
      <c r="B42" s="31" t="s">
        <v>75</v>
      </c>
      <c r="C42" s="32"/>
      <c r="D42" s="31" t="s">
        <v>29</v>
      </c>
      <c r="E42" s="31" t="s">
        <v>15</v>
      </c>
      <c r="F42" s="31" t="s">
        <v>16</v>
      </c>
      <c r="G42" s="31">
        <v>1</v>
      </c>
      <c r="H42" s="34">
        <v>2</v>
      </c>
      <c r="I42" s="31">
        <v>1</v>
      </c>
      <c r="J42" s="31">
        <v>0</v>
      </c>
      <c r="K42" s="31">
        <f>SUM(Table5[[#This Row],[Length of time]:[Did it include a photo?]])*Table5[[#This Row],[Tone - Postive / Neutral / Negative Coverage]]</f>
        <v>3</v>
      </c>
      <c r="L42" s="31">
        <v>75000</v>
      </c>
      <c r="M42" s="31">
        <f>Table5[[#This Row],[Total rating]]*Table5[[#This Row],[Audience]]</f>
        <v>225000</v>
      </c>
      <c r="N42" s="31" t="s">
        <v>72</v>
      </c>
    </row>
    <row r="43" spans="1:14" x14ac:dyDescent="0.25">
      <c r="A43" s="35">
        <v>42755</v>
      </c>
      <c r="B43" s="31" t="s">
        <v>75</v>
      </c>
      <c r="C43" s="32"/>
      <c r="D43" s="31" t="s">
        <v>14</v>
      </c>
      <c r="E43" s="31" t="s">
        <v>15</v>
      </c>
      <c r="F43" s="31" t="s">
        <v>16</v>
      </c>
      <c r="G43" s="31">
        <v>1</v>
      </c>
      <c r="H43" s="34">
        <v>2</v>
      </c>
      <c r="I43" s="31">
        <v>1</v>
      </c>
      <c r="J43" s="31">
        <v>0</v>
      </c>
      <c r="K43" s="31">
        <f>SUM(Table5[[#This Row],[Length of time]:[Did it include a photo?]])*Table5[[#This Row],[Tone - Postive / Neutral / Negative Coverage]]</f>
        <v>3</v>
      </c>
      <c r="L43" s="31">
        <v>75000</v>
      </c>
      <c r="M43" s="31">
        <f>Table5[[#This Row],[Total rating]]*Table5[[#This Row],[Audience]]</f>
        <v>225000</v>
      </c>
      <c r="N43" s="31" t="s">
        <v>27</v>
      </c>
    </row>
    <row r="44" spans="1:14" x14ac:dyDescent="0.25">
      <c r="A44" s="35">
        <v>42754</v>
      </c>
      <c r="B44" s="31" t="s">
        <v>76</v>
      </c>
      <c r="C44" s="32"/>
      <c r="D44" s="31" t="s">
        <v>29</v>
      </c>
      <c r="E44" s="31" t="s">
        <v>15</v>
      </c>
      <c r="F44" s="31" t="s">
        <v>16</v>
      </c>
      <c r="G44" s="31">
        <v>1</v>
      </c>
      <c r="H44" s="34">
        <v>2</v>
      </c>
      <c r="I44" s="31">
        <v>1</v>
      </c>
      <c r="J44" s="31">
        <v>0</v>
      </c>
      <c r="K44" s="31">
        <f>SUM(Table5[[#This Row],[Length of time]:[Did it include a photo?]])*Table5[[#This Row],[Tone - Postive / Neutral / Negative Coverage]]</f>
        <v>3</v>
      </c>
      <c r="L44" s="31">
        <v>75000</v>
      </c>
      <c r="M44" s="31">
        <f>Table5[[#This Row],[Total rating]]*Table5[[#This Row],[Audience]]</f>
        <v>225000</v>
      </c>
      <c r="N44" s="31" t="s">
        <v>18</v>
      </c>
    </row>
    <row r="45" spans="1:14" x14ac:dyDescent="0.25">
      <c r="A45" s="35">
        <v>42754</v>
      </c>
      <c r="B45" s="31" t="s">
        <v>76</v>
      </c>
      <c r="C45" s="32"/>
      <c r="D45" s="31" t="s">
        <v>29</v>
      </c>
      <c r="E45" s="31" t="s">
        <v>15</v>
      </c>
      <c r="F45" s="31" t="s">
        <v>16</v>
      </c>
      <c r="G45" s="31">
        <v>1</v>
      </c>
      <c r="H45" s="34">
        <v>2</v>
      </c>
      <c r="I45" s="31">
        <v>1</v>
      </c>
      <c r="J45" s="31">
        <v>0</v>
      </c>
      <c r="K45" s="31">
        <f>SUM(Table5[[#This Row],[Length of time]:[Did it include a photo?]])*Table5[[#This Row],[Tone - Postive / Neutral / Negative Coverage]]</f>
        <v>3</v>
      </c>
      <c r="L45" s="31">
        <v>75000</v>
      </c>
      <c r="M45" s="31">
        <f>Table5[[#This Row],[Total rating]]*Table5[[#This Row],[Audience]]</f>
        <v>225000</v>
      </c>
      <c r="N45" s="31" t="s">
        <v>27</v>
      </c>
    </row>
    <row r="46" spans="1:14" x14ac:dyDescent="0.25">
      <c r="A46" s="35">
        <v>42755</v>
      </c>
      <c r="B46" s="31" t="s">
        <v>76</v>
      </c>
      <c r="C46" s="32"/>
      <c r="D46" s="31" t="s">
        <v>14</v>
      </c>
      <c r="E46" s="31" t="s">
        <v>15</v>
      </c>
      <c r="F46" s="31" t="s">
        <v>16</v>
      </c>
      <c r="G46" s="31">
        <v>1</v>
      </c>
      <c r="H46" s="34">
        <v>2</v>
      </c>
      <c r="I46" s="31">
        <v>1</v>
      </c>
      <c r="J46" s="31">
        <v>0</v>
      </c>
      <c r="K46" s="31">
        <f>SUM(Table5[[#This Row],[Length of time]:[Did it include a photo?]])*Table5[[#This Row],[Tone - Postive / Neutral / Negative Coverage]]</f>
        <v>3</v>
      </c>
      <c r="L46" s="31">
        <v>75000</v>
      </c>
      <c r="M46" s="31">
        <f>Table5[[#This Row],[Total rating]]*Table5[[#This Row],[Audience]]</f>
        <v>225000</v>
      </c>
      <c r="N46" s="31" t="s">
        <v>27</v>
      </c>
    </row>
    <row r="47" spans="1:14" x14ac:dyDescent="0.25">
      <c r="A47" s="35">
        <v>42755</v>
      </c>
      <c r="B47" s="31" t="s">
        <v>76</v>
      </c>
      <c r="C47" s="32"/>
      <c r="D47" s="31" t="s">
        <v>14</v>
      </c>
      <c r="E47" s="31" t="s">
        <v>15</v>
      </c>
      <c r="F47" s="31" t="s">
        <v>16</v>
      </c>
      <c r="G47" s="31">
        <v>1</v>
      </c>
      <c r="H47" s="34">
        <v>2</v>
      </c>
      <c r="I47" s="31">
        <v>1</v>
      </c>
      <c r="J47" s="31">
        <v>0</v>
      </c>
      <c r="K47" s="31">
        <f>SUM(Table5[[#This Row],[Length of time]:[Did it include a photo?]])*Table5[[#This Row],[Tone - Postive / Neutral / Negative Coverage]]</f>
        <v>3</v>
      </c>
      <c r="L47" s="31">
        <v>75000</v>
      </c>
      <c r="M47" s="31">
        <f>Table5[[#This Row],[Total rating]]*Table5[[#This Row],[Audience]]</f>
        <v>225000</v>
      </c>
      <c r="N47" s="31" t="s">
        <v>18</v>
      </c>
    </row>
    <row r="48" spans="1:14" x14ac:dyDescent="0.25">
      <c r="A48" s="35">
        <v>42760</v>
      </c>
      <c r="B48" s="31" t="s">
        <v>76</v>
      </c>
      <c r="C48" s="32"/>
      <c r="D48" s="31" t="s">
        <v>14</v>
      </c>
      <c r="E48" s="31" t="s">
        <v>15</v>
      </c>
      <c r="F48" s="31" t="s">
        <v>16</v>
      </c>
      <c r="G48" s="31">
        <v>1</v>
      </c>
      <c r="H48" s="34">
        <v>2</v>
      </c>
      <c r="I48" s="31">
        <v>1</v>
      </c>
      <c r="J48" s="31">
        <v>0</v>
      </c>
      <c r="K48" s="31">
        <f>SUM(Table5[[#This Row],[Length of time]:[Did it include a photo?]])*Table5[[#This Row],[Tone - Postive / Neutral / Negative Coverage]]</f>
        <v>3</v>
      </c>
      <c r="L48" s="31">
        <v>75000</v>
      </c>
      <c r="M48" s="31">
        <f>Table5[[#This Row],[Total rating]]*Table5[[#This Row],[Audience]]</f>
        <v>225000</v>
      </c>
      <c r="N48" s="31" t="s">
        <v>27</v>
      </c>
    </row>
    <row r="49" spans="1:14" x14ac:dyDescent="0.25">
      <c r="A49" s="35">
        <v>42754</v>
      </c>
      <c r="B49" s="31" t="s">
        <v>77</v>
      </c>
      <c r="C49" s="32"/>
      <c r="D49" s="31" t="s">
        <v>29</v>
      </c>
      <c r="E49" s="31" t="s">
        <v>15</v>
      </c>
      <c r="F49" s="31" t="s">
        <v>16</v>
      </c>
      <c r="G49" s="31">
        <v>1</v>
      </c>
      <c r="H49" s="34">
        <v>2</v>
      </c>
      <c r="I49" s="31">
        <v>1</v>
      </c>
      <c r="J49" s="31">
        <v>0</v>
      </c>
      <c r="K49" s="31">
        <f>SUM(Table5[[#This Row],[Length of time]:[Did it include a photo?]])*Table5[[#This Row],[Tone - Postive / Neutral / Negative Coverage]]</f>
        <v>3</v>
      </c>
      <c r="L49" s="31">
        <v>75000</v>
      </c>
      <c r="M49" s="31">
        <f>Table5[[#This Row],[Total rating]]*Table5[[#This Row],[Audience]]</f>
        <v>225000</v>
      </c>
      <c r="N49" s="31" t="s">
        <v>18</v>
      </c>
    </row>
    <row r="50" spans="1:14" x14ac:dyDescent="0.25">
      <c r="A50" s="35">
        <v>42755</v>
      </c>
      <c r="B50" s="31" t="s">
        <v>77</v>
      </c>
      <c r="C50" s="32"/>
      <c r="D50" s="31" t="s">
        <v>14</v>
      </c>
      <c r="E50" s="31" t="s">
        <v>15</v>
      </c>
      <c r="F50" s="31" t="s">
        <v>16</v>
      </c>
      <c r="G50" s="31">
        <v>1</v>
      </c>
      <c r="H50" s="34">
        <v>2</v>
      </c>
      <c r="I50" s="31">
        <v>1</v>
      </c>
      <c r="J50" s="31">
        <v>0</v>
      </c>
      <c r="K50" s="31">
        <f>SUM(Table5[[#This Row],[Length of time]:[Did it include a photo?]])*Table5[[#This Row],[Tone - Postive / Neutral / Negative Coverage]]</f>
        <v>3</v>
      </c>
      <c r="L50" s="31">
        <v>75000</v>
      </c>
      <c r="M50" s="31">
        <f>Table5[[#This Row],[Total rating]]*Table5[[#This Row],[Audience]]</f>
        <v>225000</v>
      </c>
      <c r="N50" s="31" t="s">
        <v>72</v>
      </c>
    </row>
    <row r="51" spans="1:14" x14ac:dyDescent="0.25">
      <c r="A51" s="35">
        <v>42760</v>
      </c>
      <c r="B51" s="31" t="s">
        <v>77</v>
      </c>
      <c r="C51" s="32"/>
      <c r="D51" s="31" t="s">
        <v>14</v>
      </c>
      <c r="E51" s="31" t="s">
        <v>15</v>
      </c>
      <c r="F51" s="31" t="s">
        <v>16</v>
      </c>
      <c r="G51" s="31">
        <v>1</v>
      </c>
      <c r="H51" s="34">
        <v>2</v>
      </c>
      <c r="I51" s="31">
        <v>1</v>
      </c>
      <c r="J51" s="31">
        <v>0</v>
      </c>
      <c r="K51" s="31">
        <f>SUM(Table5[[#This Row],[Length of time]:[Did it include a photo?]])*Table5[[#This Row],[Tone - Postive / Neutral / Negative Coverage]]</f>
        <v>3</v>
      </c>
      <c r="L51" s="31">
        <v>75000</v>
      </c>
      <c r="M51" s="31">
        <f>Table5[[#This Row],[Total rating]]*Table5[[#This Row],[Audience]]</f>
        <v>225000</v>
      </c>
      <c r="N51" s="31" t="s">
        <v>27</v>
      </c>
    </row>
    <row r="52" spans="1:14" x14ac:dyDescent="0.25">
      <c r="A52" s="35">
        <v>42754</v>
      </c>
      <c r="B52" s="31" t="s">
        <v>78</v>
      </c>
      <c r="C52" s="32"/>
      <c r="D52" s="31" t="s">
        <v>29</v>
      </c>
      <c r="E52" s="31" t="s">
        <v>15</v>
      </c>
      <c r="F52" s="31" t="s">
        <v>16</v>
      </c>
      <c r="G52" s="31">
        <v>1</v>
      </c>
      <c r="H52" s="34">
        <v>2</v>
      </c>
      <c r="I52" s="31">
        <v>1</v>
      </c>
      <c r="J52" s="31">
        <v>0</v>
      </c>
      <c r="K52" s="31">
        <f>SUM(Table5[[#This Row],[Length of time]:[Did it include a photo?]])*Table5[[#This Row],[Tone - Postive / Neutral / Negative Coverage]]</f>
        <v>3</v>
      </c>
      <c r="L52" s="31">
        <v>75000</v>
      </c>
      <c r="M52" s="31">
        <f>Table5[[#This Row],[Total rating]]*Table5[[#This Row],[Audience]]</f>
        <v>225000</v>
      </c>
      <c r="N52" s="31" t="s">
        <v>72</v>
      </c>
    </row>
    <row r="53" spans="1:14" x14ac:dyDescent="0.25">
      <c r="A53" s="35">
        <v>42755</v>
      </c>
      <c r="B53" s="31" t="s">
        <v>78</v>
      </c>
      <c r="C53" s="32"/>
      <c r="D53" s="31" t="s">
        <v>14</v>
      </c>
      <c r="E53" s="31" t="s">
        <v>15</v>
      </c>
      <c r="F53" s="31" t="s">
        <v>16</v>
      </c>
      <c r="G53" s="31">
        <v>1</v>
      </c>
      <c r="H53" s="34">
        <v>2</v>
      </c>
      <c r="I53" s="31">
        <v>1</v>
      </c>
      <c r="J53" s="31">
        <v>0</v>
      </c>
      <c r="K53" s="31">
        <f>SUM(Table5[[#This Row],[Length of time]:[Did it include a photo?]])*Table5[[#This Row],[Tone - Postive / Neutral / Negative Coverage]]</f>
        <v>3</v>
      </c>
      <c r="L53" s="31">
        <v>75000</v>
      </c>
      <c r="M53" s="31">
        <f>Table5[[#This Row],[Total rating]]*Table5[[#This Row],[Audience]]</f>
        <v>225000</v>
      </c>
      <c r="N53" s="31" t="s">
        <v>27</v>
      </c>
    </row>
    <row r="54" spans="1:14" x14ac:dyDescent="0.25">
      <c r="A54" s="35">
        <v>42703</v>
      </c>
      <c r="B54" s="31" t="s">
        <v>41</v>
      </c>
      <c r="C54" s="31" t="s">
        <v>573</v>
      </c>
      <c r="D54" s="31" t="s">
        <v>85</v>
      </c>
      <c r="E54" s="31" t="s">
        <v>19323</v>
      </c>
      <c r="F54" s="31" t="s">
        <v>16</v>
      </c>
      <c r="G54" s="31">
        <v>1</v>
      </c>
      <c r="H54" s="43">
        <v>2</v>
      </c>
      <c r="I54" s="31">
        <v>1</v>
      </c>
      <c r="J54" s="31">
        <v>0</v>
      </c>
      <c r="K54" s="31">
        <f>SUM(Table5[[#This Row],[Length of time]:[Did it include a photo?]])*Table5[[#This Row],[Tone - Postive / Neutral / Negative Coverage]]</f>
        <v>3</v>
      </c>
      <c r="L54" s="31">
        <v>73000</v>
      </c>
      <c r="M54" s="31">
        <f>Table5[[#This Row],[Total rating]]*Table5[[#This Row],[Audience]]</f>
        <v>219000</v>
      </c>
      <c r="N54" s="31">
        <f>SUM(Table2[[#This Row],[Criterion 1 - Number of words or length of time]:[Criterion 3 - Did it include a photo?]])*Table2[[#This Row],[Tone - Postive / Neutral / Negative ]]</f>
        <v>3</v>
      </c>
    </row>
    <row r="55" spans="1:14" x14ac:dyDescent="0.25">
      <c r="A55" s="35">
        <v>42755</v>
      </c>
      <c r="B55" s="31" t="s">
        <v>243</v>
      </c>
      <c r="C55" s="32"/>
      <c r="D55" s="31" t="s">
        <v>244</v>
      </c>
      <c r="E55" s="31" t="s">
        <v>15</v>
      </c>
      <c r="F55" s="31" t="s">
        <v>16</v>
      </c>
      <c r="G55" s="31">
        <v>1</v>
      </c>
      <c r="H55" s="34">
        <v>2</v>
      </c>
      <c r="I55" s="31">
        <v>1</v>
      </c>
      <c r="J55" s="31">
        <v>0</v>
      </c>
      <c r="K55" s="31">
        <f>SUM(Table5[[#This Row],[Length of time]:[Did it include a photo?]])*Table5[[#This Row],[Tone - Postive / Neutral / Negative Coverage]]</f>
        <v>3</v>
      </c>
      <c r="L55" s="31">
        <v>140775</v>
      </c>
      <c r="M55" s="31">
        <f>Table5[[#This Row],[Total rating]]*Table5[[#This Row],[Audience]]</f>
        <v>422325</v>
      </c>
      <c r="N55" s="31" t="s">
        <v>27</v>
      </c>
    </row>
    <row r="56" spans="1:14" x14ac:dyDescent="0.25">
      <c r="A56" s="35">
        <v>42755</v>
      </c>
      <c r="B56" s="31" t="s">
        <v>243</v>
      </c>
      <c r="C56" s="32"/>
      <c r="D56" s="31" t="s">
        <v>244</v>
      </c>
      <c r="E56" s="31" t="s">
        <v>15</v>
      </c>
      <c r="F56" s="31" t="s">
        <v>16</v>
      </c>
      <c r="G56" s="31">
        <v>1</v>
      </c>
      <c r="H56" s="34">
        <v>2</v>
      </c>
      <c r="I56" s="31">
        <v>1</v>
      </c>
      <c r="J56" s="31">
        <v>0</v>
      </c>
      <c r="K56" s="31">
        <f>SUM(Table5[[#This Row],[Length of time]:[Did it include a photo?]])*Table5[[#This Row],[Tone - Postive / Neutral / Negative Coverage]]</f>
        <v>3</v>
      </c>
      <c r="L56" s="31">
        <v>140775</v>
      </c>
      <c r="M56" s="31">
        <f>Table5[[#This Row],[Total rating]]*Table5[[#This Row],[Audience]]</f>
        <v>422325</v>
      </c>
      <c r="N56" s="31" t="s">
        <v>18</v>
      </c>
    </row>
    <row r="57" spans="1:14" x14ac:dyDescent="0.25">
      <c r="A57" s="35">
        <v>42755</v>
      </c>
      <c r="B57" s="31" t="s">
        <v>67</v>
      </c>
      <c r="C57" s="32"/>
      <c r="D57" s="31" t="s">
        <v>14</v>
      </c>
      <c r="E57" s="31" t="s">
        <v>15</v>
      </c>
      <c r="F57" s="31" t="s">
        <v>16</v>
      </c>
      <c r="G57" s="31">
        <v>1</v>
      </c>
      <c r="H57" s="34">
        <v>3</v>
      </c>
      <c r="I57" s="31">
        <v>1</v>
      </c>
      <c r="J57" s="31">
        <v>0</v>
      </c>
      <c r="K57" s="31">
        <f>SUM(Table5[[#This Row],[Length of time]:[Did it include a photo?]])*Table5[[#This Row],[Tone - Postive / Neutral / Negative Coverage]]</f>
        <v>4</v>
      </c>
      <c r="L57" s="31">
        <v>75000</v>
      </c>
      <c r="M57" s="31">
        <f>Table5[[#This Row],[Total rating]]*Table5[[#This Row],[Audience]]</f>
        <v>300000</v>
      </c>
      <c r="N57" s="31" t="s">
        <v>27</v>
      </c>
    </row>
    <row r="58" spans="1:14" x14ac:dyDescent="0.25">
      <c r="A58" s="35">
        <v>42755</v>
      </c>
      <c r="B58" s="31" t="s">
        <v>74</v>
      </c>
      <c r="C58" s="32"/>
      <c r="D58" s="31" t="s">
        <v>14</v>
      </c>
      <c r="E58" s="31" t="s">
        <v>15</v>
      </c>
      <c r="F58" s="31" t="s">
        <v>16</v>
      </c>
      <c r="G58" s="31">
        <v>1</v>
      </c>
      <c r="H58" s="34">
        <v>3</v>
      </c>
      <c r="I58" s="31">
        <v>1</v>
      </c>
      <c r="J58" s="31">
        <v>0</v>
      </c>
      <c r="K58" s="31">
        <f>SUM(Table5[[#This Row],[Length of time]:[Did it include a photo?]])*Table5[[#This Row],[Tone - Postive / Neutral / Negative Coverage]]</f>
        <v>4</v>
      </c>
      <c r="L58" s="31">
        <v>75000</v>
      </c>
      <c r="M58" s="31">
        <f>Table5[[#This Row],[Total rating]]*Table5[[#This Row],[Audience]]</f>
        <v>300000</v>
      </c>
      <c r="N58" s="31" t="s">
        <v>27</v>
      </c>
    </row>
    <row r="59" spans="1:14" x14ac:dyDescent="0.25">
      <c r="A59" s="35">
        <v>42807</v>
      </c>
      <c r="B59" s="31" t="s">
        <v>79</v>
      </c>
      <c r="C59" s="32"/>
      <c r="D59" s="31" t="s">
        <v>80</v>
      </c>
      <c r="E59" s="31" t="s">
        <v>54</v>
      </c>
      <c r="F59" s="31" t="s">
        <v>16</v>
      </c>
      <c r="G59" s="31">
        <v>1</v>
      </c>
      <c r="H59" s="34">
        <v>4</v>
      </c>
      <c r="I59" s="31">
        <v>0</v>
      </c>
      <c r="J59" s="31">
        <v>0</v>
      </c>
      <c r="K59" s="31">
        <f>SUM(Table5[[#This Row],[Length of time]:[Did it include a photo?]])*Table5[[#This Row],[Tone - Postive / Neutral / Negative Coverage]]</f>
        <v>4</v>
      </c>
      <c r="L59" s="31">
        <v>182000</v>
      </c>
      <c r="M59" s="31">
        <f>Table5[[#This Row],[Total rating]]*Table5[[#This Row],[Audience]]</f>
        <v>728000</v>
      </c>
      <c r="N59" s="31" t="s">
        <v>81</v>
      </c>
    </row>
    <row r="60" spans="1:14" x14ac:dyDescent="0.25">
      <c r="A60" s="35">
        <v>42662</v>
      </c>
      <c r="B60" s="31" t="s">
        <v>20</v>
      </c>
      <c r="C60" s="32"/>
      <c r="D60" s="31" t="s">
        <v>58</v>
      </c>
      <c r="E60" s="31" t="s">
        <v>54</v>
      </c>
      <c r="F60" s="31" t="s">
        <v>57</v>
      </c>
      <c r="G60" s="31">
        <v>1</v>
      </c>
      <c r="H60" s="34">
        <v>5</v>
      </c>
      <c r="I60" s="31">
        <v>0</v>
      </c>
      <c r="J60" s="31">
        <v>0</v>
      </c>
      <c r="K60" s="31">
        <f>SUM(Table5[[#This Row],[Length of time]:[Did it include a photo?]])*Table5[[#This Row],[Tone - Postive / Neutral / Negative Coverage]]</f>
        <v>5</v>
      </c>
      <c r="L60" s="31">
        <v>182000</v>
      </c>
      <c r="M60" s="31">
        <f>Table5[[#This Row],[Total rating]]*Table5[[#This Row],[Audience]]</f>
        <v>910000</v>
      </c>
      <c r="N60" s="31" t="s">
        <v>59</v>
      </c>
    </row>
    <row r="61" spans="1:14" x14ac:dyDescent="0.25">
      <c r="A61" s="35">
        <v>42825</v>
      </c>
      <c r="B61" s="31" t="s">
        <v>82</v>
      </c>
      <c r="C61" s="32"/>
      <c r="D61" s="31" t="s">
        <v>14</v>
      </c>
      <c r="E61" s="31" t="s">
        <v>54</v>
      </c>
      <c r="F61" s="31" t="s">
        <v>16</v>
      </c>
      <c r="G61" s="31">
        <v>1</v>
      </c>
      <c r="H61" s="34">
        <v>5</v>
      </c>
      <c r="I61" s="31">
        <v>0</v>
      </c>
      <c r="J61" s="31">
        <v>0</v>
      </c>
      <c r="K61" s="31">
        <f>SUM(Table5[[#This Row],[Length of time]:[Did it include a photo?]])*Table5[[#This Row],[Tone - Postive / Neutral / Negative Coverage]]</f>
        <v>5</v>
      </c>
      <c r="L61" s="31">
        <v>104664</v>
      </c>
      <c r="M61" s="31">
        <f>Table5[[#This Row],[Total rating]]*Table5[[#This Row],[Audience]]</f>
        <v>523320</v>
      </c>
      <c r="N61" s="31" t="s">
        <v>83</v>
      </c>
    </row>
    <row r="62" spans="1:14" x14ac:dyDescent="0.25">
      <c r="A62" s="35">
        <v>42803</v>
      </c>
      <c r="B62" s="31" t="s">
        <v>13</v>
      </c>
      <c r="C62" s="32"/>
      <c r="D62" s="31" t="s">
        <v>11</v>
      </c>
      <c r="E62" s="31" t="s">
        <v>15</v>
      </c>
      <c r="F62" s="31" t="s">
        <v>12</v>
      </c>
      <c r="G62" s="31">
        <v>1</v>
      </c>
      <c r="H62" s="34">
        <v>7</v>
      </c>
      <c r="I62" s="31">
        <v>0</v>
      </c>
      <c r="J62" s="31">
        <v>0</v>
      </c>
      <c r="K62" s="31">
        <f>SUM(Table5[[#This Row],[Length of time]:[Did it include a photo?]])*Table5[[#This Row],[Tone - Postive / Neutral / Negative Coverage]]</f>
        <v>7</v>
      </c>
      <c r="L62" s="31">
        <v>32017</v>
      </c>
      <c r="M62" s="31">
        <f>Table5[[#This Row],[Total rating]]*Table5[[#This Row],[Audience]]</f>
        <v>224119</v>
      </c>
      <c r="N62" s="31"/>
    </row>
    <row r="63" spans="1:14" x14ac:dyDescent="0.25">
      <c r="A63" s="35">
        <v>42704</v>
      </c>
      <c r="B63" s="31" t="s">
        <v>137</v>
      </c>
      <c r="C63" s="32"/>
      <c r="D63" s="31" t="s">
        <v>85</v>
      </c>
      <c r="E63" s="31" t="s">
        <v>15</v>
      </c>
      <c r="F63" s="31" t="s">
        <v>12</v>
      </c>
      <c r="G63" s="31">
        <v>1</v>
      </c>
      <c r="H63" s="34">
        <v>7</v>
      </c>
      <c r="I63" s="31">
        <v>0</v>
      </c>
      <c r="J63" s="31">
        <v>0</v>
      </c>
      <c r="K63" s="31">
        <f>SUM(Table5[[#This Row],[Length of time]:[Did it include a photo?]])*Table5[[#This Row],[Tone - Postive / Neutral / Negative Coverage]]</f>
        <v>7</v>
      </c>
      <c r="L63" s="31">
        <v>75000</v>
      </c>
      <c r="M63" s="31">
        <f>Table5[[#This Row],[Total rating]]*Table5[[#This Row],[Audience]]</f>
        <v>525000</v>
      </c>
      <c r="N63" s="31"/>
    </row>
    <row r="64" spans="1:14" x14ac:dyDescent="0.25">
      <c r="A64" s="35">
        <v>42704</v>
      </c>
      <c r="B64" s="31" t="s">
        <v>141</v>
      </c>
      <c r="C64" s="32"/>
      <c r="D64" s="31" t="s">
        <v>85</v>
      </c>
      <c r="E64" s="31" t="s">
        <v>15</v>
      </c>
      <c r="F64" s="31" t="s">
        <v>12</v>
      </c>
      <c r="G64" s="31">
        <v>1</v>
      </c>
      <c r="H64" s="34">
        <v>7</v>
      </c>
      <c r="I64" s="31">
        <v>0</v>
      </c>
      <c r="J64" s="31">
        <v>0</v>
      </c>
      <c r="K64" s="31">
        <f>SUM(Table5[[#This Row],[Length of time]:[Did it include a photo?]])*Table5[[#This Row],[Tone - Postive / Neutral / Negative Coverage]]</f>
        <v>7</v>
      </c>
      <c r="L64" s="31">
        <v>75000</v>
      </c>
      <c r="M64" s="31">
        <f>Table5[[#This Row],[Total rating]]*Table5[[#This Row],[Audience]]</f>
        <v>525000</v>
      </c>
      <c r="N64" s="31"/>
    </row>
    <row r="65" spans="1:14" x14ac:dyDescent="0.25">
      <c r="A65" s="35">
        <v>42787</v>
      </c>
      <c r="B65" s="31" t="s">
        <v>23</v>
      </c>
      <c r="C65" s="32"/>
      <c r="D65" s="31" t="s">
        <v>53</v>
      </c>
      <c r="E65" s="31" t="s">
        <v>15</v>
      </c>
      <c r="F65" s="31" t="s">
        <v>16</v>
      </c>
      <c r="G65" s="31">
        <v>1</v>
      </c>
      <c r="H65" s="34">
        <v>7</v>
      </c>
      <c r="I65" s="31">
        <v>1</v>
      </c>
      <c r="J65" s="31">
        <v>0</v>
      </c>
      <c r="K65" s="31">
        <f>SUM(Table5[[#This Row],[Length of time]:[Did it include a photo?]])*Table5[[#This Row],[Tone - Postive / Neutral / Negative Coverage]]</f>
        <v>8</v>
      </c>
      <c r="L65" s="31">
        <v>75000</v>
      </c>
      <c r="M65" s="31">
        <f>Table5[[#This Row],[Total rating]]*Table5[[#This Row],[Audience]]</f>
        <v>600000</v>
      </c>
      <c r="N65" s="31" t="s">
        <v>63</v>
      </c>
    </row>
    <row r="66" spans="1:14" x14ac:dyDescent="0.25">
      <c r="A66" s="35">
        <v>42790</v>
      </c>
      <c r="B66" s="31" t="s">
        <v>52</v>
      </c>
      <c r="C66" s="32"/>
      <c r="D66" s="31" t="s">
        <v>53</v>
      </c>
      <c r="E66" s="31" t="s">
        <v>54</v>
      </c>
      <c r="F66" s="31" t="s">
        <v>55</v>
      </c>
      <c r="G66" s="31">
        <v>1</v>
      </c>
      <c r="H66" s="34">
        <v>8</v>
      </c>
      <c r="I66" s="31">
        <v>0</v>
      </c>
      <c r="J66" s="31">
        <v>0</v>
      </c>
      <c r="K66" s="31">
        <f>SUM(Table5[[#This Row],[Length of time]:[Did it include a photo?]])*Table5[[#This Row],[Tone - Postive / Neutral / Negative Coverage]]</f>
        <v>8</v>
      </c>
      <c r="L66" s="31">
        <v>104664</v>
      </c>
      <c r="M66" s="31">
        <f>Table5[[#This Row],[Total rating]]*Table5[[#This Row],[Audience]]</f>
        <v>837312</v>
      </c>
      <c r="N66" s="31" t="s">
        <v>56</v>
      </c>
    </row>
    <row r="67" spans="1:14" x14ac:dyDescent="0.25">
      <c r="A67" s="35">
        <v>42621</v>
      </c>
      <c r="B67" s="31" t="s">
        <v>62</v>
      </c>
      <c r="C67" s="32"/>
      <c r="D67" s="31" t="s">
        <v>11</v>
      </c>
      <c r="E67" s="31" t="s">
        <v>15</v>
      </c>
      <c r="F67" s="31" t="s">
        <v>16</v>
      </c>
      <c r="G67" s="31">
        <v>1</v>
      </c>
      <c r="H67" s="34">
        <v>11</v>
      </c>
      <c r="I67" s="31">
        <v>1</v>
      </c>
      <c r="J67" s="31">
        <v>0</v>
      </c>
      <c r="K67" s="31">
        <f>SUM(Table5[[#This Row],[Length of time]:[Did it include a photo?]])*Table5[[#This Row],[Tone - Postive / Neutral / Negative Coverage]]</f>
        <v>12</v>
      </c>
      <c r="L67" s="31">
        <v>75000</v>
      </c>
      <c r="M67" s="31">
        <f>Table5[[#This Row],[Total rating]]*Table5[[#This Row],[Audience]]</f>
        <v>900000</v>
      </c>
      <c r="N67" s="31" t="s">
        <v>65</v>
      </c>
    </row>
    <row r="68" spans="1:14" x14ac:dyDescent="0.25">
      <c r="A68" s="35">
        <v>42788</v>
      </c>
      <c r="B68" s="31" t="s">
        <v>74</v>
      </c>
      <c r="C68" s="32"/>
      <c r="D68" s="31" t="s">
        <v>53</v>
      </c>
      <c r="E68" s="31" t="s">
        <v>15</v>
      </c>
      <c r="F68" s="31" t="s">
        <v>16</v>
      </c>
      <c r="G68" s="31">
        <v>1</v>
      </c>
      <c r="H68" s="34">
        <v>17</v>
      </c>
      <c r="I68" s="31">
        <v>1</v>
      </c>
      <c r="J68" s="31">
        <v>0</v>
      </c>
      <c r="K68" s="31">
        <f>SUM(Table5[[#This Row],[Length of time]:[Did it include a photo?]])*Table5[[#This Row],[Tone - Postive / Neutral / Negative Coverage]]</f>
        <v>18</v>
      </c>
      <c r="L68" s="31">
        <v>75000</v>
      </c>
      <c r="M68" s="31">
        <f>Table5[[#This Row],[Total rating]]*Table5[[#This Row],[Audience]]</f>
        <v>1350000</v>
      </c>
      <c r="N68" s="31" t="s">
        <v>63</v>
      </c>
    </row>
    <row r="69" spans="1:14" x14ac:dyDescent="0.25">
      <c r="A69" s="35">
        <v>42800</v>
      </c>
      <c r="B69" s="31" t="s">
        <v>75</v>
      </c>
      <c r="C69" s="32"/>
      <c r="D69" s="31" t="s">
        <v>71</v>
      </c>
      <c r="E69" s="31" t="s">
        <v>15</v>
      </c>
      <c r="F69" s="31" t="s">
        <v>55</v>
      </c>
      <c r="G69" s="31">
        <v>1</v>
      </c>
      <c r="H69" s="34">
        <v>18</v>
      </c>
      <c r="I69" s="31">
        <v>0</v>
      </c>
      <c r="J69" s="31">
        <v>0</v>
      </c>
      <c r="K69" s="31">
        <f>SUM(Table5[[#This Row],[Length of time]:[Did it include a photo?]])*Table5[[#This Row],[Tone - Postive / Neutral / Negative Coverage]]</f>
        <v>18</v>
      </c>
      <c r="L69" s="31">
        <v>75000</v>
      </c>
      <c r="M69" s="31">
        <f>Table5[[#This Row],[Total rating]]*Table5[[#This Row],[Audience]]</f>
        <v>1350000</v>
      </c>
      <c r="N69" s="31" t="s">
        <v>65</v>
      </c>
    </row>
    <row r="70" spans="1:14" x14ac:dyDescent="0.25">
      <c r="A70" s="35">
        <v>42755</v>
      </c>
      <c r="B70" s="31" t="s">
        <v>76</v>
      </c>
      <c r="C70" s="32"/>
      <c r="D70" s="31" t="s">
        <v>14</v>
      </c>
      <c r="E70" s="31" t="s">
        <v>15</v>
      </c>
      <c r="F70" s="31" t="s">
        <v>16</v>
      </c>
      <c r="G70" s="31">
        <v>1</v>
      </c>
      <c r="H70" s="34">
        <v>17</v>
      </c>
      <c r="I70" s="31">
        <v>1</v>
      </c>
      <c r="J70" s="31">
        <v>0</v>
      </c>
      <c r="K70" s="31">
        <f>SUM(Table5[[#This Row],[Length of time]:[Did it include a photo?]])*Table5[[#This Row],[Tone - Postive / Neutral / Negative Coverage]]</f>
        <v>18</v>
      </c>
      <c r="L70" s="31">
        <v>75000</v>
      </c>
      <c r="M70" s="31">
        <f>Table5[[#This Row],[Total rating]]*Table5[[#This Row],[Audience]]</f>
        <v>1350000</v>
      </c>
      <c r="N70" s="31" t="s">
        <v>65</v>
      </c>
    </row>
    <row r="71" spans="1:14" x14ac:dyDescent="0.25">
      <c r="A71" s="92">
        <v>42800</v>
      </c>
      <c r="B71" s="59" t="s">
        <v>62</v>
      </c>
      <c r="C71" s="94"/>
      <c r="D71" s="59" t="s">
        <v>64</v>
      </c>
      <c r="E71" s="59" t="s">
        <v>15</v>
      </c>
      <c r="F71" s="59" t="s">
        <v>16</v>
      </c>
      <c r="G71" s="59">
        <v>1</v>
      </c>
      <c r="H71" s="96">
        <v>25</v>
      </c>
      <c r="I71" s="59">
        <v>1</v>
      </c>
      <c r="J71" s="59">
        <v>0</v>
      </c>
      <c r="K71" s="59">
        <f>SUM(Table5[[#This Row],[Length of time]:[Did it include a photo?]])*Table5[[#This Row],[Tone - Postive / Neutral / Negative Coverage]]</f>
        <v>26</v>
      </c>
      <c r="L71" s="59">
        <v>75000</v>
      </c>
      <c r="M71" s="59">
        <f>Table5[[#This Row],[Total rating]]*Table5[[#This Row],[Audience]]</f>
        <v>1950000</v>
      </c>
      <c r="N71" s="59" t="s">
        <v>63</v>
      </c>
    </row>
    <row r="72" spans="1:14" x14ac:dyDescent="0.25">
      <c r="A72" s="91" t="s">
        <v>19264</v>
      </c>
      <c r="B72" s="93"/>
      <c r="C72" s="93"/>
      <c r="D72" s="93"/>
      <c r="E72" s="93"/>
      <c r="F72" s="93"/>
      <c r="G72" s="93"/>
      <c r="H72" s="95"/>
      <c r="I72" s="93"/>
      <c r="J72" s="93"/>
      <c r="K72" s="97">
        <f>SUM(Table5[[#This Row],[Length of time]:[Did it include a photo?]])*Table5[[#This Row],[Tone - Postive / Neutral / Negative Coverage]]</f>
        <v>0</v>
      </c>
      <c r="L72" s="98">
        <f>SUM(L2:L71)</f>
        <v>5497360</v>
      </c>
      <c r="M72" s="97"/>
      <c r="N72" s="31">
        <f>SUM(Table2[[#This Row],[Criterion 1 - Number of words or length of time]:[Criterion 3 - Did it include a photo?]])*Table2[[#This Row],[Tone - Postive / Neutral / Negative ]]</f>
        <v>1</v>
      </c>
    </row>
    <row r="73" spans="1:14" x14ac:dyDescent="0.25">
      <c r="A73" s="56" t="s">
        <v>19224</v>
      </c>
      <c r="B73" s="61"/>
      <c r="C73" s="61"/>
      <c r="D73" s="61"/>
      <c r="E73" s="61"/>
      <c r="F73" s="61"/>
      <c r="G73" s="77">
        <f ca="1">AVERAGE(G2:G73)</f>
        <v>0</v>
      </c>
      <c r="H73" s="78">
        <f ca="1">AVERAGE(H2:H73)</f>
        <v>0</v>
      </c>
      <c r="I73" s="78">
        <f ca="1">AVERAGE(I2:I73)</f>
        <v>0</v>
      </c>
      <c r="J73" s="78">
        <f ca="1">AVERAGE(J2:J73)</f>
        <v>0</v>
      </c>
      <c r="K73" s="78" t="e">
        <f ca="1">AVERAGE(K2:K73)</f>
        <v>#REF!</v>
      </c>
      <c r="L73" s="57">
        <f>AVERAGE(L2:L71)</f>
        <v>78533.71428571429</v>
      </c>
      <c r="M73" s="60">
        <f>AVERAGE(M2:M71)</f>
        <v>323718.27142857143</v>
      </c>
      <c r="N73" s="59">
        <f>SUM(Table2[[#This Row],[Criterion 1 - Number of words or length of time]:[Criterion 3 - Did it include a photo?]])*Table2[[#This Row],[Tone - Postive / Neutral / Negative ]]</f>
        <v>3</v>
      </c>
    </row>
    <row r="75" spans="1:14" x14ac:dyDescent="0.25">
      <c r="A75" s="76" t="s">
        <v>262</v>
      </c>
      <c r="B75" s="76">
        <v>99473</v>
      </c>
    </row>
    <row r="76" spans="1:14" x14ac:dyDescent="0.25">
      <c r="A76" s="76" t="s">
        <v>19216</v>
      </c>
      <c r="B76" s="76">
        <f>B75/B78</f>
        <v>1.8094685449015529E-2</v>
      </c>
    </row>
    <row r="77" spans="1:14" x14ac:dyDescent="0.25">
      <c r="A77" s="76" t="s">
        <v>19217</v>
      </c>
      <c r="B77" s="76">
        <v>71</v>
      </c>
    </row>
    <row r="78" spans="1:14" x14ac:dyDescent="0.25">
      <c r="A78" s="76" t="s">
        <v>260</v>
      </c>
      <c r="B78" s="76">
        <f>SUM(L2:L71)</f>
        <v>5497360</v>
      </c>
    </row>
    <row r="79" spans="1:14" x14ac:dyDescent="0.25">
      <c r="K79" s="40"/>
    </row>
    <row r="80" spans="1:14" x14ac:dyDescent="0.25">
      <c r="K80" s="40"/>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9"/>
  <sheetViews>
    <sheetView workbookViewId="0">
      <selection activeCell="D68" sqref="D68"/>
    </sheetView>
  </sheetViews>
  <sheetFormatPr defaultRowHeight="14.25" x14ac:dyDescent="0.2"/>
  <cols>
    <col min="1" max="1" width="15.42578125" style="11" customWidth="1"/>
    <col min="2" max="2" width="96.7109375" style="2" customWidth="1"/>
    <col min="3" max="3" width="50.42578125" style="4" customWidth="1"/>
    <col min="4" max="4" width="54" style="4" customWidth="1"/>
    <col min="5" max="16384" width="9.140625" style="4"/>
  </cols>
  <sheetData>
    <row r="1" spans="1:16384" s="10" customFormat="1" ht="15" x14ac:dyDescent="0.25">
      <c r="A1" s="12" t="s">
        <v>195</v>
      </c>
      <c r="B1" s="16" t="s">
        <v>196</v>
      </c>
      <c r="C1" s="10" t="s">
        <v>197</v>
      </c>
      <c r="D1" s="10" t="s">
        <v>198</v>
      </c>
      <c r="E1" s="10" t="s">
        <v>2675</v>
      </c>
      <c r="F1" s="10" t="s">
        <v>2676</v>
      </c>
      <c r="G1" s="10" t="s">
        <v>2677</v>
      </c>
      <c r="H1" s="10" t="s">
        <v>2678</v>
      </c>
      <c r="I1" s="10" t="s">
        <v>2679</v>
      </c>
      <c r="J1" s="10" t="s">
        <v>2680</v>
      </c>
      <c r="K1" s="10" t="s">
        <v>2681</v>
      </c>
      <c r="L1" s="10" t="s">
        <v>2682</v>
      </c>
      <c r="M1" s="10" t="s">
        <v>2683</v>
      </c>
      <c r="N1" s="10" t="s">
        <v>2684</v>
      </c>
      <c r="O1" s="10" t="s">
        <v>2685</v>
      </c>
      <c r="P1" s="10" t="s">
        <v>2686</v>
      </c>
      <c r="Q1" s="10" t="s">
        <v>2687</v>
      </c>
      <c r="R1" s="10" t="s">
        <v>2688</v>
      </c>
      <c r="S1" s="10" t="s">
        <v>2689</v>
      </c>
      <c r="T1" s="10" t="s">
        <v>2690</v>
      </c>
      <c r="U1" s="10" t="s">
        <v>2691</v>
      </c>
      <c r="V1" s="10" t="s">
        <v>2692</v>
      </c>
      <c r="W1" s="10" t="s">
        <v>2693</v>
      </c>
      <c r="X1" s="10" t="s">
        <v>2694</v>
      </c>
      <c r="Y1" s="10" t="s">
        <v>2695</v>
      </c>
      <c r="Z1" s="10" t="s">
        <v>2696</v>
      </c>
      <c r="AA1" s="10" t="s">
        <v>2697</v>
      </c>
      <c r="AB1" s="10" t="s">
        <v>2698</v>
      </c>
      <c r="AC1" s="10" t="s">
        <v>2699</v>
      </c>
      <c r="AD1" s="10" t="s">
        <v>2700</v>
      </c>
      <c r="AE1" s="10" t="s">
        <v>2701</v>
      </c>
      <c r="AF1" s="10" t="s">
        <v>2702</v>
      </c>
      <c r="AG1" s="10" t="s">
        <v>2703</v>
      </c>
      <c r="AH1" s="10" t="s">
        <v>2704</v>
      </c>
      <c r="AI1" s="10" t="s">
        <v>2705</v>
      </c>
      <c r="AJ1" s="10" t="s">
        <v>2706</v>
      </c>
      <c r="AK1" s="10" t="s">
        <v>2707</v>
      </c>
      <c r="AL1" s="10" t="s">
        <v>2708</v>
      </c>
      <c r="AM1" s="10" t="s">
        <v>2709</v>
      </c>
      <c r="AN1" s="10" t="s">
        <v>2710</v>
      </c>
      <c r="AO1" s="10" t="s">
        <v>2711</v>
      </c>
      <c r="AP1" s="10" t="s">
        <v>2712</v>
      </c>
      <c r="AQ1" s="10" t="s">
        <v>2713</v>
      </c>
      <c r="AR1" s="10" t="s">
        <v>2714</v>
      </c>
      <c r="AS1" s="10" t="s">
        <v>2715</v>
      </c>
      <c r="AT1" s="10" t="s">
        <v>2716</v>
      </c>
      <c r="AU1" s="10" t="s">
        <v>2717</v>
      </c>
      <c r="AV1" s="10" t="s">
        <v>2718</v>
      </c>
      <c r="AW1" s="10" t="s">
        <v>2719</v>
      </c>
      <c r="AX1" s="10" t="s">
        <v>2720</v>
      </c>
      <c r="AY1" s="10" t="s">
        <v>2721</v>
      </c>
      <c r="AZ1" s="10" t="s">
        <v>2722</v>
      </c>
      <c r="BA1" s="10" t="s">
        <v>2723</v>
      </c>
      <c r="BB1" s="10" t="s">
        <v>2724</v>
      </c>
      <c r="BC1" s="10" t="s">
        <v>2725</v>
      </c>
      <c r="BD1" s="10" t="s">
        <v>2726</v>
      </c>
      <c r="BE1" s="10" t="s">
        <v>2727</v>
      </c>
      <c r="BF1" s="10" t="s">
        <v>2728</v>
      </c>
      <c r="BG1" s="10" t="s">
        <v>2729</v>
      </c>
      <c r="BH1" s="10" t="s">
        <v>2730</v>
      </c>
      <c r="BI1" s="10" t="s">
        <v>2731</v>
      </c>
      <c r="BJ1" s="10" t="s">
        <v>2732</v>
      </c>
      <c r="BK1" s="10" t="s">
        <v>2733</v>
      </c>
      <c r="BL1" s="10" t="s">
        <v>2734</v>
      </c>
      <c r="BM1" s="10" t="s">
        <v>2735</v>
      </c>
      <c r="BN1" s="10" t="s">
        <v>2736</v>
      </c>
      <c r="BO1" s="10" t="s">
        <v>2737</v>
      </c>
      <c r="BP1" s="10" t="s">
        <v>2738</v>
      </c>
      <c r="BQ1" s="10" t="s">
        <v>2739</v>
      </c>
      <c r="BR1" s="10" t="s">
        <v>2740</v>
      </c>
      <c r="BS1" s="10" t="s">
        <v>2741</v>
      </c>
      <c r="BT1" s="10" t="s">
        <v>2742</v>
      </c>
      <c r="BU1" s="10" t="s">
        <v>2743</v>
      </c>
      <c r="BV1" s="10" t="s">
        <v>2744</v>
      </c>
      <c r="BW1" s="10" t="s">
        <v>2745</v>
      </c>
      <c r="BX1" s="10" t="s">
        <v>2746</v>
      </c>
      <c r="BY1" s="10" t="s">
        <v>2747</v>
      </c>
      <c r="BZ1" s="10" t="s">
        <v>2748</v>
      </c>
      <c r="CA1" s="10" t="s">
        <v>2749</v>
      </c>
      <c r="CB1" s="10" t="s">
        <v>2750</v>
      </c>
      <c r="CC1" s="10" t="s">
        <v>2751</v>
      </c>
      <c r="CD1" s="10" t="s">
        <v>2752</v>
      </c>
      <c r="CE1" s="10" t="s">
        <v>2753</v>
      </c>
      <c r="CF1" s="10" t="s">
        <v>2754</v>
      </c>
      <c r="CG1" s="10" t="s">
        <v>2755</v>
      </c>
      <c r="CH1" s="10" t="s">
        <v>2756</v>
      </c>
      <c r="CI1" s="10" t="s">
        <v>2757</v>
      </c>
      <c r="CJ1" s="10" t="s">
        <v>2758</v>
      </c>
      <c r="CK1" s="10" t="s">
        <v>2759</v>
      </c>
      <c r="CL1" s="10" t="s">
        <v>2760</v>
      </c>
      <c r="CM1" s="10" t="s">
        <v>2761</v>
      </c>
      <c r="CN1" s="10" t="s">
        <v>2762</v>
      </c>
      <c r="CO1" s="10" t="s">
        <v>2763</v>
      </c>
      <c r="CP1" s="10" t="s">
        <v>2764</v>
      </c>
      <c r="CQ1" s="10" t="s">
        <v>2765</v>
      </c>
      <c r="CR1" s="10" t="s">
        <v>2766</v>
      </c>
      <c r="CS1" s="10" t="s">
        <v>2767</v>
      </c>
      <c r="CT1" s="10" t="s">
        <v>2768</v>
      </c>
      <c r="CU1" s="10" t="s">
        <v>2769</v>
      </c>
      <c r="CV1" s="10" t="s">
        <v>2770</v>
      </c>
      <c r="CW1" s="10" t="s">
        <v>2771</v>
      </c>
      <c r="CX1" s="10" t="s">
        <v>2772</v>
      </c>
      <c r="CY1" s="10" t="s">
        <v>2773</v>
      </c>
      <c r="CZ1" s="10" t="s">
        <v>2774</v>
      </c>
      <c r="DA1" s="10" t="s">
        <v>2775</v>
      </c>
      <c r="DB1" s="10" t="s">
        <v>2776</v>
      </c>
      <c r="DC1" s="10" t="s">
        <v>2777</v>
      </c>
      <c r="DD1" s="10" t="s">
        <v>2778</v>
      </c>
      <c r="DE1" s="10" t="s">
        <v>2779</v>
      </c>
      <c r="DF1" s="10" t="s">
        <v>2780</v>
      </c>
      <c r="DG1" s="10" t="s">
        <v>2781</v>
      </c>
      <c r="DH1" s="10" t="s">
        <v>2782</v>
      </c>
      <c r="DI1" s="10" t="s">
        <v>2783</v>
      </c>
      <c r="DJ1" s="10" t="s">
        <v>2784</v>
      </c>
      <c r="DK1" s="10" t="s">
        <v>2785</v>
      </c>
      <c r="DL1" s="10" t="s">
        <v>2786</v>
      </c>
      <c r="DM1" s="10" t="s">
        <v>2787</v>
      </c>
      <c r="DN1" s="10" t="s">
        <v>2788</v>
      </c>
      <c r="DO1" s="10" t="s">
        <v>2789</v>
      </c>
      <c r="DP1" s="10" t="s">
        <v>2790</v>
      </c>
      <c r="DQ1" s="10" t="s">
        <v>2791</v>
      </c>
      <c r="DR1" s="10" t="s">
        <v>2792</v>
      </c>
      <c r="DS1" s="10" t="s">
        <v>2793</v>
      </c>
      <c r="DT1" s="10" t="s">
        <v>2794</v>
      </c>
      <c r="DU1" s="10" t="s">
        <v>2795</v>
      </c>
      <c r="DV1" s="10" t="s">
        <v>2796</v>
      </c>
      <c r="DW1" s="10" t="s">
        <v>2797</v>
      </c>
      <c r="DX1" s="10" t="s">
        <v>2798</v>
      </c>
      <c r="DY1" s="10" t="s">
        <v>2799</v>
      </c>
      <c r="DZ1" s="10" t="s">
        <v>2800</v>
      </c>
      <c r="EA1" s="10" t="s">
        <v>2801</v>
      </c>
      <c r="EB1" s="10" t="s">
        <v>2802</v>
      </c>
      <c r="EC1" s="10" t="s">
        <v>2803</v>
      </c>
      <c r="ED1" s="10" t="s">
        <v>2804</v>
      </c>
      <c r="EE1" s="10" t="s">
        <v>2805</v>
      </c>
      <c r="EF1" s="10" t="s">
        <v>2806</v>
      </c>
      <c r="EG1" s="10" t="s">
        <v>2807</v>
      </c>
      <c r="EH1" s="10" t="s">
        <v>2808</v>
      </c>
      <c r="EI1" s="10" t="s">
        <v>2809</v>
      </c>
      <c r="EJ1" s="10" t="s">
        <v>2810</v>
      </c>
      <c r="EK1" s="10" t="s">
        <v>2811</v>
      </c>
      <c r="EL1" s="10" t="s">
        <v>2812</v>
      </c>
      <c r="EM1" s="10" t="s">
        <v>2813</v>
      </c>
      <c r="EN1" s="10" t="s">
        <v>2814</v>
      </c>
      <c r="EO1" s="10" t="s">
        <v>2815</v>
      </c>
      <c r="EP1" s="10" t="s">
        <v>2816</v>
      </c>
      <c r="EQ1" s="10" t="s">
        <v>2817</v>
      </c>
      <c r="ER1" s="10" t="s">
        <v>2818</v>
      </c>
      <c r="ES1" s="10" t="s">
        <v>2819</v>
      </c>
      <c r="ET1" s="10" t="s">
        <v>2820</v>
      </c>
      <c r="EU1" s="10" t="s">
        <v>2821</v>
      </c>
      <c r="EV1" s="10" t="s">
        <v>2822</v>
      </c>
      <c r="EW1" s="10" t="s">
        <v>2823</v>
      </c>
      <c r="EX1" s="10" t="s">
        <v>2824</v>
      </c>
      <c r="EY1" s="10" t="s">
        <v>2825</v>
      </c>
      <c r="EZ1" s="10" t="s">
        <v>2826</v>
      </c>
      <c r="FA1" s="10" t="s">
        <v>2827</v>
      </c>
      <c r="FB1" s="10" t="s">
        <v>2828</v>
      </c>
      <c r="FC1" s="10" t="s">
        <v>2829</v>
      </c>
      <c r="FD1" s="10" t="s">
        <v>2830</v>
      </c>
      <c r="FE1" s="10" t="s">
        <v>2831</v>
      </c>
      <c r="FF1" s="10" t="s">
        <v>2832</v>
      </c>
      <c r="FG1" s="10" t="s">
        <v>2833</v>
      </c>
      <c r="FH1" s="10" t="s">
        <v>2834</v>
      </c>
      <c r="FI1" s="10" t="s">
        <v>2835</v>
      </c>
      <c r="FJ1" s="10" t="s">
        <v>2836</v>
      </c>
      <c r="FK1" s="10" t="s">
        <v>2837</v>
      </c>
      <c r="FL1" s="10" t="s">
        <v>2838</v>
      </c>
      <c r="FM1" s="10" t="s">
        <v>2839</v>
      </c>
      <c r="FN1" s="10" t="s">
        <v>2840</v>
      </c>
      <c r="FO1" s="10" t="s">
        <v>2841</v>
      </c>
      <c r="FP1" s="10" t="s">
        <v>2842</v>
      </c>
      <c r="FQ1" s="10" t="s">
        <v>2843</v>
      </c>
      <c r="FR1" s="10" t="s">
        <v>2844</v>
      </c>
      <c r="FS1" s="10" t="s">
        <v>2845</v>
      </c>
      <c r="FT1" s="10" t="s">
        <v>2846</v>
      </c>
      <c r="FU1" s="10" t="s">
        <v>2847</v>
      </c>
      <c r="FV1" s="10" t="s">
        <v>2848</v>
      </c>
      <c r="FW1" s="10" t="s">
        <v>2849</v>
      </c>
      <c r="FX1" s="10" t="s">
        <v>2850</v>
      </c>
      <c r="FY1" s="10" t="s">
        <v>2851</v>
      </c>
      <c r="FZ1" s="10" t="s">
        <v>2852</v>
      </c>
      <c r="GA1" s="10" t="s">
        <v>2853</v>
      </c>
      <c r="GB1" s="10" t="s">
        <v>2854</v>
      </c>
      <c r="GC1" s="10" t="s">
        <v>2855</v>
      </c>
      <c r="GD1" s="10" t="s">
        <v>2856</v>
      </c>
      <c r="GE1" s="10" t="s">
        <v>2857</v>
      </c>
      <c r="GF1" s="10" t="s">
        <v>2858</v>
      </c>
      <c r="GG1" s="10" t="s">
        <v>2859</v>
      </c>
      <c r="GH1" s="10" t="s">
        <v>2860</v>
      </c>
      <c r="GI1" s="10" t="s">
        <v>2861</v>
      </c>
      <c r="GJ1" s="10" t="s">
        <v>2862</v>
      </c>
      <c r="GK1" s="10" t="s">
        <v>2863</v>
      </c>
      <c r="GL1" s="10" t="s">
        <v>2864</v>
      </c>
      <c r="GM1" s="10" t="s">
        <v>2865</v>
      </c>
      <c r="GN1" s="10" t="s">
        <v>2866</v>
      </c>
      <c r="GO1" s="10" t="s">
        <v>2867</v>
      </c>
      <c r="GP1" s="10" t="s">
        <v>2868</v>
      </c>
      <c r="GQ1" s="10" t="s">
        <v>2869</v>
      </c>
      <c r="GR1" s="10" t="s">
        <v>2870</v>
      </c>
      <c r="GS1" s="10" t="s">
        <v>2871</v>
      </c>
      <c r="GT1" s="10" t="s">
        <v>2872</v>
      </c>
      <c r="GU1" s="10" t="s">
        <v>2873</v>
      </c>
      <c r="GV1" s="10" t="s">
        <v>2874</v>
      </c>
      <c r="GW1" s="10" t="s">
        <v>2875</v>
      </c>
      <c r="GX1" s="10" t="s">
        <v>2876</v>
      </c>
      <c r="GY1" s="10" t="s">
        <v>2877</v>
      </c>
      <c r="GZ1" s="10" t="s">
        <v>2878</v>
      </c>
      <c r="HA1" s="10" t="s">
        <v>2879</v>
      </c>
      <c r="HB1" s="10" t="s">
        <v>2880</v>
      </c>
      <c r="HC1" s="10" t="s">
        <v>2881</v>
      </c>
      <c r="HD1" s="10" t="s">
        <v>2882</v>
      </c>
      <c r="HE1" s="10" t="s">
        <v>2883</v>
      </c>
      <c r="HF1" s="10" t="s">
        <v>2884</v>
      </c>
      <c r="HG1" s="10" t="s">
        <v>2885</v>
      </c>
      <c r="HH1" s="10" t="s">
        <v>2886</v>
      </c>
      <c r="HI1" s="10" t="s">
        <v>2887</v>
      </c>
      <c r="HJ1" s="10" t="s">
        <v>2888</v>
      </c>
      <c r="HK1" s="10" t="s">
        <v>2889</v>
      </c>
      <c r="HL1" s="10" t="s">
        <v>2890</v>
      </c>
      <c r="HM1" s="10" t="s">
        <v>2891</v>
      </c>
      <c r="HN1" s="10" t="s">
        <v>2892</v>
      </c>
      <c r="HO1" s="10" t="s">
        <v>2893</v>
      </c>
      <c r="HP1" s="10" t="s">
        <v>2894</v>
      </c>
      <c r="HQ1" s="10" t="s">
        <v>2895</v>
      </c>
      <c r="HR1" s="10" t="s">
        <v>2896</v>
      </c>
      <c r="HS1" s="10" t="s">
        <v>2897</v>
      </c>
      <c r="HT1" s="10" t="s">
        <v>2898</v>
      </c>
      <c r="HU1" s="10" t="s">
        <v>2899</v>
      </c>
      <c r="HV1" s="10" t="s">
        <v>2900</v>
      </c>
      <c r="HW1" s="10" t="s">
        <v>2901</v>
      </c>
      <c r="HX1" s="10" t="s">
        <v>2902</v>
      </c>
      <c r="HY1" s="10" t="s">
        <v>2903</v>
      </c>
      <c r="HZ1" s="10" t="s">
        <v>2904</v>
      </c>
      <c r="IA1" s="10" t="s">
        <v>2905</v>
      </c>
      <c r="IB1" s="10" t="s">
        <v>2906</v>
      </c>
      <c r="IC1" s="10" t="s">
        <v>2907</v>
      </c>
      <c r="ID1" s="10" t="s">
        <v>2908</v>
      </c>
      <c r="IE1" s="10" t="s">
        <v>2909</v>
      </c>
      <c r="IF1" s="10" t="s">
        <v>2910</v>
      </c>
      <c r="IG1" s="10" t="s">
        <v>2911</v>
      </c>
      <c r="IH1" s="10" t="s">
        <v>2912</v>
      </c>
      <c r="II1" s="10" t="s">
        <v>2913</v>
      </c>
      <c r="IJ1" s="10" t="s">
        <v>2914</v>
      </c>
      <c r="IK1" s="10" t="s">
        <v>2915</v>
      </c>
      <c r="IL1" s="10" t="s">
        <v>2916</v>
      </c>
      <c r="IM1" s="10" t="s">
        <v>2917</v>
      </c>
      <c r="IN1" s="10" t="s">
        <v>2918</v>
      </c>
      <c r="IO1" s="10" t="s">
        <v>2919</v>
      </c>
      <c r="IP1" s="10" t="s">
        <v>2920</v>
      </c>
      <c r="IQ1" s="10" t="s">
        <v>2921</v>
      </c>
      <c r="IR1" s="10" t="s">
        <v>2922</v>
      </c>
      <c r="IS1" s="10" t="s">
        <v>2923</v>
      </c>
      <c r="IT1" s="10" t="s">
        <v>2924</v>
      </c>
      <c r="IU1" s="10" t="s">
        <v>2925</v>
      </c>
      <c r="IV1" s="10" t="s">
        <v>2926</v>
      </c>
      <c r="IW1" s="10" t="s">
        <v>2927</v>
      </c>
      <c r="IX1" s="10" t="s">
        <v>2928</v>
      </c>
      <c r="IY1" s="10" t="s">
        <v>2929</v>
      </c>
      <c r="IZ1" s="10" t="s">
        <v>2930</v>
      </c>
      <c r="JA1" s="10" t="s">
        <v>2931</v>
      </c>
      <c r="JB1" s="10" t="s">
        <v>2932</v>
      </c>
      <c r="JC1" s="10" t="s">
        <v>2933</v>
      </c>
      <c r="JD1" s="10" t="s">
        <v>2934</v>
      </c>
      <c r="JE1" s="10" t="s">
        <v>2935</v>
      </c>
      <c r="JF1" s="10" t="s">
        <v>2936</v>
      </c>
      <c r="JG1" s="10" t="s">
        <v>2937</v>
      </c>
      <c r="JH1" s="10" t="s">
        <v>2938</v>
      </c>
      <c r="JI1" s="10" t="s">
        <v>2939</v>
      </c>
      <c r="JJ1" s="10" t="s">
        <v>2940</v>
      </c>
      <c r="JK1" s="10" t="s">
        <v>2941</v>
      </c>
      <c r="JL1" s="10" t="s">
        <v>2942</v>
      </c>
      <c r="JM1" s="10" t="s">
        <v>2943</v>
      </c>
      <c r="JN1" s="10" t="s">
        <v>2944</v>
      </c>
      <c r="JO1" s="10" t="s">
        <v>2945</v>
      </c>
      <c r="JP1" s="10" t="s">
        <v>2946</v>
      </c>
      <c r="JQ1" s="10" t="s">
        <v>2947</v>
      </c>
      <c r="JR1" s="10" t="s">
        <v>2948</v>
      </c>
      <c r="JS1" s="10" t="s">
        <v>2949</v>
      </c>
      <c r="JT1" s="10" t="s">
        <v>2950</v>
      </c>
      <c r="JU1" s="10" t="s">
        <v>2951</v>
      </c>
      <c r="JV1" s="10" t="s">
        <v>2952</v>
      </c>
      <c r="JW1" s="10" t="s">
        <v>2953</v>
      </c>
      <c r="JX1" s="10" t="s">
        <v>2954</v>
      </c>
      <c r="JY1" s="10" t="s">
        <v>2955</v>
      </c>
      <c r="JZ1" s="10" t="s">
        <v>2956</v>
      </c>
      <c r="KA1" s="10" t="s">
        <v>2957</v>
      </c>
      <c r="KB1" s="10" t="s">
        <v>2958</v>
      </c>
      <c r="KC1" s="10" t="s">
        <v>2959</v>
      </c>
      <c r="KD1" s="10" t="s">
        <v>2960</v>
      </c>
      <c r="KE1" s="10" t="s">
        <v>2961</v>
      </c>
      <c r="KF1" s="10" t="s">
        <v>2962</v>
      </c>
      <c r="KG1" s="10" t="s">
        <v>2963</v>
      </c>
      <c r="KH1" s="10" t="s">
        <v>2964</v>
      </c>
      <c r="KI1" s="10" t="s">
        <v>2965</v>
      </c>
      <c r="KJ1" s="10" t="s">
        <v>2966</v>
      </c>
      <c r="KK1" s="10" t="s">
        <v>2967</v>
      </c>
      <c r="KL1" s="10" t="s">
        <v>2968</v>
      </c>
      <c r="KM1" s="10" t="s">
        <v>2969</v>
      </c>
      <c r="KN1" s="10" t="s">
        <v>2970</v>
      </c>
      <c r="KO1" s="10" t="s">
        <v>2971</v>
      </c>
      <c r="KP1" s="10" t="s">
        <v>2972</v>
      </c>
      <c r="KQ1" s="10" t="s">
        <v>2973</v>
      </c>
      <c r="KR1" s="10" t="s">
        <v>2974</v>
      </c>
      <c r="KS1" s="10" t="s">
        <v>2975</v>
      </c>
      <c r="KT1" s="10" t="s">
        <v>2976</v>
      </c>
      <c r="KU1" s="10" t="s">
        <v>2977</v>
      </c>
      <c r="KV1" s="10" t="s">
        <v>2978</v>
      </c>
      <c r="KW1" s="10" t="s">
        <v>2979</v>
      </c>
      <c r="KX1" s="10" t="s">
        <v>2980</v>
      </c>
      <c r="KY1" s="10" t="s">
        <v>2981</v>
      </c>
      <c r="KZ1" s="10" t="s">
        <v>2982</v>
      </c>
      <c r="LA1" s="10" t="s">
        <v>2983</v>
      </c>
      <c r="LB1" s="10" t="s">
        <v>2984</v>
      </c>
      <c r="LC1" s="10" t="s">
        <v>2985</v>
      </c>
      <c r="LD1" s="10" t="s">
        <v>2986</v>
      </c>
      <c r="LE1" s="10" t="s">
        <v>2987</v>
      </c>
      <c r="LF1" s="10" t="s">
        <v>2988</v>
      </c>
      <c r="LG1" s="10" t="s">
        <v>2989</v>
      </c>
      <c r="LH1" s="10" t="s">
        <v>2990</v>
      </c>
      <c r="LI1" s="10" t="s">
        <v>2991</v>
      </c>
      <c r="LJ1" s="10" t="s">
        <v>2992</v>
      </c>
      <c r="LK1" s="10" t="s">
        <v>2993</v>
      </c>
      <c r="LL1" s="10" t="s">
        <v>2994</v>
      </c>
      <c r="LM1" s="10" t="s">
        <v>2995</v>
      </c>
      <c r="LN1" s="10" t="s">
        <v>2996</v>
      </c>
      <c r="LO1" s="10" t="s">
        <v>2997</v>
      </c>
      <c r="LP1" s="10" t="s">
        <v>2998</v>
      </c>
      <c r="LQ1" s="10" t="s">
        <v>2999</v>
      </c>
      <c r="LR1" s="10" t="s">
        <v>3000</v>
      </c>
      <c r="LS1" s="10" t="s">
        <v>3001</v>
      </c>
      <c r="LT1" s="10" t="s">
        <v>3002</v>
      </c>
      <c r="LU1" s="10" t="s">
        <v>3003</v>
      </c>
      <c r="LV1" s="10" t="s">
        <v>3004</v>
      </c>
      <c r="LW1" s="10" t="s">
        <v>3005</v>
      </c>
      <c r="LX1" s="10" t="s">
        <v>3006</v>
      </c>
      <c r="LY1" s="10" t="s">
        <v>3007</v>
      </c>
      <c r="LZ1" s="10" t="s">
        <v>3008</v>
      </c>
      <c r="MA1" s="10" t="s">
        <v>3009</v>
      </c>
      <c r="MB1" s="10" t="s">
        <v>3010</v>
      </c>
      <c r="MC1" s="10" t="s">
        <v>3011</v>
      </c>
      <c r="MD1" s="10" t="s">
        <v>3012</v>
      </c>
      <c r="ME1" s="10" t="s">
        <v>3013</v>
      </c>
      <c r="MF1" s="10" t="s">
        <v>3014</v>
      </c>
      <c r="MG1" s="10" t="s">
        <v>3015</v>
      </c>
      <c r="MH1" s="10" t="s">
        <v>3016</v>
      </c>
      <c r="MI1" s="10" t="s">
        <v>3017</v>
      </c>
      <c r="MJ1" s="10" t="s">
        <v>3018</v>
      </c>
      <c r="MK1" s="10" t="s">
        <v>3019</v>
      </c>
      <c r="ML1" s="10" t="s">
        <v>3020</v>
      </c>
      <c r="MM1" s="10" t="s">
        <v>3021</v>
      </c>
      <c r="MN1" s="10" t="s">
        <v>3022</v>
      </c>
      <c r="MO1" s="10" t="s">
        <v>3023</v>
      </c>
      <c r="MP1" s="10" t="s">
        <v>3024</v>
      </c>
      <c r="MQ1" s="10" t="s">
        <v>3025</v>
      </c>
      <c r="MR1" s="10" t="s">
        <v>3026</v>
      </c>
      <c r="MS1" s="10" t="s">
        <v>3027</v>
      </c>
      <c r="MT1" s="10" t="s">
        <v>3028</v>
      </c>
      <c r="MU1" s="10" t="s">
        <v>3029</v>
      </c>
      <c r="MV1" s="10" t="s">
        <v>3030</v>
      </c>
      <c r="MW1" s="10" t="s">
        <v>3031</v>
      </c>
      <c r="MX1" s="10" t="s">
        <v>3032</v>
      </c>
      <c r="MY1" s="10" t="s">
        <v>3033</v>
      </c>
      <c r="MZ1" s="10" t="s">
        <v>3034</v>
      </c>
      <c r="NA1" s="10" t="s">
        <v>3035</v>
      </c>
      <c r="NB1" s="10" t="s">
        <v>3036</v>
      </c>
      <c r="NC1" s="10" t="s">
        <v>3037</v>
      </c>
      <c r="ND1" s="10" t="s">
        <v>3038</v>
      </c>
      <c r="NE1" s="10" t="s">
        <v>3039</v>
      </c>
      <c r="NF1" s="10" t="s">
        <v>3040</v>
      </c>
      <c r="NG1" s="10" t="s">
        <v>3041</v>
      </c>
      <c r="NH1" s="10" t="s">
        <v>3042</v>
      </c>
      <c r="NI1" s="10" t="s">
        <v>3043</v>
      </c>
      <c r="NJ1" s="10" t="s">
        <v>3044</v>
      </c>
      <c r="NK1" s="10" t="s">
        <v>3045</v>
      </c>
      <c r="NL1" s="10" t="s">
        <v>3046</v>
      </c>
      <c r="NM1" s="10" t="s">
        <v>3047</v>
      </c>
      <c r="NN1" s="10" t="s">
        <v>3048</v>
      </c>
      <c r="NO1" s="10" t="s">
        <v>3049</v>
      </c>
      <c r="NP1" s="10" t="s">
        <v>3050</v>
      </c>
      <c r="NQ1" s="10" t="s">
        <v>3051</v>
      </c>
      <c r="NR1" s="10" t="s">
        <v>3052</v>
      </c>
      <c r="NS1" s="10" t="s">
        <v>3053</v>
      </c>
      <c r="NT1" s="10" t="s">
        <v>3054</v>
      </c>
      <c r="NU1" s="10" t="s">
        <v>3055</v>
      </c>
      <c r="NV1" s="10" t="s">
        <v>3056</v>
      </c>
      <c r="NW1" s="10" t="s">
        <v>3057</v>
      </c>
      <c r="NX1" s="10" t="s">
        <v>3058</v>
      </c>
      <c r="NY1" s="10" t="s">
        <v>3059</v>
      </c>
      <c r="NZ1" s="10" t="s">
        <v>3060</v>
      </c>
      <c r="OA1" s="10" t="s">
        <v>3061</v>
      </c>
      <c r="OB1" s="10" t="s">
        <v>3062</v>
      </c>
      <c r="OC1" s="10" t="s">
        <v>3063</v>
      </c>
      <c r="OD1" s="10" t="s">
        <v>3064</v>
      </c>
      <c r="OE1" s="10" t="s">
        <v>3065</v>
      </c>
      <c r="OF1" s="10" t="s">
        <v>3066</v>
      </c>
      <c r="OG1" s="10" t="s">
        <v>3067</v>
      </c>
      <c r="OH1" s="10" t="s">
        <v>3068</v>
      </c>
      <c r="OI1" s="10" t="s">
        <v>3069</v>
      </c>
      <c r="OJ1" s="10" t="s">
        <v>3070</v>
      </c>
      <c r="OK1" s="10" t="s">
        <v>3071</v>
      </c>
      <c r="OL1" s="10" t="s">
        <v>3072</v>
      </c>
      <c r="OM1" s="10" t="s">
        <v>3073</v>
      </c>
      <c r="ON1" s="10" t="s">
        <v>3074</v>
      </c>
      <c r="OO1" s="10" t="s">
        <v>3075</v>
      </c>
      <c r="OP1" s="10" t="s">
        <v>3076</v>
      </c>
      <c r="OQ1" s="10" t="s">
        <v>3077</v>
      </c>
      <c r="OR1" s="10" t="s">
        <v>3078</v>
      </c>
      <c r="OS1" s="10" t="s">
        <v>3079</v>
      </c>
      <c r="OT1" s="10" t="s">
        <v>3080</v>
      </c>
      <c r="OU1" s="10" t="s">
        <v>3081</v>
      </c>
      <c r="OV1" s="10" t="s">
        <v>3082</v>
      </c>
      <c r="OW1" s="10" t="s">
        <v>3083</v>
      </c>
      <c r="OX1" s="10" t="s">
        <v>3084</v>
      </c>
      <c r="OY1" s="10" t="s">
        <v>3085</v>
      </c>
      <c r="OZ1" s="10" t="s">
        <v>3086</v>
      </c>
      <c r="PA1" s="10" t="s">
        <v>3087</v>
      </c>
      <c r="PB1" s="10" t="s">
        <v>3088</v>
      </c>
      <c r="PC1" s="10" t="s">
        <v>3089</v>
      </c>
      <c r="PD1" s="10" t="s">
        <v>3090</v>
      </c>
      <c r="PE1" s="10" t="s">
        <v>3091</v>
      </c>
      <c r="PF1" s="10" t="s">
        <v>3092</v>
      </c>
      <c r="PG1" s="10" t="s">
        <v>3093</v>
      </c>
      <c r="PH1" s="10" t="s">
        <v>3094</v>
      </c>
      <c r="PI1" s="10" t="s">
        <v>3095</v>
      </c>
      <c r="PJ1" s="10" t="s">
        <v>3096</v>
      </c>
      <c r="PK1" s="10" t="s">
        <v>3097</v>
      </c>
      <c r="PL1" s="10" t="s">
        <v>3098</v>
      </c>
      <c r="PM1" s="10" t="s">
        <v>3099</v>
      </c>
      <c r="PN1" s="10" t="s">
        <v>3100</v>
      </c>
      <c r="PO1" s="10" t="s">
        <v>3101</v>
      </c>
      <c r="PP1" s="10" t="s">
        <v>3102</v>
      </c>
      <c r="PQ1" s="10" t="s">
        <v>3103</v>
      </c>
      <c r="PR1" s="10" t="s">
        <v>3104</v>
      </c>
      <c r="PS1" s="10" t="s">
        <v>3105</v>
      </c>
      <c r="PT1" s="10" t="s">
        <v>3106</v>
      </c>
      <c r="PU1" s="10" t="s">
        <v>3107</v>
      </c>
      <c r="PV1" s="10" t="s">
        <v>3108</v>
      </c>
      <c r="PW1" s="10" t="s">
        <v>3109</v>
      </c>
      <c r="PX1" s="10" t="s">
        <v>3110</v>
      </c>
      <c r="PY1" s="10" t="s">
        <v>3111</v>
      </c>
      <c r="PZ1" s="10" t="s">
        <v>3112</v>
      </c>
      <c r="QA1" s="10" t="s">
        <v>3113</v>
      </c>
      <c r="QB1" s="10" t="s">
        <v>3114</v>
      </c>
      <c r="QC1" s="10" t="s">
        <v>3115</v>
      </c>
      <c r="QD1" s="10" t="s">
        <v>3116</v>
      </c>
      <c r="QE1" s="10" t="s">
        <v>3117</v>
      </c>
      <c r="QF1" s="10" t="s">
        <v>3118</v>
      </c>
      <c r="QG1" s="10" t="s">
        <v>3119</v>
      </c>
      <c r="QH1" s="10" t="s">
        <v>3120</v>
      </c>
      <c r="QI1" s="10" t="s">
        <v>3121</v>
      </c>
      <c r="QJ1" s="10" t="s">
        <v>3122</v>
      </c>
      <c r="QK1" s="10" t="s">
        <v>3123</v>
      </c>
      <c r="QL1" s="10" t="s">
        <v>3124</v>
      </c>
      <c r="QM1" s="10" t="s">
        <v>3125</v>
      </c>
      <c r="QN1" s="10" t="s">
        <v>3126</v>
      </c>
      <c r="QO1" s="10" t="s">
        <v>3127</v>
      </c>
      <c r="QP1" s="10" t="s">
        <v>3128</v>
      </c>
      <c r="QQ1" s="10" t="s">
        <v>3129</v>
      </c>
      <c r="QR1" s="10" t="s">
        <v>3130</v>
      </c>
      <c r="QS1" s="10" t="s">
        <v>3131</v>
      </c>
      <c r="QT1" s="10" t="s">
        <v>3132</v>
      </c>
      <c r="QU1" s="10" t="s">
        <v>3133</v>
      </c>
      <c r="QV1" s="10" t="s">
        <v>3134</v>
      </c>
      <c r="QW1" s="10" t="s">
        <v>3135</v>
      </c>
      <c r="QX1" s="10" t="s">
        <v>3136</v>
      </c>
      <c r="QY1" s="10" t="s">
        <v>3137</v>
      </c>
      <c r="QZ1" s="10" t="s">
        <v>3138</v>
      </c>
      <c r="RA1" s="10" t="s">
        <v>3139</v>
      </c>
      <c r="RB1" s="10" t="s">
        <v>3140</v>
      </c>
      <c r="RC1" s="10" t="s">
        <v>3141</v>
      </c>
      <c r="RD1" s="10" t="s">
        <v>3142</v>
      </c>
      <c r="RE1" s="10" t="s">
        <v>3143</v>
      </c>
      <c r="RF1" s="10" t="s">
        <v>3144</v>
      </c>
      <c r="RG1" s="10" t="s">
        <v>3145</v>
      </c>
      <c r="RH1" s="10" t="s">
        <v>3146</v>
      </c>
      <c r="RI1" s="10" t="s">
        <v>3147</v>
      </c>
      <c r="RJ1" s="10" t="s">
        <v>3148</v>
      </c>
      <c r="RK1" s="10" t="s">
        <v>3149</v>
      </c>
      <c r="RL1" s="10" t="s">
        <v>3150</v>
      </c>
      <c r="RM1" s="10" t="s">
        <v>3151</v>
      </c>
      <c r="RN1" s="10" t="s">
        <v>3152</v>
      </c>
      <c r="RO1" s="10" t="s">
        <v>3153</v>
      </c>
      <c r="RP1" s="10" t="s">
        <v>3154</v>
      </c>
      <c r="RQ1" s="10" t="s">
        <v>3155</v>
      </c>
      <c r="RR1" s="10" t="s">
        <v>3156</v>
      </c>
      <c r="RS1" s="10" t="s">
        <v>3157</v>
      </c>
      <c r="RT1" s="10" t="s">
        <v>3158</v>
      </c>
      <c r="RU1" s="10" t="s">
        <v>3159</v>
      </c>
      <c r="RV1" s="10" t="s">
        <v>3160</v>
      </c>
      <c r="RW1" s="10" t="s">
        <v>3161</v>
      </c>
      <c r="RX1" s="10" t="s">
        <v>3162</v>
      </c>
      <c r="RY1" s="10" t="s">
        <v>3163</v>
      </c>
      <c r="RZ1" s="10" t="s">
        <v>3164</v>
      </c>
      <c r="SA1" s="10" t="s">
        <v>3165</v>
      </c>
      <c r="SB1" s="10" t="s">
        <v>3166</v>
      </c>
      <c r="SC1" s="10" t="s">
        <v>3167</v>
      </c>
      <c r="SD1" s="10" t="s">
        <v>3168</v>
      </c>
      <c r="SE1" s="10" t="s">
        <v>3169</v>
      </c>
      <c r="SF1" s="10" t="s">
        <v>3170</v>
      </c>
      <c r="SG1" s="10" t="s">
        <v>3171</v>
      </c>
      <c r="SH1" s="10" t="s">
        <v>3172</v>
      </c>
      <c r="SI1" s="10" t="s">
        <v>3173</v>
      </c>
      <c r="SJ1" s="10" t="s">
        <v>3174</v>
      </c>
      <c r="SK1" s="10" t="s">
        <v>3175</v>
      </c>
      <c r="SL1" s="10" t="s">
        <v>3176</v>
      </c>
      <c r="SM1" s="10" t="s">
        <v>3177</v>
      </c>
      <c r="SN1" s="10" t="s">
        <v>3178</v>
      </c>
      <c r="SO1" s="10" t="s">
        <v>3179</v>
      </c>
      <c r="SP1" s="10" t="s">
        <v>3180</v>
      </c>
      <c r="SQ1" s="10" t="s">
        <v>3181</v>
      </c>
      <c r="SR1" s="10" t="s">
        <v>3182</v>
      </c>
      <c r="SS1" s="10" t="s">
        <v>3183</v>
      </c>
      <c r="ST1" s="10" t="s">
        <v>3184</v>
      </c>
      <c r="SU1" s="10" t="s">
        <v>3185</v>
      </c>
      <c r="SV1" s="10" t="s">
        <v>3186</v>
      </c>
      <c r="SW1" s="10" t="s">
        <v>3187</v>
      </c>
      <c r="SX1" s="10" t="s">
        <v>3188</v>
      </c>
      <c r="SY1" s="10" t="s">
        <v>3189</v>
      </c>
      <c r="SZ1" s="10" t="s">
        <v>3190</v>
      </c>
      <c r="TA1" s="10" t="s">
        <v>3191</v>
      </c>
      <c r="TB1" s="10" t="s">
        <v>3192</v>
      </c>
      <c r="TC1" s="10" t="s">
        <v>3193</v>
      </c>
      <c r="TD1" s="10" t="s">
        <v>3194</v>
      </c>
      <c r="TE1" s="10" t="s">
        <v>3195</v>
      </c>
      <c r="TF1" s="10" t="s">
        <v>3196</v>
      </c>
      <c r="TG1" s="10" t="s">
        <v>3197</v>
      </c>
      <c r="TH1" s="10" t="s">
        <v>3198</v>
      </c>
      <c r="TI1" s="10" t="s">
        <v>3199</v>
      </c>
      <c r="TJ1" s="10" t="s">
        <v>3200</v>
      </c>
      <c r="TK1" s="10" t="s">
        <v>3201</v>
      </c>
      <c r="TL1" s="10" t="s">
        <v>3202</v>
      </c>
      <c r="TM1" s="10" t="s">
        <v>3203</v>
      </c>
      <c r="TN1" s="10" t="s">
        <v>3204</v>
      </c>
      <c r="TO1" s="10" t="s">
        <v>3205</v>
      </c>
      <c r="TP1" s="10" t="s">
        <v>3206</v>
      </c>
      <c r="TQ1" s="10" t="s">
        <v>3207</v>
      </c>
      <c r="TR1" s="10" t="s">
        <v>3208</v>
      </c>
      <c r="TS1" s="10" t="s">
        <v>3209</v>
      </c>
      <c r="TT1" s="10" t="s">
        <v>3210</v>
      </c>
      <c r="TU1" s="10" t="s">
        <v>3211</v>
      </c>
      <c r="TV1" s="10" t="s">
        <v>3212</v>
      </c>
      <c r="TW1" s="10" t="s">
        <v>3213</v>
      </c>
      <c r="TX1" s="10" t="s">
        <v>3214</v>
      </c>
      <c r="TY1" s="10" t="s">
        <v>3215</v>
      </c>
      <c r="TZ1" s="10" t="s">
        <v>3216</v>
      </c>
      <c r="UA1" s="10" t="s">
        <v>3217</v>
      </c>
      <c r="UB1" s="10" t="s">
        <v>3218</v>
      </c>
      <c r="UC1" s="10" t="s">
        <v>3219</v>
      </c>
      <c r="UD1" s="10" t="s">
        <v>3220</v>
      </c>
      <c r="UE1" s="10" t="s">
        <v>3221</v>
      </c>
      <c r="UF1" s="10" t="s">
        <v>3222</v>
      </c>
      <c r="UG1" s="10" t="s">
        <v>3223</v>
      </c>
      <c r="UH1" s="10" t="s">
        <v>3224</v>
      </c>
      <c r="UI1" s="10" t="s">
        <v>3225</v>
      </c>
      <c r="UJ1" s="10" t="s">
        <v>3226</v>
      </c>
      <c r="UK1" s="10" t="s">
        <v>3227</v>
      </c>
      <c r="UL1" s="10" t="s">
        <v>3228</v>
      </c>
      <c r="UM1" s="10" t="s">
        <v>3229</v>
      </c>
      <c r="UN1" s="10" t="s">
        <v>3230</v>
      </c>
      <c r="UO1" s="10" t="s">
        <v>3231</v>
      </c>
      <c r="UP1" s="10" t="s">
        <v>3232</v>
      </c>
      <c r="UQ1" s="10" t="s">
        <v>3233</v>
      </c>
      <c r="UR1" s="10" t="s">
        <v>3234</v>
      </c>
      <c r="US1" s="10" t="s">
        <v>3235</v>
      </c>
      <c r="UT1" s="10" t="s">
        <v>3236</v>
      </c>
      <c r="UU1" s="10" t="s">
        <v>3237</v>
      </c>
      <c r="UV1" s="10" t="s">
        <v>3238</v>
      </c>
      <c r="UW1" s="10" t="s">
        <v>3239</v>
      </c>
      <c r="UX1" s="10" t="s">
        <v>3240</v>
      </c>
      <c r="UY1" s="10" t="s">
        <v>3241</v>
      </c>
      <c r="UZ1" s="10" t="s">
        <v>3242</v>
      </c>
      <c r="VA1" s="10" t="s">
        <v>3243</v>
      </c>
      <c r="VB1" s="10" t="s">
        <v>3244</v>
      </c>
      <c r="VC1" s="10" t="s">
        <v>3245</v>
      </c>
      <c r="VD1" s="10" t="s">
        <v>3246</v>
      </c>
      <c r="VE1" s="10" t="s">
        <v>3247</v>
      </c>
      <c r="VF1" s="10" t="s">
        <v>3248</v>
      </c>
      <c r="VG1" s="10" t="s">
        <v>3249</v>
      </c>
      <c r="VH1" s="10" t="s">
        <v>3250</v>
      </c>
      <c r="VI1" s="10" t="s">
        <v>3251</v>
      </c>
      <c r="VJ1" s="10" t="s">
        <v>3252</v>
      </c>
      <c r="VK1" s="10" t="s">
        <v>3253</v>
      </c>
      <c r="VL1" s="10" t="s">
        <v>3254</v>
      </c>
      <c r="VM1" s="10" t="s">
        <v>3255</v>
      </c>
      <c r="VN1" s="10" t="s">
        <v>3256</v>
      </c>
      <c r="VO1" s="10" t="s">
        <v>3257</v>
      </c>
      <c r="VP1" s="10" t="s">
        <v>3258</v>
      </c>
      <c r="VQ1" s="10" t="s">
        <v>3259</v>
      </c>
      <c r="VR1" s="10" t="s">
        <v>3260</v>
      </c>
      <c r="VS1" s="10" t="s">
        <v>3261</v>
      </c>
      <c r="VT1" s="10" t="s">
        <v>3262</v>
      </c>
      <c r="VU1" s="10" t="s">
        <v>3263</v>
      </c>
      <c r="VV1" s="10" t="s">
        <v>3264</v>
      </c>
      <c r="VW1" s="10" t="s">
        <v>3265</v>
      </c>
      <c r="VX1" s="10" t="s">
        <v>3266</v>
      </c>
      <c r="VY1" s="10" t="s">
        <v>3267</v>
      </c>
      <c r="VZ1" s="10" t="s">
        <v>3268</v>
      </c>
      <c r="WA1" s="10" t="s">
        <v>3269</v>
      </c>
      <c r="WB1" s="10" t="s">
        <v>3270</v>
      </c>
      <c r="WC1" s="10" t="s">
        <v>3271</v>
      </c>
      <c r="WD1" s="10" t="s">
        <v>3272</v>
      </c>
      <c r="WE1" s="10" t="s">
        <v>3273</v>
      </c>
      <c r="WF1" s="10" t="s">
        <v>3274</v>
      </c>
      <c r="WG1" s="10" t="s">
        <v>3275</v>
      </c>
      <c r="WH1" s="10" t="s">
        <v>3276</v>
      </c>
      <c r="WI1" s="10" t="s">
        <v>3277</v>
      </c>
      <c r="WJ1" s="10" t="s">
        <v>3278</v>
      </c>
      <c r="WK1" s="10" t="s">
        <v>3279</v>
      </c>
      <c r="WL1" s="10" t="s">
        <v>3280</v>
      </c>
      <c r="WM1" s="10" t="s">
        <v>3281</v>
      </c>
      <c r="WN1" s="10" t="s">
        <v>3282</v>
      </c>
      <c r="WO1" s="10" t="s">
        <v>3283</v>
      </c>
      <c r="WP1" s="10" t="s">
        <v>3284</v>
      </c>
      <c r="WQ1" s="10" t="s">
        <v>3285</v>
      </c>
      <c r="WR1" s="10" t="s">
        <v>3286</v>
      </c>
      <c r="WS1" s="10" t="s">
        <v>3287</v>
      </c>
      <c r="WT1" s="10" t="s">
        <v>3288</v>
      </c>
      <c r="WU1" s="10" t="s">
        <v>3289</v>
      </c>
      <c r="WV1" s="10" t="s">
        <v>3290</v>
      </c>
      <c r="WW1" s="10" t="s">
        <v>3291</v>
      </c>
      <c r="WX1" s="10" t="s">
        <v>3292</v>
      </c>
      <c r="WY1" s="10" t="s">
        <v>3293</v>
      </c>
      <c r="WZ1" s="10" t="s">
        <v>3294</v>
      </c>
      <c r="XA1" s="10" t="s">
        <v>3295</v>
      </c>
      <c r="XB1" s="10" t="s">
        <v>3296</v>
      </c>
      <c r="XC1" s="10" t="s">
        <v>3297</v>
      </c>
      <c r="XD1" s="10" t="s">
        <v>3298</v>
      </c>
      <c r="XE1" s="10" t="s">
        <v>3299</v>
      </c>
      <c r="XF1" s="10" t="s">
        <v>3300</v>
      </c>
      <c r="XG1" s="10" t="s">
        <v>3301</v>
      </c>
      <c r="XH1" s="10" t="s">
        <v>3302</v>
      </c>
      <c r="XI1" s="10" t="s">
        <v>3303</v>
      </c>
      <c r="XJ1" s="10" t="s">
        <v>3304</v>
      </c>
      <c r="XK1" s="10" t="s">
        <v>3305</v>
      </c>
      <c r="XL1" s="10" t="s">
        <v>3306</v>
      </c>
      <c r="XM1" s="10" t="s">
        <v>3307</v>
      </c>
      <c r="XN1" s="10" t="s">
        <v>3308</v>
      </c>
      <c r="XO1" s="10" t="s">
        <v>3309</v>
      </c>
      <c r="XP1" s="10" t="s">
        <v>3310</v>
      </c>
      <c r="XQ1" s="10" t="s">
        <v>3311</v>
      </c>
      <c r="XR1" s="10" t="s">
        <v>3312</v>
      </c>
      <c r="XS1" s="10" t="s">
        <v>3313</v>
      </c>
      <c r="XT1" s="10" t="s">
        <v>3314</v>
      </c>
      <c r="XU1" s="10" t="s">
        <v>3315</v>
      </c>
      <c r="XV1" s="10" t="s">
        <v>3316</v>
      </c>
      <c r="XW1" s="10" t="s">
        <v>3317</v>
      </c>
      <c r="XX1" s="10" t="s">
        <v>3318</v>
      </c>
      <c r="XY1" s="10" t="s">
        <v>3319</v>
      </c>
      <c r="XZ1" s="10" t="s">
        <v>3320</v>
      </c>
      <c r="YA1" s="10" t="s">
        <v>3321</v>
      </c>
      <c r="YB1" s="10" t="s">
        <v>3322</v>
      </c>
      <c r="YC1" s="10" t="s">
        <v>3323</v>
      </c>
      <c r="YD1" s="10" t="s">
        <v>3324</v>
      </c>
      <c r="YE1" s="10" t="s">
        <v>3325</v>
      </c>
      <c r="YF1" s="10" t="s">
        <v>3326</v>
      </c>
      <c r="YG1" s="10" t="s">
        <v>3327</v>
      </c>
      <c r="YH1" s="10" t="s">
        <v>3328</v>
      </c>
      <c r="YI1" s="10" t="s">
        <v>3329</v>
      </c>
      <c r="YJ1" s="10" t="s">
        <v>3330</v>
      </c>
      <c r="YK1" s="10" t="s">
        <v>3331</v>
      </c>
      <c r="YL1" s="10" t="s">
        <v>3332</v>
      </c>
      <c r="YM1" s="10" t="s">
        <v>3333</v>
      </c>
      <c r="YN1" s="10" t="s">
        <v>3334</v>
      </c>
      <c r="YO1" s="10" t="s">
        <v>3335</v>
      </c>
      <c r="YP1" s="10" t="s">
        <v>3336</v>
      </c>
      <c r="YQ1" s="10" t="s">
        <v>3337</v>
      </c>
      <c r="YR1" s="10" t="s">
        <v>3338</v>
      </c>
      <c r="YS1" s="10" t="s">
        <v>3339</v>
      </c>
      <c r="YT1" s="10" t="s">
        <v>3340</v>
      </c>
      <c r="YU1" s="10" t="s">
        <v>3341</v>
      </c>
      <c r="YV1" s="10" t="s">
        <v>3342</v>
      </c>
      <c r="YW1" s="10" t="s">
        <v>3343</v>
      </c>
      <c r="YX1" s="10" t="s">
        <v>3344</v>
      </c>
      <c r="YY1" s="10" t="s">
        <v>3345</v>
      </c>
      <c r="YZ1" s="10" t="s">
        <v>3346</v>
      </c>
      <c r="ZA1" s="10" t="s">
        <v>3347</v>
      </c>
      <c r="ZB1" s="10" t="s">
        <v>3348</v>
      </c>
      <c r="ZC1" s="10" t="s">
        <v>3349</v>
      </c>
      <c r="ZD1" s="10" t="s">
        <v>3350</v>
      </c>
      <c r="ZE1" s="10" t="s">
        <v>3351</v>
      </c>
      <c r="ZF1" s="10" t="s">
        <v>3352</v>
      </c>
      <c r="ZG1" s="10" t="s">
        <v>3353</v>
      </c>
      <c r="ZH1" s="10" t="s">
        <v>3354</v>
      </c>
      <c r="ZI1" s="10" t="s">
        <v>3355</v>
      </c>
      <c r="ZJ1" s="10" t="s">
        <v>3356</v>
      </c>
      <c r="ZK1" s="10" t="s">
        <v>3357</v>
      </c>
      <c r="ZL1" s="10" t="s">
        <v>3358</v>
      </c>
      <c r="ZM1" s="10" t="s">
        <v>3359</v>
      </c>
      <c r="ZN1" s="10" t="s">
        <v>3360</v>
      </c>
      <c r="ZO1" s="10" t="s">
        <v>3361</v>
      </c>
      <c r="ZP1" s="10" t="s">
        <v>3362</v>
      </c>
      <c r="ZQ1" s="10" t="s">
        <v>3363</v>
      </c>
      <c r="ZR1" s="10" t="s">
        <v>3364</v>
      </c>
      <c r="ZS1" s="10" t="s">
        <v>3365</v>
      </c>
      <c r="ZT1" s="10" t="s">
        <v>3366</v>
      </c>
      <c r="ZU1" s="10" t="s">
        <v>3367</v>
      </c>
      <c r="ZV1" s="10" t="s">
        <v>3368</v>
      </c>
      <c r="ZW1" s="10" t="s">
        <v>3369</v>
      </c>
      <c r="ZX1" s="10" t="s">
        <v>3370</v>
      </c>
      <c r="ZY1" s="10" t="s">
        <v>3371</v>
      </c>
      <c r="ZZ1" s="10" t="s">
        <v>3372</v>
      </c>
      <c r="AAA1" s="10" t="s">
        <v>3373</v>
      </c>
      <c r="AAB1" s="10" t="s">
        <v>3374</v>
      </c>
      <c r="AAC1" s="10" t="s">
        <v>3375</v>
      </c>
      <c r="AAD1" s="10" t="s">
        <v>3376</v>
      </c>
      <c r="AAE1" s="10" t="s">
        <v>3377</v>
      </c>
      <c r="AAF1" s="10" t="s">
        <v>3378</v>
      </c>
      <c r="AAG1" s="10" t="s">
        <v>3379</v>
      </c>
      <c r="AAH1" s="10" t="s">
        <v>3380</v>
      </c>
      <c r="AAI1" s="10" t="s">
        <v>3381</v>
      </c>
      <c r="AAJ1" s="10" t="s">
        <v>3382</v>
      </c>
      <c r="AAK1" s="10" t="s">
        <v>3383</v>
      </c>
      <c r="AAL1" s="10" t="s">
        <v>3384</v>
      </c>
      <c r="AAM1" s="10" t="s">
        <v>3385</v>
      </c>
      <c r="AAN1" s="10" t="s">
        <v>3386</v>
      </c>
      <c r="AAO1" s="10" t="s">
        <v>3387</v>
      </c>
      <c r="AAP1" s="10" t="s">
        <v>3388</v>
      </c>
      <c r="AAQ1" s="10" t="s">
        <v>3389</v>
      </c>
      <c r="AAR1" s="10" t="s">
        <v>3390</v>
      </c>
      <c r="AAS1" s="10" t="s">
        <v>3391</v>
      </c>
      <c r="AAT1" s="10" t="s">
        <v>3392</v>
      </c>
      <c r="AAU1" s="10" t="s">
        <v>3393</v>
      </c>
      <c r="AAV1" s="10" t="s">
        <v>3394</v>
      </c>
      <c r="AAW1" s="10" t="s">
        <v>3395</v>
      </c>
      <c r="AAX1" s="10" t="s">
        <v>3396</v>
      </c>
      <c r="AAY1" s="10" t="s">
        <v>3397</v>
      </c>
      <c r="AAZ1" s="10" t="s">
        <v>3398</v>
      </c>
      <c r="ABA1" s="10" t="s">
        <v>3399</v>
      </c>
      <c r="ABB1" s="10" t="s">
        <v>3400</v>
      </c>
      <c r="ABC1" s="10" t="s">
        <v>3401</v>
      </c>
      <c r="ABD1" s="10" t="s">
        <v>3402</v>
      </c>
      <c r="ABE1" s="10" t="s">
        <v>3403</v>
      </c>
      <c r="ABF1" s="10" t="s">
        <v>3404</v>
      </c>
      <c r="ABG1" s="10" t="s">
        <v>3405</v>
      </c>
      <c r="ABH1" s="10" t="s">
        <v>3406</v>
      </c>
      <c r="ABI1" s="10" t="s">
        <v>3407</v>
      </c>
      <c r="ABJ1" s="10" t="s">
        <v>3408</v>
      </c>
      <c r="ABK1" s="10" t="s">
        <v>3409</v>
      </c>
      <c r="ABL1" s="10" t="s">
        <v>3410</v>
      </c>
      <c r="ABM1" s="10" t="s">
        <v>3411</v>
      </c>
      <c r="ABN1" s="10" t="s">
        <v>3412</v>
      </c>
      <c r="ABO1" s="10" t="s">
        <v>3413</v>
      </c>
      <c r="ABP1" s="10" t="s">
        <v>3414</v>
      </c>
      <c r="ABQ1" s="10" t="s">
        <v>3415</v>
      </c>
      <c r="ABR1" s="10" t="s">
        <v>3416</v>
      </c>
      <c r="ABS1" s="10" t="s">
        <v>3417</v>
      </c>
      <c r="ABT1" s="10" t="s">
        <v>3418</v>
      </c>
      <c r="ABU1" s="10" t="s">
        <v>3419</v>
      </c>
      <c r="ABV1" s="10" t="s">
        <v>3420</v>
      </c>
      <c r="ABW1" s="10" t="s">
        <v>3421</v>
      </c>
      <c r="ABX1" s="10" t="s">
        <v>3422</v>
      </c>
      <c r="ABY1" s="10" t="s">
        <v>3423</v>
      </c>
      <c r="ABZ1" s="10" t="s">
        <v>3424</v>
      </c>
      <c r="ACA1" s="10" t="s">
        <v>3425</v>
      </c>
      <c r="ACB1" s="10" t="s">
        <v>3426</v>
      </c>
      <c r="ACC1" s="10" t="s">
        <v>3427</v>
      </c>
      <c r="ACD1" s="10" t="s">
        <v>3428</v>
      </c>
      <c r="ACE1" s="10" t="s">
        <v>3429</v>
      </c>
      <c r="ACF1" s="10" t="s">
        <v>3430</v>
      </c>
      <c r="ACG1" s="10" t="s">
        <v>3431</v>
      </c>
      <c r="ACH1" s="10" t="s">
        <v>3432</v>
      </c>
      <c r="ACI1" s="10" t="s">
        <v>3433</v>
      </c>
      <c r="ACJ1" s="10" t="s">
        <v>3434</v>
      </c>
      <c r="ACK1" s="10" t="s">
        <v>3435</v>
      </c>
      <c r="ACL1" s="10" t="s">
        <v>3436</v>
      </c>
      <c r="ACM1" s="10" t="s">
        <v>3437</v>
      </c>
      <c r="ACN1" s="10" t="s">
        <v>3438</v>
      </c>
      <c r="ACO1" s="10" t="s">
        <v>3439</v>
      </c>
      <c r="ACP1" s="10" t="s">
        <v>3440</v>
      </c>
      <c r="ACQ1" s="10" t="s">
        <v>3441</v>
      </c>
      <c r="ACR1" s="10" t="s">
        <v>3442</v>
      </c>
      <c r="ACS1" s="10" t="s">
        <v>3443</v>
      </c>
      <c r="ACT1" s="10" t="s">
        <v>3444</v>
      </c>
      <c r="ACU1" s="10" t="s">
        <v>3445</v>
      </c>
      <c r="ACV1" s="10" t="s">
        <v>3446</v>
      </c>
      <c r="ACW1" s="10" t="s">
        <v>3447</v>
      </c>
      <c r="ACX1" s="10" t="s">
        <v>3448</v>
      </c>
      <c r="ACY1" s="10" t="s">
        <v>3449</v>
      </c>
      <c r="ACZ1" s="10" t="s">
        <v>3450</v>
      </c>
      <c r="ADA1" s="10" t="s">
        <v>3451</v>
      </c>
      <c r="ADB1" s="10" t="s">
        <v>3452</v>
      </c>
      <c r="ADC1" s="10" t="s">
        <v>3453</v>
      </c>
      <c r="ADD1" s="10" t="s">
        <v>3454</v>
      </c>
      <c r="ADE1" s="10" t="s">
        <v>3455</v>
      </c>
      <c r="ADF1" s="10" t="s">
        <v>3456</v>
      </c>
      <c r="ADG1" s="10" t="s">
        <v>3457</v>
      </c>
      <c r="ADH1" s="10" t="s">
        <v>3458</v>
      </c>
      <c r="ADI1" s="10" t="s">
        <v>3459</v>
      </c>
      <c r="ADJ1" s="10" t="s">
        <v>3460</v>
      </c>
      <c r="ADK1" s="10" t="s">
        <v>3461</v>
      </c>
      <c r="ADL1" s="10" t="s">
        <v>3462</v>
      </c>
      <c r="ADM1" s="10" t="s">
        <v>3463</v>
      </c>
      <c r="ADN1" s="10" t="s">
        <v>3464</v>
      </c>
      <c r="ADO1" s="10" t="s">
        <v>3465</v>
      </c>
      <c r="ADP1" s="10" t="s">
        <v>3466</v>
      </c>
      <c r="ADQ1" s="10" t="s">
        <v>3467</v>
      </c>
      <c r="ADR1" s="10" t="s">
        <v>3468</v>
      </c>
      <c r="ADS1" s="10" t="s">
        <v>3469</v>
      </c>
      <c r="ADT1" s="10" t="s">
        <v>3470</v>
      </c>
      <c r="ADU1" s="10" t="s">
        <v>3471</v>
      </c>
      <c r="ADV1" s="10" t="s">
        <v>3472</v>
      </c>
      <c r="ADW1" s="10" t="s">
        <v>3473</v>
      </c>
      <c r="ADX1" s="10" t="s">
        <v>3474</v>
      </c>
      <c r="ADY1" s="10" t="s">
        <v>3475</v>
      </c>
      <c r="ADZ1" s="10" t="s">
        <v>3476</v>
      </c>
      <c r="AEA1" s="10" t="s">
        <v>3477</v>
      </c>
      <c r="AEB1" s="10" t="s">
        <v>3478</v>
      </c>
      <c r="AEC1" s="10" t="s">
        <v>3479</v>
      </c>
      <c r="AED1" s="10" t="s">
        <v>3480</v>
      </c>
      <c r="AEE1" s="10" t="s">
        <v>3481</v>
      </c>
      <c r="AEF1" s="10" t="s">
        <v>3482</v>
      </c>
      <c r="AEG1" s="10" t="s">
        <v>3483</v>
      </c>
      <c r="AEH1" s="10" t="s">
        <v>3484</v>
      </c>
      <c r="AEI1" s="10" t="s">
        <v>3485</v>
      </c>
      <c r="AEJ1" s="10" t="s">
        <v>3486</v>
      </c>
      <c r="AEK1" s="10" t="s">
        <v>3487</v>
      </c>
      <c r="AEL1" s="10" t="s">
        <v>3488</v>
      </c>
      <c r="AEM1" s="10" t="s">
        <v>3489</v>
      </c>
      <c r="AEN1" s="10" t="s">
        <v>3490</v>
      </c>
      <c r="AEO1" s="10" t="s">
        <v>3491</v>
      </c>
      <c r="AEP1" s="10" t="s">
        <v>3492</v>
      </c>
      <c r="AEQ1" s="10" t="s">
        <v>3493</v>
      </c>
      <c r="AER1" s="10" t="s">
        <v>3494</v>
      </c>
      <c r="AES1" s="10" t="s">
        <v>3495</v>
      </c>
      <c r="AET1" s="10" t="s">
        <v>3496</v>
      </c>
      <c r="AEU1" s="10" t="s">
        <v>3497</v>
      </c>
      <c r="AEV1" s="10" t="s">
        <v>3498</v>
      </c>
      <c r="AEW1" s="10" t="s">
        <v>3499</v>
      </c>
      <c r="AEX1" s="10" t="s">
        <v>3500</v>
      </c>
      <c r="AEY1" s="10" t="s">
        <v>3501</v>
      </c>
      <c r="AEZ1" s="10" t="s">
        <v>3502</v>
      </c>
      <c r="AFA1" s="10" t="s">
        <v>3503</v>
      </c>
      <c r="AFB1" s="10" t="s">
        <v>3504</v>
      </c>
      <c r="AFC1" s="10" t="s">
        <v>3505</v>
      </c>
      <c r="AFD1" s="10" t="s">
        <v>3506</v>
      </c>
      <c r="AFE1" s="10" t="s">
        <v>3507</v>
      </c>
      <c r="AFF1" s="10" t="s">
        <v>3508</v>
      </c>
      <c r="AFG1" s="10" t="s">
        <v>3509</v>
      </c>
      <c r="AFH1" s="10" t="s">
        <v>3510</v>
      </c>
      <c r="AFI1" s="10" t="s">
        <v>3511</v>
      </c>
      <c r="AFJ1" s="10" t="s">
        <v>3512</v>
      </c>
      <c r="AFK1" s="10" t="s">
        <v>3513</v>
      </c>
      <c r="AFL1" s="10" t="s">
        <v>3514</v>
      </c>
      <c r="AFM1" s="10" t="s">
        <v>3515</v>
      </c>
      <c r="AFN1" s="10" t="s">
        <v>3516</v>
      </c>
      <c r="AFO1" s="10" t="s">
        <v>3517</v>
      </c>
      <c r="AFP1" s="10" t="s">
        <v>3518</v>
      </c>
      <c r="AFQ1" s="10" t="s">
        <v>3519</v>
      </c>
      <c r="AFR1" s="10" t="s">
        <v>3520</v>
      </c>
      <c r="AFS1" s="10" t="s">
        <v>3521</v>
      </c>
      <c r="AFT1" s="10" t="s">
        <v>3522</v>
      </c>
      <c r="AFU1" s="10" t="s">
        <v>3523</v>
      </c>
      <c r="AFV1" s="10" t="s">
        <v>3524</v>
      </c>
      <c r="AFW1" s="10" t="s">
        <v>3525</v>
      </c>
      <c r="AFX1" s="10" t="s">
        <v>3526</v>
      </c>
      <c r="AFY1" s="10" t="s">
        <v>3527</v>
      </c>
      <c r="AFZ1" s="10" t="s">
        <v>3528</v>
      </c>
      <c r="AGA1" s="10" t="s">
        <v>3529</v>
      </c>
      <c r="AGB1" s="10" t="s">
        <v>3530</v>
      </c>
      <c r="AGC1" s="10" t="s">
        <v>3531</v>
      </c>
      <c r="AGD1" s="10" t="s">
        <v>3532</v>
      </c>
      <c r="AGE1" s="10" t="s">
        <v>3533</v>
      </c>
      <c r="AGF1" s="10" t="s">
        <v>3534</v>
      </c>
      <c r="AGG1" s="10" t="s">
        <v>3535</v>
      </c>
      <c r="AGH1" s="10" t="s">
        <v>3536</v>
      </c>
      <c r="AGI1" s="10" t="s">
        <v>3537</v>
      </c>
      <c r="AGJ1" s="10" t="s">
        <v>3538</v>
      </c>
      <c r="AGK1" s="10" t="s">
        <v>3539</v>
      </c>
      <c r="AGL1" s="10" t="s">
        <v>3540</v>
      </c>
      <c r="AGM1" s="10" t="s">
        <v>3541</v>
      </c>
      <c r="AGN1" s="10" t="s">
        <v>3542</v>
      </c>
      <c r="AGO1" s="10" t="s">
        <v>3543</v>
      </c>
      <c r="AGP1" s="10" t="s">
        <v>3544</v>
      </c>
      <c r="AGQ1" s="10" t="s">
        <v>3545</v>
      </c>
      <c r="AGR1" s="10" t="s">
        <v>3546</v>
      </c>
      <c r="AGS1" s="10" t="s">
        <v>3547</v>
      </c>
      <c r="AGT1" s="10" t="s">
        <v>3548</v>
      </c>
      <c r="AGU1" s="10" t="s">
        <v>3549</v>
      </c>
      <c r="AGV1" s="10" t="s">
        <v>3550</v>
      </c>
      <c r="AGW1" s="10" t="s">
        <v>3551</v>
      </c>
      <c r="AGX1" s="10" t="s">
        <v>3552</v>
      </c>
      <c r="AGY1" s="10" t="s">
        <v>3553</v>
      </c>
      <c r="AGZ1" s="10" t="s">
        <v>3554</v>
      </c>
      <c r="AHA1" s="10" t="s">
        <v>3555</v>
      </c>
      <c r="AHB1" s="10" t="s">
        <v>3556</v>
      </c>
      <c r="AHC1" s="10" t="s">
        <v>3557</v>
      </c>
      <c r="AHD1" s="10" t="s">
        <v>3558</v>
      </c>
      <c r="AHE1" s="10" t="s">
        <v>3559</v>
      </c>
      <c r="AHF1" s="10" t="s">
        <v>3560</v>
      </c>
      <c r="AHG1" s="10" t="s">
        <v>3561</v>
      </c>
      <c r="AHH1" s="10" t="s">
        <v>3562</v>
      </c>
      <c r="AHI1" s="10" t="s">
        <v>3563</v>
      </c>
      <c r="AHJ1" s="10" t="s">
        <v>3564</v>
      </c>
      <c r="AHK1" s="10" t="s">
        <v>3565</v>
      </c>
      <c r="AHL1" s="10" t="s">
        <v>3566</v>
      </c>
      <c r="AHM1" s="10" t="s">
        <v>3567</v>
      </c>
      <c r="AHN1" s="10" t="s">
        <v>3568</v>
      </c>
      <c r="AHO1" s="10" t="s">
        <v>3569</v>
      </c>
      <c r="AHP1" s="10" t="s">
        <v>3570</v>
      </c>
      <c r="AHQ1" s="10" t="s">
        <v>3571</v>
      </c>
      <c r="AHR1" s="10" t="s">
        <v>3572</v>
      </c>
      <c r="AHS1" s="10" t="s">
        <v>3573</v>
      </c>
      <c r="AHT1" s="10" t="s">
        <v>3574</v>
      </c>
      <c r="AHU1" s="10" t="s">
        <v>3575</v>
      </c>
      <c r="AHV1" s="10" t="s">
        <v>3576</v>
      </c>
      <c r="AHW1" s="10" t="s">
        <v>3577</v>
      </c>
      <c r="AHX1" s="10" t="s">
        <v>3578</v>
      </c>
      <c r="AHY1" s="10" t="s">
        <v>3579</v>
      </c>
      <c r="AHZ1" s="10" t="s">
        <v>3580</v>
      </c>
      <c r="AIA1" s="10" t="s">
        <v>3581</v>
      </c>
      <c r="AIB1" s="10" t="s">
        <v>3582</v>
      </c>
      <c r="AIC1" s="10" t="s">
        <v>3583</v>
      </c>
      <c r="AID1" s="10" t="s">
        <v>3584</v>
      </c>
      <c r="AIE1" s="10" t="s">
        <v>3585</v>
      </c>
      <c r="AIF1" s="10" t="s">
        <v>3586</v>
      </c>
      <c r="AIG1" s="10" t="s">
        <v>3587</v>
      </c>
      <c r="AIH1" s="10" t="s">
        <v>3588</v>
      </c>
      <c r="AII1" s="10" t="s">
        <v>3589</v>
      </c>
      <c r="AIJ1" s="10" t="s">
        <v>3590</v>
      </c>
      <c r="AIK1" s="10" t="s">
        <v>3591</v>
      </c>
      <c r="AIL1" s="10" t="s">
        <v>3592</v>
      </c>
      <c r="AIM1" s="10" t="s">
        <v>3593</v>
      </c>
      <c r="AIN1" s="10" t="s">
        <v>3594</v>
      </c>
      <c r="AIO1" s="10" t="s">
        <v>3595</v>
      </c>
      <c r="AIP1" s="10" t="s">
        <v>3596</v>
      </c>
      <c r="AIQ1" s="10" t="s">
        <v>3597</v>
      </c>
      <c r="AIR1" s="10" t="s">
        <v>3598</v>
      </c>
      <c r="AIS1" s="10" t="s">
        <v>3599</v>
      </c>
      <c r="AIT1" s="10" t="s">
        <v>3600</v>
      </c>
      <c r="AIU1" s="10" t="s">
        <v>3601</v>
      </c>
      <c r="AIV1" s="10" t="s">
        <v>3602</v>
      </c>
      <c r="AIW1" s="10" t="s">
        <v>3603</v>
      </c>
      <c r="AIX1" s="10" t="s">
        <v>3604</v>
      </c>
      <c r="AIY1" s="10" t="s">
        <v>3605</v>
      </c>
      <c r="AIZ1" s="10" t="s">
        <v>3606</v>
      </c>
      <c r="AJA1" s="10" t="s">
        <v>3607</v>
      </c>
      <c r="AJB1" s="10" t="s">
        <v>3608</v>
      </c>
      <c r="AJC1" s="10" t="s">
        <v>3609</v>
      </c>
      <c r="AJD1" s="10" t="s">
        <v>3610</v>
      </c>
      <c r="AJE1" s="10" t="s">
        <v>3611</v>
      </c>
      <c r="AJF1" s="10" t="s">
        <v>3612</v>
      </c>
      <c r="AJG1" s="10" t="s">
        <v>3613</v>
      </c>
      <c r="AJH1" s="10" t="s">
        <v>3614</v>
      </c>
      <c r="AJI1" s="10" t="s">
        <v>3615</v>
      </c>
      <c r="AJJ1" s="10" t="s">
        <v>3616</v>
      </c>
      <c r="AJK1" s="10" t="s">
        <v>3617</v>
      </c>
      <c r="AJL1" s="10" t="s">
        <v>3618</v>
      </c>
      <c r="AJM1" s="10" t="s">
        <v>3619</v>
      </c>
      <c r="AJN1" s="10" t="s">
        <v>3620</v>
      </c>
      <c r="AJO1" s="10" t="s">
        <v>3621</v>
      </c>
      <c r="AJP1" s="10" t="s">
        <v>3622</v>
      </c>
      <c r="AJQ1" s="10" t="s">
        <v>3623</v>
      </c>
      <c r="AJR1" s="10" t="s">
        <v>3624</v>
      </c>
      <c r="AJS1" s="10" t="s">
        <v>3625</v>
      </c>
      <c r="AJT1" s="10" t="s">
        <v>3626</v>
      </c>
      <c r="AJU1" s="10" t="s">
        <v>3627</v>
      </c>
      <c r="AJV1" s="10" t="s">
        <v>3628</v>
      </c>
      <c r="AJW1" s="10" t="s">
        <v>3629</v>
      </c>
      <c r="AJX1" s="10" t="s">
        <v>3630</v>
      </c>
      <c r="AJY1" s="10" t="s">
        <v>3631</v>
      </c>
      <c r="AJZ1" s="10" t="s">
        <v>3632</v>
      </c>
      <c r="AKA1" s="10" t="s">
        <v>3633</v>
      </c>
      <c r="AKB1" s="10" t="s">
        <v>3634</v>
      </c>
      <c r="AKC1" s="10" t="s">
        <v>3635</v>
      </c>
      <c r="AKD1" s="10" t="s">
        <v>3636</v>
      </c>
      <c r="AKE1" s="10" t="s">
        <v>3637</v>
      </c>
      <c r="AKF1" s="10" t="s">
        <v>3638</v>
      </c>
      <c r="AKG1" s="10" t="s">
        <v>3639</v>
      </c>
      <c r="AKH1" s="10" t="s">
        <v>3640</v>
      </c>
      <c r="AKI1" s="10" t="s">
        <v>3641</v>
      </c>
      <c r="AKJ1" s="10" t="s">
        <v>3642</v>
      </c>
      <c r="AKK1" s="10" t="s">
        <v>3643</v>
      </c>
      <c r="AKL1" s="10" t="s">
        <v>3644</v>
      </c>
      <c r="AKM1" s="10" t="s">
        <v>3645</v>
      </c>
      <c r="AKN1" s="10" t="s">
        <v>3646</v>
      </c>
      <c r="AKO1" s="10" t="s">
        <v>3647</v>
      </c>
      <c r="AKP1" s="10" t="s">
        <v>3648</v>
      </c>
      <c r="AKQ1" s="10" t="s">
        <v>3649</v>
      </c>
      <c r="AKR1" s="10" t="s">
        <v>3650</v>
      </c>
      <c r="AKS1" s="10" t="s">
        <v>3651</v>
      </c>
      <c r="AKT1" s="10" t="s">
        <v>3652</v>
      </c>
      <c r="AKU1" s="10" t="s">
        <v>3653</v>
      </c>
      <c r="AKV1" s="10" t="s">
        <v>3654</v>
      </c>
      <c r="AKW1" s="10" t="s">
        <v>3655</v>
      </c>
      <c r="AKX1" s="10" t="s">
        <v>3656</v>
      </c>
      <c r="AKY1" s="10" t="s">
        <v>3657</v>
      </c>
      <c r="AKZ1" s="10" t="s">
        <v>3658</v>
      </c>
      <c r="ALA1" s="10" t="s">
        <v>3659</v>
      </c>
      <c r="ALB1" s="10" t="s">
        <v>3660</v>
      </c>
      <c r="ALC1" s="10" t="s">
        <v>3661</v>
      </c>
      <c r="ALD1" s="10" t="s">
        <v>3662</v>
      </c>
      <c r="ALE1" s="10" t="s">
        <v>3663</v>
      </c>
      <c r="ALF1" s="10" t="s">
        <v>3664</v>
      </c>
      <c r="ALG1" s="10" t="s">
        <v>3665</v>
      </c>
      <c r="ALH1" s="10" t="s">
        <v>3666</v>
      </c>
      <c r="ALI1" s="10" t="s">
        <v>3667</v>
      </c>
      <c r="ALJ1" s="10" t="s">
        <v>3668</v>
      </c>
      <c r="ALK1" s="10" t="s">
        <v>3669</v>
      </c>
      <c r="ALL1" s="10" t="s">
        <v>3670</v>
      </c>
      <c r="ALM1" s="10" t="s">
        <v>3671</v>
      </c>
      <c r="ALN1" s="10" t="s">
        <v>3672</v>
      </c>
      <c r="ALO1" s="10" t="s">
        <v>3673</v>
      </c>
      <c r="ALP1" s="10" t="s">
        <v>3674</v>
      </c>
      <c r="ALQ1" s="10" t="s">
        <v>3675</v>
      </c>
      <c r="ALR1" s="10" t="s">
        <v>3676</v>
      </c>
      <c r="ALS1" s="10" t="s">
        <v>3677</v>
      </c>
      <c r="ALT1" s="10" t="s">
        <v>3678</v>
      </c>
      <c r="ALU1" s="10" t="s">
        <v>3679</v>
      </c>
      <c r="ALV1" s="10" t="s">
        <v>3680</v>
      </c>
      <c r="ALW1" s="10" t="s">
        <v>3681</v>
      </c>
      <c r="ALX1" s="10" t="s">
        <v>3682</v>
      </c>
      <c r="ALY1" s="10" t="s">
        <v>3683</v>
      </c>
      <c r="ALZ1" s="10" t="s">
        <v>3684</v>
      </c>
      <c r="AMA1" s="10" t="s">
        <v>3685</v>
      </c>
      <c r="AMB1" s="10" t="s">
        <v>3686</v>
      </c>
      <c r="AMC1" s="10" t="s">
        <v>3687</v>
      </c>
      <c r="AMD1" s="10" t="s">
        <v>3688</v>
      </c>
      <c r="AME1" s="10" t="s">
        <v>3689</v>
      </c>
      <c r="AMF1" s="10" t="s">
        <v>3690</v>
      </c>
      <c r="AMG1" s="10" t="s">
        <v>3691</v>
      </c>
      <c r="AMH1" s="10" t="s">
        <v>3692</v>
      </c>
      <c r="AMI1" s="10" t="s">
        <v>3693</v>
      </c>
      <c r="AMJ1" s="10" t="s">
        <v>3694</v>
      </c>
      <c r="AMK1" s="10" t="s">
        <v>3695</v>
      </c>
      <c r="AML1" s="10" t="s">
        <v>3696</v>
      </c>
      <c r="AMM1" s="10" t="s">
        <v>3697</v>
      </c>
      <c r="AMN1" s="10" t="s">
        <v>3698</v>
      </c>
      <c r="AMO1" s="10" t="s">
        <v>3699</v>
      </c>
      <c r="AMP1" s="10" t="s">
        <v>3700</v>
      </c>
      <c r="AMQ1" s="10" t="s">
        <v>3701</v>
      </c>
      <c r="AMR1" s="10" t="s">
        <v>3702</v>
      </c>
      <c r="AMS1" s="10" t="s">
        <v>3703</v>
      </c>
      <c r="AMT1" s="10" t="s">
        <v>3704</v>
      </c>
      <c r="AMU1" s="10" t="s">
        <v>3705</v>
      </c>
      <c r="AMV1" s="10" t="s">
        <v>3706</v>
      </c>
      <c r="AMW1" s="10" t="s">
        <v>3707</v>
      </c>
      <c r="AMX1" s="10" t="s">
        <v>3708</v>
      </c>
      <c r="AMY1" s="10" t="s">
        <v>3709</v>
      </c>
      <c r="AMZ1" s="10" t="s">
        <v>3710</v>
      </c>
      <c r="ANA1" s="10" t="s">
        <v>3711</v>
      </c>
      <c r="ANB1" s="10" t="s">
        <v>3712</v>
      </c>
      <c r="ANC1" s="10" t="s">
        <v>3713</v>
      </c>
      <c r="AND1" s="10" t="s">
        <v>3714</v>
      </c>
      <c r="ANE1" s="10" t="s">
        <v>3715</v>
      </c>
      <c r="ANF1" s="10" t="s">
        <v>3716</v>
      </c>
      <c r="ANG1" s="10" t="s">
        <v>3717</v>
      </c>
      <c r="ANH1" s="10" t="s">
        <v>3718</v>
      </c>
      <c r="ANI1" s="10" t="s">
        <v>3719</v>
      </c>
      <c r="ANJ1" s="10" t="s">
        <v>3720</v>
      </c>
      <c r="ANK1" s="10" t="s">
        <v>3721</v>
      </c>
      <c r="ANL1" s="10" t="s">
        <v>3722</v>
      </c>
      <c r="ANM1" s="10" t="s">
        <v>3723</v>
      </c>
      <c r="ANN1" s="10" t="s">
        <v>3724</v>
      </c>
      <c r="ANO1" s="10" t="s">
        <v>3725</v>
      </c>
      <c r="ANP1" s="10" t="s">
        <v>3726</v>
      </c>
      <c r="ANQ1" s="10" t="s">
        <v>3727</v>
      </c>
      <c r="ANR1" s="10" t="s">
        <v>3728</v>
      </c>
      <c r="ANS1" s="10" t="s">
        <v>3729</v>
      </c>
      <c r="ANT1" s="10" t="s">
        <v>3730</v>
      </c>
      <c r="ANU1" s="10" t="s">
        <v>3731</v>
      </c>
      <c r="ANV1" s="10" t="s">
        <v>3732</v>
      </c>
      <c r="ANW1" s="10" t="s">
        <v>3733</v>
      </c>
      <c r="ANX1" s="10" t="s">
        <v>3734</v>
      </c>
      <c r="ANY1" s="10" t="s">
        <v>3735</v>
      </c>
      <c r="ANZ1" s="10" t="s">
        <v>3736</v>
      </c>
      <c r="AOA1" s="10" t="s">
        <v>3737</v>
      </c>
      <c r="AOB1" s="10" t="s">
        <v>3738</v>
      </c>
      <c r="AOC1" s="10" t="s">
        <v>3739</v>
      </c>
      <c r="AOD1" s="10" t="s">
        <v>3740</v>
      </c>
      <c r="AOE1" s="10" t="s">
        <v>3741</v>
      </c>
      <c r="AOF1" s="10" t="s">
        <v>3742</v>
      </c>
      <c r="AOG1" s="10" t="s">
        <v>3743</v>
      </c>
      <c r="AOH1" s="10" t="s">
        <v>3744</v>
      </c>
      <c r="AOI1" s="10" t="s">
        <v>3745</v>
      </c>
      <c r="AOJ1" s="10" t="s">
        <v>3746</v>
      </c>
      <c r="AOK1" s="10" t="s">
        <v>3747</v>
      </c>
      <c r="AOL1" s="10" t="s">
        <v>3748</v>
      </c>
      <c r="AOM1" s="10" t="s">
        <v>3749</v>
      </c>
      <c r="AON1" s="10" t="s">
        <v>3750</v>
      </c>
      <c r="AOO1" s="10" t="s">
        <v>3751</v>
      </c>
      <c r="AOP1" s="10" t="s">
        <v>3752</v>
      </c>
      <c r="AOQ1" s="10" t="s">
        <v>3753</v>
      </c>
      <c r="AOR1" s="10" t="s">
        <v>3754</v>
      </c>
      <c r="AOS1" s="10" t="s">
        <v>3755</v>
      </c>
      <c r="AOT1" s="10" t="s">
        <v>3756</v>
      </c>
      <c r="AOU1" s="10" t="s">
        <v>3757</v>
      </c>
      <c r="AOV1" s="10" t="s">
        <v>3758</v>
      </c>
      <c r="AOW1" s="10" t="s">
        <v>3759</v>
      </c>
      <c r="AOX1" s="10" t="s">
        <v>3760</v>
      </c>
      <c r="AOY1" s="10" t="s">
        <v>3761</v>
      </c>
      <c r="AOZ1" s="10" t="s">
        <v>3762</v>
      </c>
      <c r="APA1" s="10" t="s">
        <v>3763</v>
      </c>
      <c r="APB1" s="10" t="s">
        <v>3764</v>
      </c>
      <c r="APC1" s="10" t="s">
        <v>3765</v>
      </c>
      <c r="APD1" s="10" t="s">
        <v>3766</v>
      </c>
      <c r="APE1" s="10" t="s">
        <v>3767</v>
      </c>
      <c r="APF1" s="10" t="s">
        <v>3768</v>
      </c>
      <c r="APG1" s="10" t="s">
        <v>3769</v>
      </c>
      <c r="APH1" s="10" t="s">
        <v>3770</v>
      </c>
      <c r="API1" s="10" t="s">
        <v>3771</v>
      </c>
      <c r="APJ1" s="10" t="s">
        <v>3772</v>
      </c>
      <c r="APK1" s="10" t="s">
        <v>3773</v>
      </c>
      <c r="APL1" s="10" t="s">
        <v>3774</v>
      </c>
      <c r="APM1" s="10" t="s">
        <v>3775</v>
      </c>
      <c r="APN1" s="10" t="s">
        <v>3776</v>
      </c>
      <c r="APO1" s="10" t="s">
        <v>3777</v>
      </c>
      <c r="APP1" s="10" t="s">
        <v>3778</v>
      </c>
      <c r="APQ1" s="10" t="s">
        <v>3779</v>
      </c>
      <c r="APR1" s="10" t="s">
        <v>3780</v>
      </c>
      <c r="APS1" s="10" t="s">
        <v>3781</v>
      </c>
      <c r="APT1" s="10" t="s">
        <v>3782</v>
      </c>
      <c r="APU1" s="10" t="s">
        <v>3783</v>
      </c>
      <c r="APV1" s="10" t="s">
        <v>3784</v>
      </c>
      <c r="APW1" s="10" t="s">
        <v>3785</v>
      </c>
      <c r="APX1" s="10" t="s">
        <v>3786</v>
      </c>
      <c r="APY1" s="10" t="s">
        <v>3787</v>
      </c>
      <c r="APZ1" s="10" t="s">
        <v>3788</v>
      </c>
      <c r="AQA1" s="10" t="s">
        <v>3789</v>
      </c>
      <c r="AQB1" s="10" t="s">
        <v>3790</v>
      </c>
      <c r="AQC1" s="10" t="s">
        <v>3791</v>
      </c>
      <c r="AQD1" s="10" t="s">
        <v>3792</v>
      </c>
      <c r="AQE1" s="10" t="s">
        <v>3793</v>
      </c>
      <c r="AQF1" s="10" t="s">
        <v>3794</v>
      </c>
      <c r="AQG1" s="10" t="s">
        <v>3795</v>
      </c>
      <c r="AQH1" s="10" t="s">
        <v>3796</v>
      </c>
      <c r="AQI1" s="10" t="s">
        <v>3797</v>
      </c>
      <c r="AQJ1" s="10" t="s">
        <v>3798</v>
      </c>
      <c r="AQK1" s="10" t="s">
        <v>3799</v>
      </c>
      <c r="AQL1" s="10" t="s">
        <v>3800</v>
      </c>
      <c r="AQM1" s="10" t="s">
        <v>3801</v>
      </c>
      <c r="AQN1" s="10" t="s">
        <v>3802</v>
      </c>
      <c r="AQO1" s="10" t="s">
        <v>3803</v>
      </c>
      <c r="AQP1" s="10" t="s">
        <v>3804</v>
      </c>
      <c r="AQQ1" s="10" t="s">
        <v>3805</v>
      </c>
      <c r="AQR1" s="10" t="s">
        <v>3806</v>
      </c>
      <c r="AQS1" s="10" t="s">
        <v>3807</v>
      </c>
      <c r="AQT1" s="10" t="s">
        <v>3808</v>
      </c>
      <c r="AQU1" s="10" t="s">
        <v>3809</v>
      </c>
      <c r="AQV1" s="10" t="s">
        <v>3810</v>
      </c>
      <c r="AQW1" s="10" t="s">
        <v>3811</v>
      </c>
      <c r="AQX1" s="10" t="s">
        <v>3812</v>
      </c>
      <c r="AQY1" s="10" t="s">
        <v>3813</v>
      </c>
      <c r="AQZ1" s="10" t="s">
        <v>3814</v>
      </c>
      <c r="ARA1" s="10" t="s">
        <v>3815</v>
      </c>
      <c r="ARB1" s="10" t="s">
        <v>3816</v>
      </c>
      <c r="ARC1" s="10" t="s">
        <v>3817</v>
      </c>
      <c r="ARD1" s="10" t="s">
        <v>3818</v>
      </c>
      <c r="ARE1" s="10" t="s">
        <v>3819</v>
      </c>
      <c r="ARF1" s="10" t="s">
        <v>3820</v>
      </c>
      <c r="ARG1" s="10" t="s">
        <v>3821</v>
      </c>
      <c r="ARH1" s="10" t="s">
        <v>3822</v>
      </c>
      <c r="ARI1" s="10" t="s">
        <v>3823</v>
      </c>
      <c r="ARJ1" s="10" t="s">
        <v>3824</v>
      </c>
      <c r="ARK1" s="10" t="s">
        <v>3825</v>
      </c>
      <c r="ARL1" s="10" t="s">
        <v>3826</v>
      </c>
      <c r="ARM1" s="10" t="s">
        <v>3827</v>
      </c>
      <c r="ARN1" s="10" t="s">
        <v>3828</v>
      </c>
      <c r="ARO1" s="10" t="s">
        <v>3829</v>
      </c>
      <c r="ARP1" s="10" t="s">
        <v>3830</v>
      </c>
      <c r="ARQ1" s="10" t="s">
        <v>3831</v>
      </c>
      <c r="ARR1" s="10" t="s">
        <v>3832</v>
      </c>
      <c r="ARS1" s="10" t="s">
        <v>3833</v>
      </c>
      <c r="ART1" s="10" t="s">
        <v>3834</v>
      </c>
      <c r="ARU1" s="10" t="s">
        <v>3835</v>
      </c>
      <c r="ARV1" s="10" t="s">
        <v>3836</v>
      </c>
      <c r="ARW1" s="10" t="s">
        <v>3837</v>
      </c>
      <c r="ARX1" s="10" t="s">
        <v>3838</v>
      </c>
      <c r="ARY1" s="10" t="s">
        <v>3839</v>
      </c>
      <c r="ARZ1" s="10" t="s">
        <v>3840</v>
      </c>
      <c r="ASA1" s="10" t="s">
        <v>3841</v>
      </c>
      <c r="ASB1" s="10" t="s">
        <v>3842</v>
      </c>
      <c r="ASC1" s="10" t="s">
        <v>3843</v>
      </c>
      <c r="ASD1" s="10" t="s">
        <v>3844</v>
      </c>
      <c r="ASE1" s="10" t="s">
        <v>3845</v>
      </c>
      <c r="ASF1" s="10" t="s">
        <v>3846</v>
      </c>
      <c r="ASG1" s="10" t="s">
        <v>3847</v>
      </c>
      <c r="ASH1" s="10" t="s">
        <v>3848</v>
      </c>
      <c r="ASI1" s="10" t="s">
        <v>3849</v>
      </c>
      <c r="ASJ1" s="10" t="s">
        <v>3850</v>
      </c>
      <c r="ASK1" s="10" t="s">
        <v>3851</v>
      </c>
      <c r="ASL1" s="10" t="s">
        <v>3852</v>
      </c>
      <c r="ASM1" s="10" t="s">
        <v>3853</v>
      </c>
      <c r="ASN1" s="10" t="s">
        <v>3854</v>
      </c>
      <c r="ASO1" s="10" t="s">
        <v>3855</v>
      </c>
      <c r="ASP1" s="10" t="s">
        <v>3856</v>
      </c>
      <c r="ASQ1" s="10" t="s">
        <v>3857</v>
      </c>
      <c r="ASR1" s="10" t="s">
        <v>3858</v>
      </c>
      <c r="ASS1" s="10" t="s">
        <v>3859</v>
      </c>
      <c r="AST1" s="10" t="s">
        <v>3860</v>
      </c>
      <c r="ASU1" s="10" t="s">
        <v>3861</v>
      </c>
      <c r="ASV1" s="10" t="s">
        <v>3862</v>
      </c>
      <c r="ASW1" s="10" t="s">
        <v>3863</v>
      </c>
      <c r="ASX1" s="10" t="s">
        <v>3864</v>
      </c>
      <c r="ASY1" s="10" t="s">
        <v>3865</v>
      </c>
      <c r="ASZ1" s="10" t="s">
        <v>3866</v>
      </c>
      <c r="ATA1" s="10" t="s">
        <v>3867</v>
      </c>
      <c r="ATB1" s="10" t="s">
        <v>3868</v>
      </c>
      <c r="ATC1" s="10" t="s">
        <v>3869</v>
      </c>
      <c r="ATD1" s="10" t="s">
        <v>3870</v>
      </c>
      <c r="ATE1" s="10" t="s">
        <v>3871</v>
      </c>
      <c r="ATF1" s="10" t="s">
        <v>3872</v>
      </c>
      <c r="ATG1" s="10" t="s">
        <v>3873</v>
      </c>
      <c r="ATH1" s="10" t="s">
        <v>3874</v>
      </c>
      <c r="ATI1" s="10" t="s">
        <v>3875</v>
      </c>
      <c r="ATJ1" s="10" t="s">
        <v>3876</v>
      </c>
      <c r="ATK1" s="10" t="s">
        <v>3877</v>
      </c>
      <c r="ATL1" s="10" t="s">
        <v>3878</v>
      </c>
      <c r="ATM1" s="10" t="s">
        <v>3879</v>
      </c>
      <c r="ATN1" s="10" t="s">
        <v>3880</v>
      </c>
      <c r="ATO1" s="10" t="s">
        <v>3881</v>
      </c>
      <c r="ATP1" s="10" t="s">
        <v>3882</v>
      </c>
      <c r="ATQ1" s="10" t="s">
        <v>3883</v>
      </c>
      <c r="ATR1" s="10" t="s">
        <v>3884</v>
      </c>
      <c r="ATS1" s="10" t="s">
        <v>3885</v>
      </c>
      <c r="ATT1" s="10" t="s">
        <v>3886</v>
      </c>
      <c r="ATU1" s="10" t="s">
        <v>3887</v>
      </c>
      <c r="ATV1" s="10" t="s">
        <v>3888</v>
      </c>
      <c r="ATW1" s="10" t="s">
        <v>3889</v>
      </c>
      <c r="ATX1" s="10" t="s">
        <v>3890</v>
      </c>
      <c r="ATY1" s="10" t="s">
        <v>3891</v>
      </c>
      <c r="ATZ1" s="10" t="s">
        <v>3892</v>
      </c>
      <c r="AUA1" s="10" t="s">
        <v>3893</v>
      </c>
      <c r="AUB1" s="10" t="s">
        <v>3894</v>
      </c>
      <c r="AUC1" s="10" t="s">
        <v>3895</v>
      </c>
      <c r="AUD1" s="10" t="s">
        <v>3896</v>
      </c>
      <c r="AUE1" s="10" t="s">
        <v>3897</v>
      </c>
      <c r="AUF1" s="10" t="s">
        <v>3898</v>
      </c>
      <c r="AUG1" s="10" t="s">
        <v>3899</v>
      </c>
      <c r="AUH1" s="10" t="s">
        <v>3900</v>
      </c>
      <c r="AUI1" s="10" t="s">
        <v>3901</v>
      </c>
      <c r="AUJ1" s="10" t="s">
        <v>3902</v>
      </c>
      <c r="AUK1" s="10" t="s">
        <v>3903</v>
      </c>
      <c r="AUL1" s="10" t="s">
        <v>3904</v>
      </c>
      <c r="AUM1" s="10" t="s">
        <v>3905</v>
      </c>
      <c r="AUN1" s="10" t="s">
        <v>3906</v>
      </c>
      <c r="AUO1" s="10" t="s">
        <v>3907</v>
      </c>
      <c r="AUP1" s="10" t="s">
        <v>3908</v>
      </c>
      <c r="AUQ1" s="10" t="s">
        <v>3909</v>
      </c>
      <c r="AUR1" s="10" t="s">
        <v>3910</v>
      </c>
      <c r="AUS1" s="10" t="s">
        <v>3911</v>
      </c>
      <c r="AUT1" s="10" t="s">
        <v>3912</v>
      </c>
      <c r="AUU1" s="10" t="s">
        <v>3913</v>
      </c>
      <c r="AUV1" s="10" t="s">
        <v>3914</v>
      </c>
      <c r="AUW1" s="10" t="s">
        <v>3915</v>
      </c>
      <c r="AUX1" s="10" t="s">
        <v>3916</v>
      </c>
      <c r="AUY1" s="10" t="s">
        <v>3917</v>
      </c>
      <c r="AUZ1" s="10" t="s">
        <v>3918</v>
      </c>
      <c r="AVA1" s="10" t="s">
        <v>3919</v>
      </c>
      <c r="AVB1" s="10" t="s">
        <v>3920</v>
      </c>
      <c r="AVC1" s="10" t="s">
        <v>3921</v>
      </c>
      <c r="AVD1" s="10" t="s">
        <v>3922</v>
      </c>
      <c r="AVE1" s="10" t="s">
        <v>3923</v>
      </c>
      <c r="AVF1" s="10" t="s">
        <v>3924</v>
      </c>
      <c r="AVG1" s="10" t="s">
        <v>3925</v>
      </c>
      <c r="AVH1" s="10" t="s">
        <v>3926</v>
      </c>
      <c r="AVI1" s="10" t="s">
        <v>3927</v>
      </c>
      <c r="AVJ1" s="10" t="s">
        <v>3928</v>
      </c>
      <c r="AVK1" s="10" t="s">
        <v>3929</v>
      </c>
      <c r="AVL1" s="10" t="s">
        <v>3930</v>
      </c>
      <c r="AVM1" s="10" t="s">
        <v>3931</v>
      </c>
      <c r="AVN1" s="10" t="s">
        <v>3932</v>
      </c>
      <c r="AVO1" s="10" t="s">
        <v>3933</v>
      </c>
      <c r="AVP1" s="10" t="s">
        <v>3934</v>
      </c>
      <c r="AVQ1" s="10" t="s">
        <v>3935</v>
      </c>
      <c r="AVR1" s="10" t="s">
        <v>3936</v>
      </c>
      <c r="AVS1" s="10" t="s">
        <v>3937</v>
      </c>
      <c r="AVT1" s="10" t="s">
        <v>3938</v>
      </c>
      <c r="AVU1" s="10" t="s">
        <v>3939</v>
      </c>
      <c r="AVV1" s="10" t="s">
        <v>3940</v>
      </c>
      <c r="AVW1" s="10" t="s">
        <v>3941</v>
      </c>
      <c r="AVX1" s="10" t="s">
        <v>3942</v>
      </c>
      <c r="AVY1" s="10" t="s">
        <v>3943</v>
      </c>
      <c r="AVZ1" s="10" t="s">
        <v>3944</v>
      </c>
      <c r="AWA1" s="10" t="s">
        <v>3945</v>
      </c>
      <c r="AWB1" s="10" t="s">
        <v>3946</v>
      </c>
      <c r="AWC1" s="10" t="s">
        <v>3947</v>
      </c>
      <c r="AWD1" s="10" t="s">
        <v>3948</v>
      </c>
      <c r="AWE1" s="10" t="s">
        <v>3949</v>
      </c>
      <c r="AWF1" s="10" t="s">
        <v>3950</v>
      </c>
      <c r="AWG1" s="10" t="s">
        <v>3951</v>
      </c>
      <c r="AWH1" s="10" t="s">
        <v>3952</v>
      </c>
      <c r="AWI1" s="10" t="s">
        <v>3953</v>
      </c>
      <c r="AWJ1" s="10" t="s">
        <v>3954</v>
      </c>
      <c r="AWK1" s="10" t="s">
        <v>3955</v>
      </c>
      <c r="AWL1" s="10" t="s">
        <v>3956</v>
      </c>
      <c r="AWM1" s="10" t="s">
        <v>3957</v>
      </c>
      <c r="AWN1" s="10" t="s">
        <v>3958</v>
      </c>
      <c r="AWO1" s="10" t="s">
        <v>3959</v>
      </c>
      <c r="AWP1" s="10" t="s">
        <v>3960</v>
      </c>
      <c r="AWQ1" s="10" t="s">
        <v>3961</v>
      </c>
      <c r="AWR1" s="10" t="s">
        <v>3962</v>
      </c>
      <c r="AWS1" s="10" t="s">
        <v>3963</v>
      </c>
      <c r="AWT1" s="10" t="s">
        <v>3964</v>
      </c>
      <c r="AWU1" s="10" t="s">
        <v>3965</v>
      </c>
      <c r="AWV1" s="10" t="s">
        <v>3966</v>
      </c>
      <c r="AWW1" s="10" t="s">
        <v>3967</v>
      </c>
      <c r="AWX1" s="10" t="s">
        <v>3968</v>
      </c>
      <c r="AWY1" s="10" t="s">
        <v>3969</v>
      </c>
      <c r="AWZ1" s="10" t="s">
        <v>3970</v>
      </c>
      <c r="AXA1" s="10" t="s">
        <v>3971</v>
      </c>
      <c r="AXB1" s="10" t="s">
        <v>3972</v>
      </c>
      <c r="AXC1" s="10" t="s">
        <v>3973</v>
      </c>
      <c r="AXD1" s="10" t="s">
        <v>3974</v>
      </c>
      <c r="AXE1" s="10" t="s">
        <v>3975</v>
      </c>
      <c r="AXF1" s="10" t="s">
        <v>3976</v>
      </c>
      <c r="AXG1" s="10" t="s">
        <v>3977</v>
      </c>
      <c r="AXH1" s="10" t="s">
        <v>3978</v>
      </c>
      <c r="AXI1" s="10" t="s">
        <v>3979</v>
      </c>
      <c r="AXJ1" s="10" t="s">
        <v>3980</v>
      </c>
      <c r="AXK1" s="10" t="s">
        <v>3981</v>
      </c>
      <c r="AXL1" s="10" t="s">
        <v>3982</v>
      </c>
      <c r="AXM1" s="10" t="s">
        <v>3983</v>
      </c>
      <c r="AXN1" s="10" t="s">
        <v>3984</v>
      </c>
      <c r="AXO1" s="10" t="s">
        <v>3985</v>
      </c>
      <c r="AXP1" s="10" t="s">
        <v>3986</v>
      </c>
      <c r="AXQ1" s="10" t="s">
        <v>3987</v>
      </c>
      <c r="AXR1" s="10" t="s">
        <v>3988</v>
      </c>
      <c r="AXS1" s="10" t="s">
        <v>3989</v>
      </c>
      <c r="AXT1" s="10" t="s">
        <v>3990</v>
      </c>
      <c r="AXU1" s="10" t="s">
        <v>3991</v>
      </c>
      <c r="AXV1" s="10" t="s">
        <v>3992</v>
      </c>
      <c r="AXW1" s="10" t="s">
        <v>3993</v>
      </c>
      <c r="AXX1" s="10" t="s">
        <v>3994</v>
      </c>
      <c r="AXY1" s="10" t="s">
        <v>3995</v>
      </c>
      <c r="AXZ1" s="10" t="s">
        <v>3996</v>
      </c>
      <c r="AYA1" s="10" t="s">
        <v>3997</v>
      </c>
      <c r="AYB1" s="10" t="s">
        <v>3998</v>
      </c>
      <c r="AYC1" s="10" t="s">
        <v>3999</v>
      </c>
      <c r="AYD1" s="10" t="s">
        <v>4000</v>
      </c>
      <c r="AYE1" s="10" t="s">
        <v>4001</v>
      </c>
      <c r="AYF1" s="10" t="s">
        <v>4002</v>
      </c>
      <c r="AYG1" s="10" t="s">
        <v>4003</v>
      </c>
      <c r="AYH1" s="10" t="s">
        <v>4004</v>
      </c>
      <c r="AYI1" s="10" t="s">
        <v>4005</v>
      </c>
      <c r="AYJ1" s="10" t="s">
        <v>4006</v>
      </c>
      <c r="AYK1" s="10" t="s">
        <v>4007</v>
      </c>
      <c r="AYL1" s="10" t="s">
        <v>4008</v>
      </c>
      <c r="AYM1" s="10" t="s">
        <v>4009</v>
      </c>
      <c r="AYN1" s="10" t="s">
        <v>4010</v>
      </c>
      <c r="AYO1" s="10" t="s">
        <v>4011</v>
      </c>
      <c r="AYP1" s="10" t="s">
        <v>4012</v>
      </c>
      <c r="AYQ1" s="10" t="s">
        <v>4013</v>
      </c>
      <c r="AYR1" s="10" t="s">
        <v>4014</v>
      </c>
      <c r="AYS1" s="10" t="s">
        <v>4015</v>
      </c>
      <c r="AYT1" s="10" t="s">
        <v>4016</v>
      </c>
      <c r="AYU1" s="10" t="s">
        <v>4017</v>
      </c>
      <c r="AYV1" s="10" t="s">
        <v>4018</v>
      </c>
      <c r="AYW1" s="10" t="s">
        <v>4019</v>
      </c>
      <c r="AYX1" s="10" t="s">
        <v>4020</v>
      </c>
      <c r="AYY1" s="10" t="s">
        <v>4021</v>
      </c>
      <c r="AYZ1" s="10" t="s">
        <v>4022</v>
      </c>
      <c r="AZA1" s="10" t="s">
        <v>4023</v>
      </c>
      <c r="AZB1" s="10" t="s">
        <v>4024</v>
      </c>
      <c r="AZC1" s="10" t="s">
        <v>4025</v>
      </c>
      <c r="AZD1" s="10" t="s">
        <v>4026</v>
      </c>
      <c r="AZE1" s="10" t="s">
        <v>4027</v>
      </c>
      <c r="AZF1" s="10" t="s">
        <v>4028</v>
      </c>
      <c r="AZG1" s="10" t="s">
        <v>4029</v>
      </c>
      <c r="AZH1" s="10" t="s">
        <v>4030</v>
      </c>
      <c r="AZI1" s="10" t="s">
        <v>4031</v>
      </c>
      <c r="AZJ1" s="10" t="s">
        <v>4032</v>
      </c>
      <c r="AZK1" s="10" t="s">
        <v>4033</v>
      </c>
      <c r="AZL1" s="10" t="s">
        <v>4034</v>
      </c>
      <c r="AZM1" s="10" t="s">
        <v>4035</v>
      </c>
      <c r="AZN1" s="10" t="s">
        <v>4036</v>
      </c>
      <c r="AZO1" s="10" t="s">
        <v>4037</v>
      </c>
      <c r="AZP1" s="10" t="s">
        <v>4038</v>
      </c>
      <c r="AZQ1" s="10" t="s">
        <v>4039</v>
      </c>
      <c r="AZR1" s="10" t="s">
        <v>4040</v>
      </c>
      <c r="AZS1" s="10" t="s">
        <v>4041</v>
      </c>
      <c r="AZT1" s="10" t="s">
        <v>4042</v>
      </c>
      <c r="AZU1" s="10" t="s">
        <v>4043</v>
      </c>
      <c r="AZV1" s="10" t="s">
        <v>4044</v>
      </c>
      <c r="AZW1" s="10" t="s">
        <v>4045</v>
      </c>
      <c r="AZX1" s="10" t="s">
        <v>4046</v>
      </c>
      <c r="AZY1" s="10" t="s">
        <v>4047</v>
      </c>
      <c r="AZZ1" s="10" t="s">
        <v>4048</v>
      </c>
      <c r="BAA1" s="10" t="s">
        <v>4049</v>
      </c>
      <c r="BAB1" s="10" t="s">
        <v>4050</v>
      </c>
      <c r="BAC1" s="10" t="s">
        <v>4051</v>
      </c>
      <c r="BAD1" s="10" t="s">
        <v>4052</v>
      </c>
      <c r="BAE1" s="10" t="s">
        <v>4053</v>
      </c>
      <c r="BAF1" s="10" t="s">
        <v>4054</v>
      </c>
      <c r="BAG1" s="10" t="s">
        <v>4055</v>
      </c>
      <c r="BAH1" s="10" t="s">
        <v>4056</v>
      </c>
      <c r="BAI1" s="10" t="s">
        <v>4057</v>
      </c>
      <c r="BAJ1" s="10" t="s">
        <v>4058</v>
      </c>
      <c r="BAK1" s="10" t="s">
        <v>4059</v>
      </c>
      <c r="BAL1" s="10" t="s">
        <v>4060</v>
      </c>
      <c r="BAM1" s="10" t="s">
        <v>4061</v>
      </c>
      <c r="BAN1" s="10" t="s">
        <v>4062</v>
      </c>
      <c r="BAO1" s="10" t="s">
        <v>4063</v>
      </c>
      <c r="BAP1" s="10" t="s">
        <v>4064</v>
      </c>
      <c r="BAQ1" s="10" t="s">
        <v>4065</v>
      </c>
      <c r="BAR1" s="10" t="s">
        <v>4066</v>
      </c>
      <c r="BAS1" s="10" t="s">
        <v>4067</v>
      </c>
      <c r="BAT1" s="10" t="s">
        <v>4068</v>
      </c>
      <c r="BAU1" s="10" t="s">
        <v>4069</v>
      </c>
      <c r="BAV1" s="10" t="s">
        <v>4070</v>
      </c>
      <c r="BAW1" s="10" t="s">
        <v>4071</v>
      </c>
      <c r="BAX1" s="10" t="s">
        <v>4072</v>
      </c>
      <c r="BAY1" s="10" t="s">
        <v>4073</v>
      </c>
      <c r="BAZ1" s="10" t="s">
        <v>4074</v>
      </c>
      <c r="BBA1" s="10" t="s">
        <v>4075</v>
      </c>
      <c r="BBB1" s="10" t="s">
        <v>4076</v>
      </c>
      <c r="BBC1" s="10" t="s">
        <v>4077</v>
      </c>
      <c r="BBD1" s="10" t="s">
        <v>4078</v>
      </c>
      <c r="BBE1" s="10" t="s">
        <v>4079</v>
      </c>
      <c r="BBF1" s="10" t="s">
        <v>4080</v>
      </c>
      <c r="BBG1" s="10" t="s">
        <v>4081</v>
      </c>
      <c r="BBH1" s="10" t="s">
        <v>4082</v>
      </c>
      <c r="BBI1" s="10" t="s">
        <v>4083</v>
      </c>
      <c r="BBJ1" s="10" t="s">
        <v>4084</v>
      </c>
      <c r="BBK1" s="10" t="s">
        <v>4085</v>
      </c>
      <c r="BBL1" s="10" t="s">
        <v>4086</v>
      </c>
      <c r="BBM1" s="10" t="s">
        <v>4087</v>
      </c>
      <c r="BBN1" s="10" t="s">
        <v>4088</v>
      </c>
      <c r="BBO1" s="10" t="s">
        <v>4089</v>
      </c>
      <c r="BBP1" s="10" t="s">
        <v>4090</v>
      </c>
      <c r="BBQ1" s="10" t="s">
        <v>4091</v>
      </c>
      <c r="BBR1" s="10" t="s">
        <v>4092</v>
      </c>
      <c r="BBS1" s="10" t="s">
        <v>4093</v>
      </c>
      <c r="BBT1" s="10" t="s">
        <v>4094</v>
      </c>
      <c r="BBU1" s="10" t="s">
        <v>4095</v>
      </c>
      <c r="BBV1" s="10" t="s">
        <v>4096</v>
      </c>
      <c r="BBW1" s="10" t="s">
        <v>4097</v>
      </c>
      <c r="BBX1" s="10" t="s">
        <v>4098</v>
      </c>
      <c r="BBY1" s="10" t="s">
        <v>4099</v>
      </c>
      <c r="BBZ1" s="10" t="s">
        <v>4100</v>
      </c>
      <c r="BCA1" s="10" t="s">
        <v>4101</v>
      </c>
      <c r="BCB1" s="10" t="s">
        <v>4102</v>
      </c>
      <c r="BCC1" s="10" t="s">
        <v>4103</v>
      </c>
      <c r="BCD1" s="10" t="s">
        <v>4104</v>
      </c>
      <c r="BCE1" s="10" t="s">
        <v>4105</v>
      </c>
      <c r="BCF1" s="10" t="s">
        <v>4106</v>
      </c>
      <c r="BCG1" s="10" t="s">
        <v>4107</v>
      </c>
      <c r="BCH1" s="10" t="s">
        <v>4108</v>
      </c>
      <c r="BCI1" s="10" t="s">
        <v>4109</v>
      </c>
      <c r="BCJ1" s="10" t="s">
        <v>4110</v>
      </c>
      <c r="BCK1" s="10" t="s">
        <v>4111</v>
      </c>
      <c r="BCL1" s="10" t="s">
        <v>4112</v>
      </c>
      <c r="BCM1" s="10" t="s">
        <v>4113</v>
      </c>
      <c r="BCN1" s="10" t="s">
        <v>4114</v>
      </c>
      <c r="BCO1" s="10" t="s">
        <v>4115</v>
      </c>
      <c r="BCP1" s="10" t="s">
        <v>4116</v>
      </c>
      <c r="BCQ1" s="10" t="s">
        <v>4117</v>
      </c>
      <c r="BCR1" s="10" t="s">
        <v>4118</v>
      </c>
      <c r="BCS1" s="10" t="s">
        <v>4119</v>
      </c>
      <c r="BCT1" s="10" t="s">
        <v>4120</v>
      </c>
      <c r="BCU1" s="10" t="s">
        <v>4121</v>
      </c>
      <c r="BCV1" s="10" t="s">
        <v>4122</v>
      </c>
      <c r="BCW1" s="10" t="s">
        <v>4123</v>
      </c>
      <c r="BCX1" s="10" t="s">
        <v>4124</v>
      </c>
      <c r="BCY1" s="10" t="s">
        <v>4125</v>
      </c>
      <c r="BCZ1" s="10" t="s">
        <v>4126</v>
      </c>
      <c r="BDA1" s="10" t="s">
        <v>4127</v>
      </c>
      <c r="BDB1" s="10" t="s">
        <v>4128</v>
      </c>
      <c r="BDC1" s="10" t="s">
        <v>4129</v>
      </c>
      <c r="BDD1" s="10" t="s">
        <v>4130</v>
      </c>
      <c r="BDE1" s="10" t="s">
        <v>4131</v>
      </c>
      <c r="BDF1" s="10" t="s">
        <v>4132</v>
      </c>
      <c r="BDG1" s="10" t="s">
        <v>4133</v>
      </c>
      <c r="BDH1" s="10" t="s">
        <v>4134</v>
      </c>
      <c r="BDI1" s="10" t="s">
        <v>4135</v>
      </c>
      <c r="BDJ1" s="10" t="s">
        <v>4136</v>
      </c>
      <c r="BDK1" s="10" t="s">
        <v>4137</v>
      </c>
      <c r="BDL1" s="10" t="s">
        <v>4138</v>
      </c>
      <c r="BDM1" s="10" t="s">
        <v>4139</v>
      </c>
      <c r="BDN1" s="10" t="s">
        <v>4140</v>
      </c>
      <c r="BDO1" s="10" t="s">
        <v>4141</v>
      </c>
      <c r="BDP1" s="10" t="s">
        <v>4142</v>
      </c>
      <c r="BDQ1" s="10" t="s">
        <v>4143</v>
      </c>
      <c r="BDR1" s="10" t="s">
        <v>4144</v>
      </c>
      <c r="BDS1" s="10" t="s">
        <v>4145</v>
      </c>
      <c r="BDT1" s="10" t="s">
        <v>4146</v>
      </c>
      <c r="BDU1" s="10" t="s">
        <v>4147</v>
      </c>
      <c r="BDV1" s="10" t="s">
        <v>4148</v>
      </c>
      <c r="BDW1" s="10" t="s">
        <v>4149</v>
      </c>
      <c r="BDX1" s="10" t="s">
        <v>4150</v>
      </c>
      <c r="BDY1" s="10" t="s">
        <v>4151</v>
      </c>
      <c r="BDZ1" s="10" t="s">
        <v>4152</v>
      </c>
      <c r="BEA1" s="10" t="s">
        <v>4153</v>
      </c>
      <c r="BEB1" s="10" t="s">
        <v>4154</v>
      </c>
      <c r="BEC1" s="10" t="s">
        <v>4155</v>
      </c>
      <c r="BED1" s="10" t="s">
        <v>4156</v>
      </c>
      <c r="BEE1" s="10" t="s">
        <v>4157</v>
      </c>
      <c r="BEF1" s="10" t="s">
        <v>4158</v>
      </c>
      <c r="BEG1" s="10" t="s">
        <v>4159</v>
      </c>
      <c r="BEH1" s="10" t="s">
        <v>4160</v>
      </c>
      <c r="BEI1" s="10" t="s">
        <v>4161</v>
      </c>
      <c r="BEJ1" s="10" t="s">
        <v>4162</v>
      </c>
      <c r="BEK1" s="10" t="s">
        <v>4163</v>
      </c>
      <c r="BEL1" s="10" t="s">
        <v>4164</v>
      </c>
      <c r="BEM1" s="10" t="s">
        <v>4165</v>
      </c>
      <c r="BEN1" s="10" t="s">
        <v>4166</v>
      </c>
      <c r="BEO1" s="10" t="s">
        <v>4167</v>
      </c>
      <c r="BEP1" s="10" t="s">
        <v>4168</v>
      </c>
      <c r="BEQ1" s="10" t="s">
        <v>4169</v>
      </c>
      <c r="BER1" s="10" t="s">
        <v>4170</v>
      </c>
      <c r="BES1" s="10" t="s">
        <v>4171</v>
      </c>
      <c r="BET1" s="10" t="s">
        <v>4172</v>
      </c>
      <c r="BEU1" s="10" t="s">
        <v>4173</v>
      </c>
      <c r="BEV1" s="10" t="s">
        <v>4174</v>
      </c>
      <c r="BEW1" s="10" t="s">
        <v>4175</v>
      </c>
      <c r="BEX1" s="10" t="s">
        <v>4176</v>
      </c>
      <c r="BEY1" s="10" t="s">
        <v>4177</v>
      </c>
      <c r="BEZ1" s="10" t="s">
        <v>4178</v>
      </c>
      <c r="BFA1" s="10" t="s">
        <v>4179</v>
      </c>
      <c r="BFB1" s="10" t="s">
        <v>4180</v>
      </c>
      <c r="BFC1" s="10" t="s">
        <v>4181</v>
      </c>
      <c r="BFD1" s="10" t="s">
        <v>4182</v>
      </c>
      <c r="BFE1" s="10" t="s">
        <v>4183</v>
      </c>
      <c r="BFF1" s="10" t="s">
        <v>4184</v>
      </c>
      <c r="BFG1" s="10" t="s">
        <v>4185</v>
      </c>
      <c r="BFH1" s="10" t="s">
        <v>4186</v>
      </c>
      <c r="BFI1" s="10" t="s">
        <v>4187</v>
      </c>
      <c r="BFJ1" s="10" t="s">
        <v>4188</v>
      </c>
      <c r="BFK1" s="10" t="s">
        <v>4189</v>
      </c>
      <c r="BFL1" s="10" t="s">
        <v>4190</v>
      </c>
      <c r="BFM1" s="10" t="s">
        <v>4191</v>
      </c>
      <c r="BFN1" s="10" t="s">
        <v>4192</v>
      </c>
      <c r="BFO1" s="10" t="s">
        <v>4193</v>
      </c>
      <c r="BFP1" s="10" t="s">
        <v>4194</v>
      </c>
      <c r="BFQ1" s="10" t="s">
        <v>4195</v>
      </c>
      <c r="BFR1" s="10" t="s">
        <v>4196</v>
      </c>
      <c r="BFS1" s="10" t="s">
        <v>4197</v>
      </c>
      <c r="BFT1" s="10" t="s">
        <v>4198</v>
      </c>
      <c r="BFU1" s="10" t="s">
        <v>4199</v>
      </c>
      <c r="BFV1" s="10" t="s">
        <v>4200</v>
      </c>
      <c r="BFW1" s="10" t="s">
        <v>4201</v>
      </c>
      <c r="BFX1" s="10" t="s">
        <v>4202</v>
      </c>
      <c r="BFY1" s="10" t="s">
        <v>4203</v>
      </c>
      <c r="BFZ1" s="10" t="s">
        <v>4204</v>
      </c>
      <c r="BGA1" s="10" t="s">
        <v>4205</v>
      </c>
      <c r="BGB1" s="10" t="s">
        <v>4206</v>
      </c>
      <c r="BGC1" s="10" t="s">
        <v>4207</v>
      </c>
      <c r="BGD1" s="10" t="s">
        <v>4208</v>
      </c>
      <c r="BGE1" s="10" t="s">
        <v>4209</v>
      </c>
      <c r="BGF1" s="10" t="s">
        <v>4210</v>
      </c>
      <c r="BGG1" s="10" t="s">
        <v>4211</v>
      </c>
      <c r="BGH1" s="10" t="s">
        <v>4212</v>
      </c>
      <c r="BGI1" s="10" t="s">
        <v>4213</v>
      </c>
      <c r="BGJ1" s="10" t="s">
        <v>4214</v>
      </c>
      <c r="BGK1" s="10" t="s">
        <v>4215</v>
      </c>
      <c r="BGL1" s="10" t="s">
        <v>4216</v>
      </c>
      <c r="BGM1" s="10" t="s">
        <v>4217</v>
      </c>
      <c r="BGN1" s="10" t="s">
        <v>4218</v>
      </c>
      <c r="BGO1" s="10" t="s">
        <v>4219</v>
      </c>
      <c r="BGP1" s="10" t="s">
        <v>4220</v>
      </c>
      <c r="BGQ1" s="10" t="s">
        <v>4221</v>
      </c>
      <c r="BGR1" s="10" t="s">
        <v>4222</v>
      </c>
      <c r="BGS1" s="10" t="s">
        <v>4223</v>
      </c>
      <c r="BGT1" s="10" t="s">
        <v>4224</v>
      </c>
      <c r="BGU1" s="10" t="s">
        <v>4225</v>
      </c>
      <c r="BGV1" s="10" t="s">
        <v>4226</v>
      </c>
      <c r="BGW1" s="10" t="s">
        <v>4227</v>
      </c>
      <c r="BGX1" s="10" t="s">
        <v>4228</v>
      </c>
      <c r="BGY1" s="10" t="s">
        <v>4229</v>
      </c>
      <c r="BGZ1" s="10" t="s">
        <v>4230</v>
      </c>
      <c r="BHA1" s="10" t="s">
        <v>4231</v>
      </c>
      <c r="BHB1" s="10" t="s">
        <v>4232</v>
      </c>
      <c r="BHC1" s="10" t="s">
        <v>4233</v>
      </c>
      <c r="BHD1" s="10" t="s">
        <v>4234</v>
      </c>
      <c r="BHE1" s="10" t="s">
        <v>4235</v>
      </c>
      <c r="BHF1" s="10" t="s">
        <v>4236</v>
      </c>
      <c r="BHG1" s="10" t="s">
        <v>4237</v>
      </c>
      <c r="BHH1" s="10" t="s">
        <v>4238</v>
      </c>
      <c r="BHI1" s="10" t="s">
        <v>4239</v>
      </c>
      <c r="BHJ1" s="10" t="s">
        <v>4240</v>
      </c>
      <c r="BHK1" s="10" t="s">
        <v>4241</v>
      </c>
      <c r="BHL1" s="10" t="s">
        <v>4242</v>
      </c>
      <c r="BHM1" s="10" t="s">
        <v>4243</v>
      </c>
      <c r="BHN1" s="10" t="s">
        <v>4244</v>
      </c>
      <c r="BHO1" s="10" t="s">
        <v>4245</v>
      </c>
      <c r="BHP1" s="10" t="s">
        <v>4246</v>
      </c>
      <c r="BHQ1" s="10" t="s">
        <v>4247</v>
      </c>
      <c r="BHR1" s="10" t="s">
        <v>4248</v>
      </c>
      <c r="BHS1" s="10" t="s">
        <v>4249</v>
      </c>
      <c r="BHT1" s="10" t="s">
        <v>4250</v>
      </c>
      <c r="BHU1" s="10" t="s">
        <v>4251</v>
      </c>
      <c r="BHV1" s="10" t="s">
        <v>4252</v>
      </c>
      <c r="BHW1" s="10" t="s">
        <v>4253</v>
      </c>
      <c r="BHX1" s="10" t="s">
        <v>4254</v>
      </c>
      <c r="BHY1" s="10" t="s">
        <v>4255</v>
      </c>
      <c r="BHZ1" s="10" t="s">
        <v>4256</v>
      </c>
      <c r="BIA1" s="10" t="s">
        <v>4257</v>
      </c>
      <c r="BIB1" s="10" t="s">
        <v>4258</v>
      </c>
      <c r="BIC1" s="10" t="s">
        <v>4259</v>
      </c>
      <c r="BID1" s="10" t="s">
        <v>4260</v>
      </c>
      <c r="BIE1" s="10" t="s">
        <v>4261</v>
      </c>
      <c r="BIF1" s="10" t="s">
        <v>4262</v>
      </c>
      <c r="BIG1" s="10" t="s">
        <v>4263</v>
      </c>
      <c r="BIH1" s="10" t="s">
        <v>4264</v>
      </c>
      <c r="BII1" s="10" t="s">
        <v>4265</v>
      </c>
      <c r="BIJ1" s="10" t="s">
        <v>4266</v>
      </c>
      <c r="BIK1" s="10" t="s">
        <v>4267</v>
      </c>
      <c r="BIL1" s="10" t="s">
        <v>4268</v>
      </c>
      <c r="BIM1" s="10" t="s">
        <v>4269</v>
      </c>
      <c r="BIN1" s="10" t="s">
        <v>4270</v>
      </c>
      <c r="BIO1" s="10" t="s">
        <v>4271</v>
      </c>
      <c r="BIP1" s="10" t="s">
        <v>4272</v>
      </c>
      <c r="BIQ1" s="10" t="s">
        <v>4273</v>
      </c>
      <c r="BIR1" s="10" t="s">
        <v>4274</v>
      </c>
      <c r="BIS1" s="10" t="s">
        <v>4275</v>
      </c>
      <c r="BIT1" s="10" t="s">
        <v>4276</v>
      </c>
      <c r="BIU1" s="10" t="s">
        <v>4277</v>
      </c>
      <c r="BIV1" s="10" t="s">
        <v>4278</v>
      </c>
      <c r="BIW1" s="10" t="s">
        <v>4279</v>
      </c>
      <c r="BIX1" s="10" t="s">
        <v>4280</v>
      </c>
      <c r="BIY1" s="10" t="s">
        <v>4281</v>
      </c>
      <c r="BIZ1" s="10" t="s">
        <v>4282</v>
      </c>
      <c r="BJA1" s="10" t="s">
        <v>4283</v>
      </c>
      <c r="BJB1" s="10" t="s">
        <v>4284</v>
      </c>
      <c r="BJC1" s="10" t="s">
        <v>4285</v>
      </c>
      <c r="BJD1" s="10" t="s">
        <v>4286</v>
      </c>
      <c r="BJE1" s="10" t="s">
        <v>4287</v>
      </c>
      <c r="BJF1" s="10" t="s">
        <v>4288</v>
      </c>
      <c r="BJG1" s="10" t="s">
        <v>4289</v>
      </c>
      <c r="BJH1" s="10" t="s">
        <v>4290</v>
      </c>
      <c r="BJI1" s="10" t="s">
        <v>4291</v>
      </c>
      <c r="BJJ1" s="10" t="s">
        <v>4292</v>
      </c>
      <c r="BJK1" s="10" t="s">
        <v>4293</v>
      </c>
      <c r="BJL1" s="10" t="s">
        <v>4294</v>
      </c>
      <c r="BJM1" s="10" t="s">
        <v>4295</v>
      </c>
      <c r="BJN1" s="10" t="s">
        <v>4296</v>
      </c>
      <c r="BJO1" s="10" t="s">
        <v>4297</v>
      </c>
      <c r="BJP1" s="10" t="s">
        <v>4298</v>
      </c>
      <c r="BJQ1" s="10" t="s">
        <v>4299</v>
      </c>
      <c r="BJR1" s="10" t="s">
        <v>4300</v>
      </c>
      <c r="BJS1" s="10" t="s">
        <v>4301</v>
      </c>
      <c r="BJT1" s="10" t="s">
        <v>4302</v>
      </c>
      <c r="BJU1" s="10" t="s">
        <v>4303</v>
      </c>
      <c r="BJV1" s="10" t="s">
        <v>4304</v>
      </c>
      <c r="BJW1" s="10" t="s">
        <v>4305</v>
      </c>
      <c r="BJX1" s="10" t="s">
        <v>4306</v>
      </c>
      <c r="BJY1" s="10" t="s">
        <v>4307</v>
      </c>
      <c r="BJZ1" s="10" t="s">
        <v>4308</v>
      </c>
      <c r="BKA1" s="10" t="s">
        <v>4309</v>
      </c>
      <c r="BKB1" s="10" t="s">
        <v>4310</v>
      </c>
      <c r="BKC1" s="10" t="s">
        <v>4311</v>
      </c>
      <c r="BKD1" s="10" t="s">
        <v>4312</v>
      </c>
      <c r="BKE1" s="10" t="s">
        <v>4313</v>
      </c>
      <c r="BKF1" s="10" t="s">
        <v>4314</v>
      </c>
      <c r="BKG1" s="10" t="s">
        <v>4315</v>
      </c>
      <c r="BKH1" s="10" t="s">
        <v>4316</v>
      </c>
      <c r="BKI1" s="10" t="s">
        <v>4317</v>
      </c>
      <c r="BKJ1" s="10" t="s">
        <v>4318</v>
      </c>
      <c r="BKK1" s="10" t="s">
        <v>4319</v>
      </c>
      <c r="BKL1" s="10" t="s">
        <v>4320</v>
      </c>
      <c r="BKM1" s="10" t="s">
        <v>4321</v>
      </c>
      <c r="BKN1" s="10" t="s">
        <v>4322</v>
      </c>
      <c r="BKO1" s="10" t="s">
        <v>4323</v>
      </c>
      <c r="BKP1" s="10" t="s">
        <v>4324</v>
      </c>
      <c r="BKQ1" s="10" t="s">
        <v>4325</v>
      </c>
      <c r="BKR1" s="10" t="s">
        <v>4326</v>
      </c>
      <c r="BKS1" s="10" t="s">
        <v>4327</v>
      </c>
      <c r="BKT1" s="10" t="s">
        <v>4328</v>
      </c>
      <c r="BKU1" s="10" t="s">
        <v>4329</v>
      </c>
      <c r="BKV1" s="10" t="s">
        <v>4330</v>
      </c>
      <c r="BKW1" s="10" t="s">
        <v>4331</v>
      </c>
      <c r="BKX1" s="10" t="s">
        <v>4332</v>
      </c>
      <c r="BKY1" s="10" t="s">
        <v>4333</v>
      </c>
      <c r="BKZ1" s="10" t="s">
        <v>4334</v>
      </c>
      <c r="BLA1" s="10" t="s">
        <v>4335</v>
      </c>
      <c r="BLB1" s="10" t="s">
        <v>4336</v>
      </c>
      <c r="BLC1" s="10" t="s">
        <v>4337</v>
      </c>
      <c r="BLD1" s="10" t="s">
        <v>4338</v>
      </c>
      <c r="BLE1" s="10" t="s">
        <v>4339</v>
      </c>
      <c r="BLF1" s="10" t="s">
        <v>4340</v>
      </c>
      <c r="BLG1" s="10" t="s">
        <v>4341</v>
      </c>
      <c r="BLH1" s="10" t="s">
        <v>4342</v>
      </c>
      <c r="BLI1" s="10" t="s">
        <v>4343</v>
      </c>
      <c r="BLJ1" s="10" t="s">
        <v>4344</v>
      </c>
      <c r="BLK1" s="10" t="s">
        <v>4345</v>
      </c>
      <c r="BLL1" s="10" t="s">
        <v>4346</v>
      </c>
      <c r="BLM1" s="10" t="s">
        <v>4347</v>
      </c>
      <c r="BLN1" s="10" t="s">
        <v>4348</v>
      </c>
      <c r="BLO1" s="10" t="s">
        <v>4349</v>
      </c>
      <c r="BLP1" s="10" t="s">
        <v>4350</v>
      </c>
      <c r="BLQ1" s="10" t="s">
        <v>4351</v>
      </c>
      <c r="BLR1" s="10" t="s">
        <v>4352</v>
      </c>
      <c r="BLS1" s="10" t="s">
        <v>4353</v>
      </c>
      <c r="BLT1" s="10" t="s">
        <v>4354</v>
      </c>
      <c r="BLU1" s="10" t="s">
        <v>4355</v>
      </c>
      <c r="BLV1" s="10" t="s">
        <v>4356</v>
      </c>
      <c r="BLW1" s="10" t="s">
        <v>4357</v>
      </c>
      <c r="BLX1" s="10" t="s">
        <v>4358</v>
      </c>
      <c r="BLY1" s="10" t="s">
        <v>4359</v>
      </c>
      <c r="BLZ1" s="10" t="s">
        <v>4360</v>
      </c>
      <c r="BMA1" s="10" t="s">
        <v>4361</v>
      </c>
      <c r="BMB1" s="10" t="s">
        <v>4362</v>
      </c>
      <c r="BMC1" s="10" t="s">
        <v>4363</v>
      </c>
      <c r="BMD1" s="10" t="s">
        <v>4364</v>
      </c>
      <c r="BME1" s="10" t="s">
        <v>4365</v>
      </c>
      <c r="BMF1" s="10" t="s">
        <v>4366</v>
      </c>
      <c r="BMG1" s="10" t="s">
        <v>4367</v>
      </c>
      <c r="BMH1" s="10" t="s">
        <v>4368</v>
      </c>
      <c r="BMI1" s="10" t="s">
        <v>4369</v>
      </c>
      <c r="BMJ1" s="10" t="s">
        <v>4370</v>
      </c>
      <c r="BMK1" s="10" t="s">
        <v>4371</v>
      </c>
      <c r="BML1" s="10" t="s">
        <v>4372</v>
      </c>
      <c r="BMM1" s="10" t="s">
        <v>4373</v>
      </c>
      <c r="BMN1" s="10" t="s">
        <v>4374</v>
      </c>
      <c r="BMO1" s="10" t="s">
        <v>4375</v>
      </c>
      <c r="BMP1" s="10" t="s">
        <v>4376</v>
      </c>
      <c r="BMQ1" s="10" t="s">
        <v>4377</v>
      </c>
      <c r="BMR1" s="10" t="s">
        <v>4378</v>
      </c>
      <c r="BMS1" s="10" t="s">
        <v>4379</v>
      </c>
      <c r="BMT1" s="10" t="s">
        <v>4380</v>
      </c>
      <c r="BMU1" s="10" t="s">
        <v>4381</v>
      </c>
      <c r="BMV1" s="10" t="s">
        <v>4382</v>
      </c>
      <c r="BMW1" s="10" t="s">
        <v>4383</v>
      </c>
      <c r="BMX1" s="10" t="s">
        <v>4384</v>
      </c>
      <c r="BMY1" s="10" t="s">
        <v>4385</v>
      </c>
      <c r="BMZ1" s="10" t="s">
        <v>4386</v>
      </c>
      <c r="BNA1" s="10" t="s">
        <v>4387</v>
      </c>
      <c r="BNB1" s="10" t="s">
        <v>4388</v>
      </c>
      <c r="BNC1" s="10" t="s">
        <v>4389</v>
      </c>
      <c r="BND1" s="10" t="s">
        <v>4390</v>
      </c>
      <c r="BNE1" s="10" t="s">
        <v>4391</v>
      </c>
      <c r="BNF1" s="10" t="s">
        <v>4392</v>
      </c>
      <c r="BNG1" s="10" t="s">
        <v>4393</v>
      </c>
      <c r="BNH1" s="10" t="s">
        <v>4394</v>
      </c>
      <c r="BNI1" s="10" t="s">
        <v>4395</v>
      </c>
      <c r="BNJ1" s="10" t="s">
        <v>4396</v>
      </c>
      <c r="BNK1" s="10" t="s">
        <v>4397</v>
      </c>
      <c r="BNL1" s="10" t="s">
        <v>4398</v>
      </c>
      <c r="BNM1" s="10" t="s">
        <v>4399</v>
      </c>
      <c r="BNN1" s="10" t="s">
        <v>4400</v>
      </c>
      <c r="BNO1" s="10" t="s">
        <v>4401</v>
      </c>
      <c r="BNP1" s="10" t="s">
        <v>4402</v>
      </c>
      <c r="BNQ1" s="10" t="s">
        <v>4403</v>
      </c>
      <c r="BNR1" s="10" t="s">
        <v>4404</v>
      </c>
      <c r="BNS1" s="10" t="s">
        <v>4405</v>
      </c>
      <c r="BNT1" s="10" t="s">
        <v>4406</v>
      </c>
      <c r="BNU1" s="10" t="s">
        <v>4407</v>
      </c>
      <c r="BNV1" s="10" t="s">
        <v>4408</v>
      </c>
      <c r="BNW1" s="10" t="s">
        <v>4409</v>
      </c>
      <c r="BNX1" s="10" t="s">
        <v>4410</v>
      </c>
      <c r="BNY1" s="10" t="s">
        <v>4411</v>
      </c>
      <c r="BNZ1" s="10" t="s">
        <v>4412</v>
      </c>
      <c r="BOA1" s="10" t="s">
        <v>4413</v>
      </c>
      <c r="BOB1" s="10" t="s">
        <v>4414</v>
      </c>
      <c r="BOC1" s="10" t="s">
        <v>4415</v>
      </c>
      <c r="BOD1" s="10" t="s">
        <v>4416</v>
      </c>
      <c r="BOE1" s="10" t="s">
        <v>4417</v>
      </c>
      <c r="BOF1" s="10" t="s">
        <v>4418</v>
      </c>
      <c r="BOG1" s="10" t="s">
        <v>4419</v>
      </c>
      <c r="BOH1" s="10" t="s">
        <v>4420</v>
      </c>
      <c r="BOI1" s="10" t="s">
        <v>4421</v>
      </c>
      <c r="BOJ1" s="10" t="s">
        <v>4422</v>
      </c>
      <c r="BOK1" s="10" t="s">
        <v>4423</v>
      </c>
      <c r="BOL1" s="10" t="s">
        <v>4424</v>
      </c>
      <c r="BOM1" s="10" t="s">
        <v>4425</v>
      </c>
      <c r="BON1" s="10" t="s">
        <v>4426</v>
      </c>
      <c r="BOO1" s="10" t="s">
        <v>4427</v>
      </c>
      <c r="BOP1" s="10" t="s">
        <v>4428</v>
      </c>
      <c r="BOQ1" s="10" t="s">
        <v>4429</v>
      </c>
      <c r="BOR1" s="10" t="s">
        <v>4430</v>
      </c>
      <c r="BOS1" s="10" t="s">
        <v>4431</v>
      </c>
      <c r="BOT1" s="10" t="s">
        <v>4432</v>
      </c>
      <c r="BOU1" s="10" t="s">
        <v>4433</v>
      </c>
      <c r="BOV1" s="10" t="s">
        <v>4434</v>
      </c>
      <c r="BOW1" s="10" t="s">
        <v>4435</v>
      </c>
      <c r="BOX1" s="10" t="s">
        <v>4436</v>
      </c>
      <c r="BOY1" s="10" t="s">
        <v>4437</v>
      </c>
      <c r="BOZ1" s="10" t="s">
        <v>4438</v>
      </c>
      <c r="BPA1" s="10" t="s">
        <v>4439</v>
      </c>
      <c r="BPB1" s="10" t="s">
        <v>4440</v>
      </c>
      <c r="BPC1" s="10" t="s">
        <v>4441</v>
      </c>
      <c r="BPD1" s="10" t="s">
        <v>4442</v>
      </c>
      <c r="BPE1" s="10" t="s">
        <v>4443</v>
      </c>
      <c r="BPF1" s="10" t="s">
        <v>4444</v>
      </c>
      <c r="BPG1" s="10" t="s">
        <v>4445</v>
      </c>
      <c r="BPH1" s="10" t="s">
        <v>4446</v>
      </c>
      <c r="BPI1" s="10" t="s">
        <v>4447</v>
      </c>
      <c r="BPJ1" s="10" t="s">
        <v>4448</v>
      </c>
      <c r="BPK1" s="10" t="s">
        <v>4449</v>
      </c>
      <c r="BPL1" s="10" t="s">
        <v>4450</v>
      </c>
      <c r="BPM1" s="10" t="s">
        <v>4451</v>
      </c>
      <c r="BPN1" s="10" t="s">
        <v>4452</v>
      </c>
      <c r="BPO1" s="10" t="s">
        <v>4453</v>
      </c>
      <c r="BPP1" s="10" t="s">
        <v>4454</v>
      </c>
      <c r="BPQ1" s="10" t="s">
        <v>4455</v>
      </c>
      <c r="BPR1" s="10" t="s">
        <v>4456</v>
      </c>
      <c r="BPS1" s="10" t="s">
        <v>4457</v>
      </c>
      <c r="BPT1" s="10" t="s">
        <v>4458</v>
      </c>
      <c r="BPU1" s="10" t="s">
        <v>4459</v>
      </c>
      <c r="BPV1" s="10" t="s">
        <v>4460</v>
      </c>
      <c r="BPW1" s="10" t="s">
        <v>4461</v>
      </c>
      <c r="BPX1" s="10" t="s">
        <v>4462</v>
      </c>
      <c r="BPY1" s="10" t="s">
        <v>4463</v>
      </c>
      <c r="BPZ1" s="10" t="s">
        <v>4464</v>
      </c>
      <c r="BQA1" s="10" t="s">
        <v>4465</v>
      </c>
      <c r="BQB1" s="10" t="s">
        <v>4466</v>
      </c>
      <c r="BQC1" s="10" t="s">
        <v>4467</v>
      </c>
      <c r="BQD1" s="10" t="s">
        <v>4468</v>
      </c>
      <c r="BQE1" s="10" t="s">
        <v>4469</v>
      </c>
      <c r="BQF1" s="10" t="s">
        <v>4470</v>
      </c>
      <c r="BQG1" s="10" t="s">
        <v>4471</v>
      </c>
      <c r="BQH1" s="10" t="s">
        <v>4472</v>
      </c>
      <c r="BQI1" s="10" t="s">
        <v>4473</v>
      </c>
      <c r="BQJ1" s="10" t="s">
        <v>4474</v>
      </c>
      <c r="BQK1" s="10" t="s">
        <v>4475</v>
      </c>
      <c r="BQL1" s="10" t="s">
        <v>4476</v>
      </c>
      <c r="BQM1" s="10" t="s">
        <v>4477</v>
      </c>
      <c r="BQN1" s="10" t="s">
        <v>4478</v>
      </c>
      <c r="BQO1" s="10" t="s">
        <v>4479</v>
      </c>
      <c r="BQP1" s="10" t="s">
        <v>4480</v>
      </c>
      <c r="BQQ1" s="10" t="s">
        <v>4481</v>
      </c>
      <c r="BQR1" s="10" t="s">
        <v>4482</v>
      </c>
      <c r="BQS1" s="10" t="s">
        <v>4483</v>
      </c>
      <c r="BQT1" s="10" t="s">
        <v>4484</v>
      </c>
      <c r="BQU1" s="10" t="s">
        <v>4485</v>
      </c>
      <c r="BQV1" s="10" t="s">
        <v>4486</v>
      </c>
      <c r="BQW1" s="10" t="s">
        <v>4487</v>
      </c>
      <c r="BQX1" s="10" t="s">
        <v>4488</v>
      </c>
      <c r="BQY1" s="10" t="s">
        <v>4489</v>
      </c>
      <c r="BQZ1" s="10" t="s">
        <v>4490</v>
      </c>
      <c r="BRA1" s="10" t="s">
        <v>4491</v>
      </c>
      <c r="BRB1" s="10" t="s">
        <v>4492</v>
      </c>
      <c r="BRC1" s="10" t="s">
        <v>4493</v>
      </c>
      <c r="BRD1" s="10" t="s">
        <v>4494</v>
      </c>
      <c r="BRE1" s="10" t="s">
        <v>4495</v>
      </c>
      <c r="BRF1" s="10" t="s">
        <v>4496</v>
      </c>
      <c r="BRG1" s="10" t="s">
        <v>4497</v>
      </c>
      <c r="BRH1" s="10" t="s">
        <v>4498</v>
      </c>
      <c r="BRI1" s="10" t="s">
        <v>4499</v>
      </c>
      <c r="BRJ1" s="10" t="s">
        <v>4500</v>
      </c>
      <c r="BRK1" s="10" t="s">
        <v>4501</v>
      </c>
      <c r="BRL1" s="10" t="s">
        <v>4502</v>
      </c>
      <c r="BRM1" s="10" t="s">
        <v>4503</v>
      </c>
      <c r="BRN1" s="10" t="s">
        <v>4504</v>
      </c>
      <c r="BRO1" s="10" t="s">
        <v>4505</v>
      </c>
      <c r="BRP1" s="10" t="s">
        <v>4506</v>
      </c>
      <c r="BRQ1" s="10" t="s">
        <v>4507</v>
      </c>
      <c r="BRR1" s="10" t="s">
        <v>4508</v>
      </c>
      <c r="BRS1" s="10" t="s">
        <v>4509</v>
      </c>
      <c r="BRT1" s="10" t="s">
        <v>4510</v>
      </c>
      <c r="BRU1" s="10" t="s">
        <v>4511</v>
      </c>
      <c r="BRV1" s="10" t="s">
        <v>4512</v>
      </c>
      <c r="BRW1" s="10" t="s">
        <v>4513</v>
      </c>
      <c r="BRX1" s="10" t="s">
        <v>4514</v>
      </c>
      <c r="BRY1" s="10" t="s">
        <v>4515</v>
      </c>
      <c r="BRZ1" s="10" t="s">
        <v>4516</v>
      </c>
      <c r="BSA1" s="10" t="s">
        <v>4517</v>
      </c>
      <c r="BSB1" s="10" t="s">
        <v>4518</v>
      </c>
      <c r="BSC1" s="10" t="s">
        <v>4519</v>
      </c>
      <c r="BSD1" s="10" t="s">
        <v>4520</v>
      </c>
      <c r="BSE1" s="10" t="s">
        <v>4521</v>
      </c>
      <c r="BSF1" s="10" t="s">
        <v>4522</v>
      </c>
      <c r="BSG1" s="10" t="s">
        <v>4523</v>
      </c>
      <c r="BSH1" s="10" t="s">
        <v>4524</v>
      </c>
      <c r="BSI1" s="10" t="s">
        <v>4525</v>
      </c>
      <c r="BSJ1" s="10" t="s">
        <v>4526</v>
      </c>
      <c r="BSK1" s="10" t="s">
        <v>4527</v>
      </c>
      <c r="BSL1" s="10" t="s">
        <v>4528</v>
      </c>
      <c r="BSM1" s="10" t="s">
        <v>4529</v>
      </c>
      <c r="BSN1" s="10" t="s">
        <v>4530</v>
      </c>
      <c r="BSO1" s="10" t="s">
        <v>4531</v>
      </c>
      <c r="BSP1" s="10" t="s">
        <v>4532</v>
      </c>
      <c r="BSQ1" s="10" t="s">
        <v>4533</v>
      </c>
      <c r="BSR1" s="10" t="s">
        <v>4534</v>
      </c>
      <c r="BSS1" s="10" t="s">
        <v>4535</v>
      </c>
      <c r="BST1" s="10" t="s">
        <v>4536</v>
      </c>
      <c r="BSU1" s="10" t="s">
        <v>4537</v>
      </c>
      <c r="BSV1" s="10" t="s">
        <v>4538</v>
      </c>
      <c r="BSW1" s="10" t="s">
        <v>4539</v>
      </c>
      <c r="BSX1" s="10" t="s">
        <v>4540</v>
      </c>
      <c r="BSY1" s="10" t="s">
        <v>4541</v>
      </c>
      <c r="BSZ1" s="10" t="s">
        <v>4542</v>
      </c>
      <c r="BTA1" s="10" t="s">
        <v>4543</v>
      </c>
      <c r="BTB1" s="10" t="s">
        <v>4544</v>
      </c>
      <c r="BTC1" s="10" t="s">
        <v>4545</v>
      </c>
      <c r="BTD1" s="10" t="s">
        <v>4546</v>
      </c>
      <c r="BTE1" s="10" t="s">
        <v>4547</v>
      </c>
      <c r="BTF1" s="10" t="s">
        <v>4548</v>
      </c>
      <c r="BTG1" s="10" t="s">
        <v>4549</v>
      </c>
      <c r="BTH1" s="10" t="s">
        <v>4550</v>
      </c>
      <c r="BTI1" s="10" t="s">
        <v>4551</v>
      </c>
      <c r="BTJ1" s="10" t="s">
        <v>4552</v>
      </c>
      <c r="BTK1" s="10" t="s">
        <v>4553</v>
      </c>
      <c r="BTL1" s="10" t="s">
        <v>4554</v>
      </c>
      <c r="BTM1" s="10" t="s">
        <v>4555</v>
      </c>
      <c r="BTN1" s="10" t="s">
        <v>4556</v>
      </c>
      <c r="BTO1" s="10" t="s">
        <v>4557</v>
      </c>
      <c r="BTP1" s="10" t="s">
        <v>4558</v>
      </c>
      <c r="BTQ1" s="10" t="s">
        <v>4559</v>
      </c>
      <c r="BTR1" s="10" t="s">
        <v>4560</v>
      </c>
      <c r="BTS1" s="10" t="s">
        <v>4561</v>
      </c>
      <c r="BTT1" s="10" t="s">
        <v>4562</v>
      </c>
      <c r="BTU1" s="10" t="s">
        <v>4563</v>
      </c>
      <c r="BTV1" s="10" t="s">
        <v>4564</v>
      </c>
      <c r="BTW1" s="10" t="s">
        <v>4565</v>
      </c>
      <c r="BTX1" s="10" t="s">
        <v>4566</v>
      </c>
      <c r="BTY1" s="10" t="s">
        <v>4567</v>
      </c>
      <c r="BTZ1" s="10" t="s">
        <v>4568</v>
      </c>
      <c r="BUA1" s="10" t="s">
        <v>4569</v>
      </c>
      <c r="BUB1" s="10" t="s">
        <v>4570</v>
      </c>
      <c r="BUC1" s="10" t="s">
        <v>4571</v>
      </c>
      <c r="BUD1" s="10" t="s">
        <v>4572</v>
      </c>
      <c r="BUE1" s="10" t="s">
        <v>4573</v>
      </c>
      <c r="BUF1" s="10" t="s">
        <v>4574</v>
      </c>
      <c r="BUG1" s="10" t="s">
        <v>4575</v>
      </c>
      <c r="BUH1" s="10" t="s">
        <v>4576</v>
      </c>
      <c r="BUI1" s="10" t="s">
        <v>4577</v>
      </c>
      <c r="BUJ1" s="10" t="s">
        <v>4578</v>
      </c>
      <c r="BUK1" s="10" t="s">
        <v>4579</v>
      </c>
      <c r="BUL1" s="10" t="s">
        <v>4580</v>
      </c>
      <c r="BUM1" s="10" t="s">
        <v>4581</v>
      </c>
      <c r="BUN1" s="10" t="s">
        <v>4582</v>
      </c>
      <c r="BUO1" s="10" t="s">
        <v>4583</v>
      </c>
      <c r="BUP1" s="10" t="s">
        <v>4584</v>
      </c>
      <c r="BUQ1" s="10" t="s">
        <v>4585</v>
      </c>
      <c r="BUR1" s="10" t="s">
        <v>4586</v>
      </c>
      <c r="BUS1" s="10" t="s">
        <v>4587</v>
      </c>
      <c r="BUT1" s="10" t="s">
        <v>4588</v>
      </c>
      <c r="BUU1" s="10" t="s">
        <v>4589</v>
      </c>
      <c r="BUV1" s="10" t="s">
        <v>4590</v>
      </c>
      <c r="BUW1" s="10" t="s">
        <v>4591</v>
      </c>
      <c r="BUX1" s="10" t="s">
        <v>4592</v>
      </c>
      <c r="BUY1" s="10" t="s">
        <v>4593</v>
      </c>
      <c r="BUZ1" s="10" t="s">
        <v>4594</v>
      </c>
      <c r="BVA1" s="10" t="s">
        <v>4595</v>
      </c>
      <c r="BVB1" s="10" t="s">
        <v>4596</v>
      </c>
      <c r="BVC1" s="10" t="s">
        <v>4597</v>
      </c>
      <c r="BVD1" s="10" t="s">
        <v>4598</v>
      </c>
      <c r="BVE1" s="10" t="s">
        <v>4599</v>
      </c>
      <c r="BVF1" s="10" t="s">
        <v>4600</v>
      </c>
      <c r="BVG1" s="10" t="s">
        <v>4601</v>
      </c>
      <c r="BVH1" s="10" t="s">
        <v>4602</v>
      </c>
      <c r="BVI1" s="10" t="s">
        <v>4603</v>
      </c>
      <c r="BVJ1" s="10" t="s">
        <v>4604</v>
      </c>
      <c r="BVK1" s="10" t="s">
        <v>4605</v>
      </c>
      <c r="BVL1" s="10" t="s">
        <v>4606</v>
      </c>
      <c r="BVM1" s="10" t="s">
        <v>4607</v>
      </c>
      <c r="BVN1" s="10" t="s">
        <v>4608</v>
      </c>
      <c r="BVO1" s="10" t="s">
        <v>4609</v>
      </c>
      <c r="BVP1" s="10" t="s">
        <v>4610</v>
      </c>
      <c r="BVQ1" s="10" t="s">
        <v>4611</v>
      </c>
      <c r="BVR1" s="10" t="s">
        <v>4612</v>
      </c>
      <c r="BVS1" s="10" t="s">
        <v>4613</v>
      </c>
      <c r="BVT1" s="10" t="s">
        <v>4614</v>
      </c>
      <c r="BVU1" s="10" t="s">
        <v>4615</v>
      </c>
      <c r="BVV1" s="10" t="s">
        <v>4616</v>
      </c>
      <c r="BVW1" s="10" t="s">
        <v>4617</v>
      </c>
      <c r="BVX1" s="10" t="s">
        <v>4618</v>
      </c>
      <c r="BVY1" s="10" t="s">
        <v>4619</v>
      </c>
      <c r="BVZ1" s="10" t="s">
        <v>4620</v>
      </c>
      <c r="BWA1" s="10" t="s">
        <v>4621</v>
      </c>
      <c r="BWB1" s="10" t="s">
        <v>4622</v>
      </c>
      <c r="BWC1" s="10" t="s">
        <v>4623</v>
      </c>
      <c r="BWD1" s="10" t="s">
        <v>4624</v>
      </c>
      <c r="BWE1" s="10" t="s">
        <v>4625</v>
      </c>
      <c r="BWF1" s="10" t="s">
        <v>4626</v>
      </c>
      <c r="BWG1" s="10" t="s">
        <v>4627</v>
      </c>
      <c r="BWH1" s="10" t="s">
        <v>4628</v>
      </c>
      <c r="BWI1" s="10" t="s">
        <v>4629</v>
      </c>
      <c r="BWJ1" s="10" t="s">
        <v>4630</v>
      </c>
      <c r="BWK1" s="10" t="s">
        <v>4631</v>
      </c>
      <c r="BWL1" s="10" t="s">
        <v>4632</v>
      </c>
      <c r="BWM1" s="10" t="s">
        <v>4633</v>
      </c>
      <c r="BWN1" s="10" t="s">
        <v>4634</v>
      </c>
      <c r="BWO1" s="10" t="s">
        <v>4635</v>
      </c>
      <c r="BWP1" s="10" t="s">
        <v>4636</v>
      </c>
      <c r="BWQ1" s="10" t="s">
        <v>4637</v>
      </c>
      <c r="BWR1" s="10" t="s">
        <v>4638</v>
      </c>
      <c r="BWS1" s="10" t="s">
        <v>4639</v>
      </c>
      <c r="BWT1" s="10" t="s">
        <v>4640</v>
      </c>
      <c r="BWU1" s="10" t="s">
        <v>4641</v>
      </c>
      <c r="BWV1" s="10" t="s">
        <v>4642</v>
      </c>
      <c r="BWW1" s="10" t="s">
        <v>4643</v>
      </c>
      <c r="BWX1" s="10" t="s">
        <v>4644</v>
      </c>
      <c r="BWY1" s="10" t="s">
        <v>4645</v>
      </c>
      <c r="BWZ1" s="10" t="s">
        <v>4646</v>
      </c>
      <c r="BXA1" s="10" t="s">
        <v>4647</v>
      </c>
      <c r="BXB1" s="10" t="s">
        <v>4648</v>
      </c>
      <c r="BXC1" s="10" t="s">
        <v>4649</v>
      </c>
      <c r="BXD1" s="10" t="s">
        <v>4650</v>
      </c>
      <c r="BXE1" s="10" t="s">
        <v>4651</v>
      </c>
      <c r="BXF1" s="10" t="s">
        <v>4652</v>
      </c>
      <c r="BXG1" s="10" t="s">
        <v>4653</v>
      </c>
      <c r="BXH1" s="10" t="s">
        <v>4654</v>
      </c>
      <c r="BXI1" s="10" t="s">
        <v>4655</v>
      </c>
      <c r="BXJ1" s="10" t="s">
        <v>4656</v>
      </c>
      <c r="BXK1" s="10" t="s">
        <v>4657</v>
      </c>
      <c r="BXL1" s="10" t="s">
        <v>4658</v>
      </c>
      <c r="BXM1" s="10" t="s">
        <v>4659</v>
      </c>
      <c r="BXN1" s="10" t="s">
        <v>4660</v>
      </c>
      <c r="BXO1" s="10" t="s">
        <v>4661</v>
      </c>
      <c r="BXP1" s="10" t="s">
        <v>4662</v>
      </c>
      <c r="BXQ1" s="10" t="s">
        <v>4663</v>
      </c>
      <c r="BXR1" s="10" t="s">
        <v>4664</v>
      </c>
      <c r="BXS1" s="10" t="s">
        <v>4665</v>
      </c>
      <c r="BXT1" s="10" t="s">
        <v>4666</v>
      </c>
      <c r="BXU1" s="10" t="s">
        <v>4667</v>
      </c>
      <c r="BXV1" s="10" t="s">
        <v>4668</v>
      </c>
      <c r="BXW1" s="10" t="s">
        <v>4669</v>
      </c>
      <c r="BXX1" s="10" t="s">
        <v>4670</v>
      </c>
      <c r="BXY1" s="10" t="s">
        <v>4671</v>
      </c>
      <c r="BXZ1" s="10" t="s">
        <v>4672</v>
      </c>
      <c r="BYA1" s="10" t="s">
        <v>4673</v>
      </c>
      <c r="BYB1" s="10" t="s">
        <v>4674</v>
      </c>
      <c r="BYC1" s="10" t="s">
        <v>4675</v>
      </c>
      <c r="BYD1" s="10" t="s">
        <v>4676</v>
      </c>
      <c r="BYE1" s="10" t="s">
        <v>4677</v>
      </c>
      <c r="BYF1" s="10" t="s">
        <v>4678</v>
      </c>
      <c r="BYG1" s="10" t="s">
        <v>4679</v>
      </c>
      <c r="BYH1" s="10" t="s">
        <v>4680</v>
      </c>
      <c r="BYI1" s="10" t="s">
        <v>4681</v>
      </c>
      <c r="BYJ1" s="10" t="s">
        <v>4682</v>
      </c>
      <c r="BYK1" s="10" t="s">
        <v>4683</v>
      </c>
      <c r="BYL1" s="10" t="s">
        <v>4684</v>
      </c>
      <c r="BYM1" s="10" t="s">
        <v>4685</v>
      </c>
      <c r="BYN1" s="10" t="s">
        <v>4686</v>
      </c>
      <c r="BYO1" s="10" t="s">
        <v>4687</v>
      </c>
      <c r="BYP1" s="10" t="s">
        <v>4688</v>
      </c>
      <c r="BYQ1" s="10" t="s">
        <v>4689</v>
      </c>
      <c r="BYR1" s="10" t="s">
        <v>4690</v>
      </c>
      <c r="BYS1" s="10" t="s">
        <v>4691</v>
      </c>
      <c r="BYT1" s="10" t="s">
        <v>4692</v>
      </c>
      <c r="BYU1" s="10" t="s">
        <v>4693</v>
      </c>
      <c r="BYV1" s="10" t="s">
        <v>4694</v>
      </c>
      <c r="BYW1" s="10" t="s">
        <v>4695</v>
      </c>
      <c r="BYX1" s="10" t="s">
        <v>4696</v>
      </c>
      <c r="BYY1" s="10" t="s">
        <v>4697</v>
      </c>
      <c r="BYZ1" s="10" t="s">
        <v>4698</v>
      </c>
      <c r="BZA1" s="10" t="s">
        <v>4699</v>
      </c>
      <c r="BZB1" s="10" t="s">
        <v>4700</v>
      </c>
      <c r="BZC1" s="10" t="s">
        <v>4701</v>
      </c>
      <c r="BZD1" s="10" t="s">
        <v>4702</v>
      </c>
      <c r="BZE1" s="10" t="s">
        <v>4703</v>
      </c>
      <c r="BZF1" s="10" t="s">
        <v>4704</v>
      </c>
      <c r="BZG1" s="10" t="s">
        <v>4705</v>
      </c>
      <c r="BZH1" s="10" t="s">
        <v>4706</v>
      </c>
      <c r="BZI1" s="10" t="s">
        <v>4707</v>
      </c>
      <c r="BZJ1" s="10" t="s">
        <v>4708</v>
      </c>
      <c r="BZK1" s="10" t="s">
        <v>4709</v>
      </c>
      <c r="BZL1" s="10" t="s">
        <v>4710</v>
      </c>
      <c r="BZM1" s="10" t="s">
        <v>4711</v>
      </c>
      <c r="BZN1" s="10" t="s">
        <v>4712</v>
      </c>
      <c r="BZO1" s="10" t="s">
        <v>4713</v>
      </c>
      <c r="BZP1" s="10" t="s">
        <v>4714</v>
      </c>
      <c r="BZQ1" s="10" t="s">
        <v>4715</v>
      </c>
      <c r="BZR1" s="10" t="s">
        <v>4716</v>
      </c>
      <c r="BZS1" s="10" t="s">
        <v>4717</v>
      </c>
      <c r="BZT1" s="10" t="s">
        <v>4718</v>
      </c>
      <c r="BZU1" s="10" t="s">
        <v>4719</v>
      </c>
      <c r="BZV1" s="10" t="s">
        <v>4720</v>
      </c>
      <c r="BZW1" s="10" t="s">
        <v>4721</v>
      </c>
      <c r="BZX1" s="10" t="s">
        <v>4722</v>
      </c>
      <c r="BZY1" s="10" t="s">
        <v>4723</v>
      </c>
      <c r="BZZ1" s="10" t="s">
        <v>4724</v>
      </c>
      <c r="CAA1" s="10" t="s">
        <v>4725</v>
      </c>
      <c r="CAB1" s="10" t="s">
        <v>4726</v>
      </c>
      <c r="CAC1" s="10" t="s">
        <v>4727</v>
      </c>
      <c r="CAD1" s="10" t="s">
        <v>4728</v>
      </c>
      <c r="CAE1" s="10" t="s">
        <v>4729</v>
      </c>
      <c r="CAF1" s="10" t="s">
        <v>4730</v>
      </c>
      <c r="CAG1" s="10" t="s">
        <v>4731</v>
      </c>
      <c r="CAH1" s="10" t="s">
        <v>4732</v>
      </c>
      <c r="CAI1" s="10" t="s">
        <v>4733</v>
      </c>
      <c r="CAJ1" s="10" t="s">
        <v>4734</v>
      </c>
      <c r="CAK1" s="10" t="s">
        <v>4735</v>
      </c>
      <c r="CAL1" s="10" t="s">
        <v>4736</v>
      </c>
      <c r="CAM1" s="10" t="s">
        <v>4737</v>
      </c>
      <c r="CAN1" s="10" t="s">
        <v>4738</v>
      </c>
      <c r="CAO1" s="10" t="s">
        <v>4739</v>
      </c>
      <c r="CAP1" s="10" t="s">
        <v>4740</v>
      </c>
      <c r="CAQ1" s="10" t="s">
        <v>4741</v>
      </c>
      <c r="CAR1" s="10" t="s">
        <v>4742</v>
      </c>
      <c r="CAS1" s="10" t="s">
        <v>4743</v>
      </c>
      <c r="CAT1" s="10" t="s">
        <v>4744</v>
      </c>
      <c r="CAU1" s="10" t="s">
        <v>4745</v>
      </c>
      <c r="CAV1" s="10" t="s">
        <v>4746</v>
      </c>
      <c r="CAW1" s="10" t="s">
        <v>4747</v>
      </c>
      <c r="CAX1" s="10" t="s">
        <v>4748</v>
      </c>
      <c r="CAY1" s="10" t="s">
        <v>4749</v>
      </c>
      <c r="CAZ1" s="10" t="s">
        <v>4750</v>
      </c>
      <c r="CBA1" s="10" t="s">
        <v>4751</v>
      </c>
      <c r="CBB1" s="10" t="s">
        <v>4752</v>
      </c>
      <c r="CBC1" s="10" t="s">
        <v>4753</v>
      </c>
      <c r="CBD1" s="10" t="s">
        <v>4754</v>
      </c>
      <c r="CBE1" s="10" t="s">
        <v>4755</v>
      </c>
      <c r="CBF1" s="10" t="s">
        <v>4756</v>
      </c>
      <c r="CBG1" s="10" t="s">
        <v>4757</v>
      </c>
      <c r="CBH1" s="10" t="s">
        <v>4758</v>
      </c>
      <c r="CBI1" s="10" t="s">
        <v>4759</v>
      </c>
      <c r="CBJ1" s="10" t="s">
        <v>4760</v>
      </c>
      <c r="CBK1" s="10" t="s">
        <v>4761</v>
      </c>
      <c r="CBL1" s="10" t="s">
        <v>4762</v>
      </c>
      <c r="CBM1" s="10" t="s">
        <v>4763</v>
      </c>
      <c r="CBN1" s="10" t="s">
        <v>4764</v>
      </c>
      <c r="CBO1" s="10" t="s">
        <v>4765</v>
      </c>
      <c r="CBP1" s="10" t="s">
        <v>4766</v>
      </c>
      <c r="CBQ1" s="10" t="s">
        <v>4767</v>
      </c>
      <c r="CBR1" s="10" t="s">
        <v>4768</v>
      </c>
      <c r="CBS1" s="10" t="s">
        <v>4769</v>
      </c>
      <c r="CBT1" s="10" t="s">
        <v>4770</v>
      </c>
      <c r="CBU1" s="10" t="s">
        <v>4771</v>
      </c>
      <c r="CBV1" s="10" t="s">
        <v>4772</v>
      </c>
      <c r="CBW1" s="10" t="s">
        <v>4773</v>
      </c>
      <c r="CBX1" s="10" t="s">
        <v>4774</v>
      </c>
      <c r="CBY1" s="10" t="s">
        <v>4775</v>
      </c>
      <c r="CBZ1" s="10" t="s">
        <v>4776</v>
      </c>
      <c r="CCA1" s="10" t="s">
        <v>4777</v>
      </c>
      <c r="CCB1" s="10" t="s">
        <v>4778</v>
      </c>
      <c r="CCC1" s="10" t="s">
        <v>4779</v>
      </c>
      <c r="CCD1" s="10" t="s">
        <v>4780</v>
      </c>
      <c r="CCE1" s="10" t="s">
        <v>4781</v>
      </c>
      <c r="CCF1" s="10" t="s">
        <v>4782</v>
      </c>
      <c r="CCG1" s="10" t="s">
        <v>4783</v>
      </c>
      <c r="CCH1" s="10" t="s">
        <v>4784</v>
      </c>
      <c r="CCI1" s="10" t="s">
        <v>4785</v>
      </c>
      <c r="CCJ1" s="10" t="s">
        <v>4786</v>
      </c>
      <c r="CCK1" s="10" t="s">
        <v>4787</v>
      </c>
      <c r="CCL1" s="10" t="s">
        <v>4788</v>
      </c>
      <c r="CCM1" s="10" t="s">
        <v>4789</v>
      </c>
      <c r="CCN1" s="10" t="s">
        <v>4790</v>
      </c>
      <c r="CCO1" s="10" t="s">
        <v>4791</v>
      </c>
      <c r="CCP1" s="10" t="s">
        <v>4792</v>
      </c>
      <c r="CCQ1" s="10" t="s">
        <v>4793</v>
      </c>
      <c r="CCR1" s="10" t="s">
        <v>4794</v>
      </c>
      <c r="CCS1" s="10" t="s">
        <v>4795</v>
      </c>
      <c r="CCT1" s="10" t="s">
        <v>4796</v>
      </c>
      <c r="CCU1" s="10" t="s">
        <v>4797</v>
      </c>
      <c r="CCV1" s="10" t="s">
        <v>4798</v>
      </c>
      <c r="CCW1" s="10" t="s">
        <v>4799</v>
      </c>
      <c r="CCX1" s="10" t="s">
        <v>4800</v>
      </c>
      <c r="CCY1" s="10" t="s">
        <v>4801</v>
      </c>
      <c r="CCZ1" s="10" t="s">
        <v>4802</v>
      </c>
      <c r="CDA1" s="10" t="s">
        <v>4803</v>
      </c>
      <c r="CDB1" s="10" t="s">
        <v>4804</v>
      </c>
      <c r="CDC1" s="10" t="s">
        <v>4805</v>
      </c>
      <c r="CDD1" s="10" t="s">
        <v>4806</v>
      </c>
      <c r="CDE1" s="10" t="s">
        <v>4807</v>
      </c>
      <c r="CDF1" s="10" t="s">
        <v>4808</v>
      </c>
      <c r="CDG1" s="10" t="s">
        <v>4809</v>
      </c>
      <c r="CDH1" s="10" t="s">
        <v>4810</v>
      </c>
      <c r="CDI1" s="10" t="s">
        <v>4811</v>
      </c>
      <c r="CDJ1" s="10" t="s">
        <v>4812</v>
      </c>
      <c r="CDK1" s="10" t="s">
        <v>4813</v>
      </c>
      <c r="CDL1" s="10" t="s">
        <v>4814</v>
      </c>
      <c r="CDM1" s="10" t="s">
        <v>4815</v>
      </c>
      <c r="CDN1" s="10" t="s">
        <v>4816</v>
      </c>
      <c r="CDO1" s="10" t="s">
        <v>4817</v>
      </c>
      <c r="CDP1" s="10" t="s">
        <v>4818</v>
      </c>
      <c r="CDQ1" s="10" t="s">
        <v>4819</v>
      </c>
      <c r="CDR1" s="10" t="s">
        <v>4820</v>
      </c>
      <c r="CDS1" s="10" t="s">
        <v>4821</v>
      </c>
      <c r="CDT1" s="10" t="s">
        <v>4822</v>
      </c>
      <c r="CDU1" s="10" t="s">
        <v>4823</v>
      </c>
      <c r="CDV1" s="10" t="s">
        <v>4824</v>
      </c>
      <c r="CDW1" s="10" t="s">
        <v>4825</v>
      </c>
      <c r="CDX1" s="10" t="s">
        <v>4826</v>
      </c>
      <c r="CDY1" s="10" t="s">
        <v>4827</v>
      </c>
      <c r="CDZ1" s="10" t="s">
        <v>4828</v>
      </c>
      <c r="CEA1" s="10" t="s">
        <v>4829</v>
      </c>
      <c r="CEB1" s="10" t="s">
        <v>4830</v>
      </c>
      <c r="CEC1" s="10" t="s">
        <v>4831</v>
      </c>
      <c r="CED1" s="10" t="s">
        <v>4832</v>
      </c>
      <c r="CEE1" s="10" t="s">
        <v>4833</v>
      </c>
      <c r="CEF1" s="10" t="s">
        <v>4834</v>
      </c>
      <c r="CEG1" s="10" t="s">
        <v>4835</v>
      </c>
      <c r="CEH1" s="10" t="s">
        <v>4836</v>
      </c>
      <c r="CEI1" s="10" t="s">
        <v>4837</v>
      </c>
      <c r="CEJ1" s="10" t="s">
        <v>4838</v>
      </c>
      <c r="CEK1" s="10" t="s">
        <v>4839</v>
      </c>
      <c r="CEL1" s="10" t="s">
        <v>4840</v>
      </c>
      <c r="CEM1" s="10" t="s">
        <v>4841</v>
      </c>
      <c r="CEN1" s="10" t="s">
        <v>4842</v>
      </c>
      <c r="CEO1" s="10" t="s">
        <v>4843</v>
      </c>
      <c r="CEP1" s="10" t="s">
        <v>4844</v>
      </c>
      <c r="CEQ1" s="10" t="s">
        <v>4845</v>
      </c>
      <c r="CER1" s="10" t="s">
        <v>4846</v>
      </c>
      <c r="CES1" s="10" t="s">
        <v>4847</v>
      </c>
      <c r="CET1" s="10" t="s">
        <v>4848</v>
      </c>
      <c r="CEU1" s="10" t="s">
        <v>4849</v>
      </c>
      <c r="CEV1" s="10" t="s">
        <v>4850</v>
      </c>
      <c r="CEW1" s="10" t="s">
        <v>4851</v>
      </c>
      <c r="CEX1" s="10" t="s">
        <v>4852</v>
      </c>
      <c r="CEY1" s="10" t="s">
        <v>4853</v>
      </c>
      <c r="CEZ1" s="10" t="s">
        <v>4854</v>
      </c>
      <c r="CFA1" s="10" t="s">
        <v>4855</v>
      </c>
      <c r="CFB1" s="10" t="s">
        <v>4856</v>
      </c>
      <c r="CFC1" s="10" t="s">
        <v>4857</v>
      </c>
      <c r="CFD1" s="10" t="s">
        <v>4858</v>
      </c>
      <c r="CFE1" s="10" t="s">
        <v>4859</v>
      </c>
      <c r="CFF1" s="10" t="s">
        <v>4860</v>
      </c>
      <c r="CFG1" s="10" t="s">
        <v>4861</v>
      </c>
      <c r="CFH1" s="10" t="s">
        <v>4862</v>
      </c>
      <c r="CFI1" s="10" t="s">
        <v>4863</v>
      </c>
      <c r="CFJ1" s="10" t="s">
        <v>4864</v>
      </c>
      <c r="CFK1" s="10" t="s">
        <v>4865</v>
      </c>
      <c r="CFL1" s="10" t="s">
        <v>4866</v>
      </c>
      <c r="CFM1" s="10" t="s">
        <v>4867</v>
      </c>
      <c r="CFN1" s="10" t="s">
        <v>4868</v>
      </c>
      <c r="CFO1" s="10" t="s">
        <v>4869</v>
      </c>
      <c r="CFP1" s="10" t="s">
        <v>4870</v>
      </c>
      <c r="CFQ1" s="10" t="s">
        <v>4871</v>
      </c>
      <c r="CFR1" s="10" t="s">
        <v>4872</v>
      </c>
      <c r="CFS1" s="10" t="s">
        <v>4873</v>
      </c>
      <c r="CFT1" s="10" t="s">
        <v>4874</v>
      </c>
      <c r="CFU1" s="10" t="s">
        <v>4875</v>
      </c>
      <c r="CFV1" s="10" t="s">
        <v>4876</v>
      </c>
      <c r="CFW1" s="10" t="s">
        <v>4877</v>
      </c>
      <c r="CFX1" s="10" t="s">
        <v>4878</v>
      </c>
      <c r="CFY1" s="10" t="s">
        <v>4879</v>
      </c>
      <c r="CFZ1" s="10" t="s">
        <v>4880</v>
      </c>
      <c r="CGA1" s="10" t="s">
        <v>4881</v>
      </c>
      <c r="CGB1" s="10" t="s">
        <v>4882</v>
      </c>
      <c r="CGC1" s="10" t="s">
        <v>4883</v>
      </c>
      <c r="CGD1" s="10" t="s">
        <v>4884</v>
      </c>
      <c r="CGE1" s="10" t="s">
        <v>4885</v>
      </c>
      <c r="CGF1" s="10" t="s">
        <v>4886</v>
      </c>
      <c r="CGG1" s="10" t="s">
        <v>4887</v>
      </c>
      <c r="CGH1" s="10" t="s">
        <v>4888</v>
      </c>
      <c r="CGI1" s="10" t="s">
        <v>4889</v>
      </c>
      <c r="CGJ1" s="10" t="s">
        <v>4890</v>
      </c>
      <c r="CGK1" s="10" t="s">
        <v>4891</v>
      </c>
      <c r="CGL1" s="10" t="s">
        <v>4892</v>
      </c>
      <c r="CGM1" s="10" t="s">
        <v>4893</v>
      </c>
      <c r="CGN1" s="10" t="s">
        <v>4894</v>
      </c>
      <c r="CGO1" s="10" t="s">
        <v>4895</v>
      </c>
      <c r="CGP1" s="10" t="s">
        <v>4896</v>
      </c>
      <c r="CGQ1" s="10" t="s">
        <v>4897</v>
      </c>
      <c r="CGR1" s="10" t="s">
        <v>4898</v>
      </c>
      <c r="CGS1" s="10" t="s">
        <v>4899</v>
      </c>
      <c r="CGT1" s="10" t="s">
        <v>4900</v>
      </c>
      <c r="CGU1" s="10" t="s">
        <v>4901</v>
      </c>
      <c r="CGV1" s="10" t="s">
        <v>4902</v>
      </c>
      <c r="CGW1" s="10" t="s">
        <v>4903</v>
      </c>
      <c r="CGX1" s="10" t="s">
        <v>4904</v>
      </c>
      <c r="CGY1" s="10" t="s">
        <v>4905</v>
      </c>
      <c r="CGZ1" s="10" t="s">
        <v>4906</v>
      </c>
      <c r="CHA1" s="10" t="s">
        <v>4907</v>
      </c>
      <c r="CHB1" s="10" t="s">
        <v>4908</v>
      </c>
      <c r="CHC1" s="10" t="s">
        <v>4909</v>
      </c>
      <c r="CHD1" s="10" t="s">
        <v>4910</v>
      </c>
      <c r="CHE1" s="10" t="s">
        <v>4911</v>
      </c>
      <c r="CHF1" s="10" t="s">
        <v>4912</v>
      </c>
      <c r="CHG1" s="10" t="s">
        <v>4913</v>
      </c>
      <c r="CHH1" s="10" t="s">
        <v>4914</v>
      </c>
      <c r="CHI1" s="10" t="s">
        <v>4915</v>
      </c>
      <c r="CHJ1" s="10" t="s">
        <v>4916</v>
      </c>
      <c r="CHK1" s="10" t="s">
        <v>4917</v>
      </c>
      <c r="CHL1" s="10" t="s">
        <v>4918</v>
      </c>
      <c r="CHM1" s="10" t="s">
        <v>4919</v>
      </c>
      <c r="CHN1" s="10" t="s">
        <v>4920</v>
      </c>
      <c r="CHO1" s="10" t="s">
        <v>4921</v>
      </c>
      <c r="CHP1" s="10" t="s">
        <v>4922</v>
      </c>
      <c r="CHQ1" s="10" t="s">
        <v>4923</v>
      </c>
      <c r="CHR1" s="10" t="s">
        <v>4924</v>
      </c>
      <c r="CHS1" s="10" t="s">
        <v>4925</v>
      </c>
      <c r="CHT1" s="10" t="s">
        <v>4926</v>
      </c>
      <c r="CHU1" s="10" t="s">
        <v>4927</v>
      </c>
      <c r="CHV1" s="10" t="s">
        <v>4928</v>
      </c>
      <c r="CHW1" s="10" t="s">
        <v>4929</v>
      </c>
      <c r="CHX1" s="10" t="s">
        <v>4930</v>
      </c>
      <c r="CHY1" s="10" t="s">
        <v>4931</v>
      </c>
      <c r="CHZ1" s="10" t="s">
        <v>4932</v>
      </c>
      <c r="CIA1" s="10" t="s">
        <v>4933</v>
      </c>
      <c r="CIB1" s="10" t="s">
        <v>4934</v>
      </c>
      <c r="CIC1" s="10" t="s">
        <v>4935</v>
      </c>
      <c r="CID1" s="10" t="s">
        <v>4936</v>
      </c>
      <c r="CIE1" s="10" t="s">
        <v>4937</v>
      </c>
      <c r="CIF1" s="10" t="s">
        <v>4938</v>
      </c>
      <c r="CIG1" s="10" t="s">
        <v>4939</v>
      </c>
      <c r="CIH1" s="10" t="s">
        <v>4940</v>
      </c>
      <c r="CII1" s="10" t="s">
        <v>4941</v>
      </c>
      <c r="CIJ1" s="10" t="s">
        <v>4942</v>
      </c>
      <c r="CIK1" s="10" t="s">
        <v>4943</v>
      </c>
      <c r="CIL1" s="10" t="s">
        <v>4944</v>
      </c>
      <c r="CIM1" s="10" t="s">
        <v>4945</v>
      </c>
      <c r="CIN1" s="10" t="s">
        <v>4946</v>
      </c>
      <c r="CIO1" s="10" t="s">
        <v>4947</v>
      </c>
      <c r="CIP1" s="10" t="s">
        <v>4948</v>
      </c>
      <c r="CIQ1" s="10" t="s">
        <v>4949</v>
      </c>
      <c r="CIR1" s="10" t="s">
        <v>4950</v>
      </c>
      <c r="CIS1" s="10" t="s">
        <v>4951</v>
      </c>
      <c r="CIT1" s="10" t="s">
        <v>4952</v>
      </c>
      <c r="CIU1" s="10" t="s">
        <v>4953</v>
      </c>
      <c r="CIV1" s="10" t="s">
        <v>4954</v>
      </c>
      <c r="CIW1" s="10" t="s">
        <v>4955</v>
      </c>
      <c r="CIX1" s="10" t="s">
        <v>4956</v>
      </c>
      <c r="CIY1" s="10" t="s">
        <v>4957</v>
      </c>
      <c r="CIZ1" s="10" t="s">
        <v>4958</v>
      </c>
      <c r="CJA1" s="10" t="s">
        <v>4959</v>
      </c>
      <c r="CJB1" s="10" t="s">
        <v>4960</v>
      </c>
      <c r="CJC1" s="10" t="s">
        <v>4961</v>
      </c>
      <c r="CJD1" s="10" t="s">
        <v>4962</v>
      </c>
      <c r="CJE1" s="10" t="s">
        <v>4963</v>
      </c>
      <c r="CJF1" s="10" t="s">
        <v>4964</v>
      </c>
      <c r="CJG1" s="10" t="s">
        <v>4965</v>
      </c>
      <c r="CJH1" s="10" t="s">
        <v>4966</v>
      </c>
      <c r="CJI1" s="10" t="s">
        <v>4967</v>
      </c>
      <c r="CJJ1" s="10" t="s">
        <v>4968</v>
      </c>
      <c r="CJK1" s="10" t="s">
        <v>4969</v>
      </c>
      <c r="CJL1" s="10" t="s">
        <v>4970</v>
      </c>
      <c r="CJM1" s="10" t="s">
        <v>4971</v>
      </c>
      <c r="CJN1" s="10" t="s">
        <v>4972</v>
      </c>
      <c r="CJO1" s="10" t="s">
        <v>4973</v>
      </c>
      <c r="CJP1" s="10" t="s">
        <v>4974</v>
      </c>
      <c r="CJQ1" s="10" t="s">
        <v>4975</v>
      </c>
      <c r="CJR1" s="10" t="s">
        <v>4976</v>
      </c>
      <c r="CJS1" s="10" t="s">
        <v>4977</v>
      </c>
      <c r="CJT1" s="10" t="s">
        <v>4978</v>
      </c>
      <c r="CJU1" s="10" t="s">
        <v>4979</v>
      </c>
      <c r="CJV1" s="10" t="s">
        <v>4980</v>
      </c>
      <c r="CJW1" s="10" t="s">
        <v>4981</v>
      </c>
      <c r="CJX1" s="10" t="s">
        <v>4982</v>
      </c>
      <c r="CJY1" s="10" t="s">
        <v>4983</v>
      </c>
      <c r="CJZ1" s="10" t="s">
        <v>4984</v>
      </c>
      <c r="CKA1" s="10" t="s">
        <v>4985</v>
      </c>
      <c r="CKB1" s="10" t="s">
        <v>4986</v>
      </c>
      <c r="CKC1" s="10" t="s">
        <v>4987</v>
      </c>
      <c r="CKD1" s="10" t="s">
        <v>4988</v>
      </c>
      <c r="CKE1" s="10" t="s">
        <v>4989</v>
      </c>
      <c r="CKF1" s="10" t="s">
        <v>4990</v>
      </c>
      <c r="CKG1" s="10" t="s">
        <v>4991</v>
      </c>
      <c r="CKH1" s="10" t="s">
        <v>4992</v>
      </c>
      <c r="CKI1" s="10" t="s">
        <v>4993</v>
      </c>
      <c r="CKJ1" s="10" t="s">
        <v>4994</v>
      </c>
      <c r="CKK1" s="10" t="s">
        <v>4995</v>
      </c>
      <c r="CKL1" s="10" t="s">
        <v>4996</v>
      </c>
      <c r="CKM1" s="10" t="s">
        <v>4997</v>
      </c>
      <c r="CKN1" s="10" t="s">
        <v>4998</v>
      </c>
      <c r="CKO1" s="10" t="s">
        <v>4999</v>
      </c>
      <c r="CKP1" s="10" t="s">
        <v>5000</v>
      </c>
      <c r="CKQ1" s="10" t="s">
        <v>5001</v>
      </c>
      <c r="CKR1" s="10" t="s">
        <v>5002</v>
      </c>
      <c r="CKS1" s="10" t="s">
        <v>5003</v>
      </c>
      <c r="CKT1" s="10" t="s">
        <v>5004</v>
      </c>
      <c r="CKU1" s="10" t="s">
        <v>5005</v>
      </c>
      <c r="CKV1" s="10" t="s">
        <v>5006</v>
      </c>
      <c r="CKW1" s="10" t="s">
        <v>5007</v>
      </c>
      <c r="CKX1" s="10" t="s">
        <v>5008</v>
      </c>
      <c r="CKY1" s="10" t="s">
        <v>5009</v>
      </c>
      <c r="CKZ1" s="10" t="s">
        <v>5010</v>
      </c>
      <c r="CLA1" s="10" t="s">
        <v>5011</v>
      </c>
      <c r="CLB1" s="10" t="s">
        <v>5012</v>
      </c>
      <c r="CLC1" s="10" t="s">
        <v>5013</v>
      </c>
      <c r="CLD1" s="10" t="s">
        <v>5014</v>
      </c>
      <c r="CLE1" s="10" t="s">
        <v>5015</v>
      </c>
      <c r="CLF1" s="10" t="s">
        <v>5016</v>
      </c>
      <c r="CLG1" s="10" t="s">
        <v>5017</v>
      </c>
      <c r="CLH1" s="10" t="s">
        <v>5018</v>
      </c>
      <c r="CLI1" s="10" t="s">
        <v>5019</v>
      </c>
      <c r="CLJ1" s="10" t="s">
        <v>5020</v>
      </c>
      <c r="CLK1" s="10" t="s">
        <v>5021</v>
      </c>
      <c r="CLL1" s="10" t="s">
        <v>5022</v>
      </c>
      <c r="CLM1" s="10" t="s">
        <v>5023</v>
      </c>
      <c r="CLN1" s="10" t="s">
        <v>5024</v>
      </c>
      <c r="CLO1" s="10" t="s">
        <v>5025</v>
      </c>
      <c r="CLP1" s="10" t="s">
        <v>5026</v>
      </c>
      <c r="CLQ1" s="10" t="s">
        <v>5027</v>
      </c>
      <c r="CLR1" s="10" t="s">
        <v>5028</v>
      </c>
      <c r="CLS1" s="10" t="s">
        <v>5029</v>
      </c>
      <c r="CLT1" s="10" t="s">
        <v>5030</v>
      </c>
      <c r="CLU1" s="10" t="s">
        <v>5031</v>
      </c>
      <c r="CLV1" s="10" t="s">
        <v>5032</v>
      </c>
      <c r="CLW1" s="10" t="s">
        <v>5033</v>
      </c>
      <c r="CLX1" s="10" t="s">
        <v>5034</v>
      </c>
      <c r="CLY1" s="10" t="s">
        <v>5035</v>
      </c>
      <c r="CLZ1" s="10" t="s">
        <v>5036</v>
      </c>
      <c r="CMA1" s="10" t="s">
        <v>5037</v>
      </c>
      <c r="CMB1" s="10" t="s">
        <v>5038</v>
      </c>
      <c r="CMC1" s="10" t="s">
        <v>5039</v>
      </c>
      <c r="CMD1" s="10" t="s">
        <v>5040</v>
      </c>
      <c r="CME1" s="10" t="s">
        <v>5041</v>
      </c>
      <c r="CMF1" s="10" t="s">
        <v>5042</v>
      </c>
      <c r="CMG1" s="10" t="s">
        <v>5043</v>
      </c>
      <c r="CMH1" s="10" t="s">
        <v>5044</v>
      </c>
      <c r="CMI1" s="10" t="s">
        <v>5045</v>
      </c>
      <c r="CMJ1" s="10" t="s">
        <v>5046</v>
      </c>
      <c r="CMK1" s="10" t="s">
        <v>5047</v>
      </c>
      <c r="CML1" s="10" t="s">
        <v>5048</v>
      </c>
      <c r="CMM1" s="10" t="s">
        <v>5049</v>
      </c>
      <c r="CMN1" s="10" t="s">
        <v>5050</v>
      </c>
      <c r="CMO1" s="10" t="s">
        <v>5051</v>
      </c>
      <c r="CMP1" s="10" t="s">
        <v>5052</v>
      </c>
      <c r="CMQ1" s="10" t="s">
        <v>5053</v>
      </c>
      <c r="CMR1" s="10" t="s">
        <v>5054</v>
      </c>
      <c r="CMS1" s="10" t="s">
        <v>5055</v>
      </c>
      <c r="CMT1" s="10" t="s">
        <v>5056</v>
      </c>
      <c r="CMU1" s="10" t="s">
        <v>5057</v>
      </c>
      <c r="CMV1" s="10" t="s">
        <v>5058</v>
      </c>
      <c r="CMW1" s="10" t="s">
        <v>5059</v>
      </c>
      <c r="CMX1" s="10" t="s">
        <v>5060</v>
      </c>
      <c r="CMY1" s="10" t="s">
        <v>5061</v>
      </c>
      <c r="CMZ1" s="10" t="s">
        <v>5062</v>
      </c>
      <c r="CNA1" s="10" t="s">
        <v>5063</v>
      </c>
      <c r="CNB1" s="10" t="s">
        <v>5064</v>
      </c>
      <c r="CNC1" s="10" t="s">
        <v>5065</v>
      </c>
      <c r="CND1" s="10" t="s">
        <v>5066</v>
      </c>
      <c r="CNE1" s="10" t="s">
        <v>5067</v>
      </c>
      <c r="CNF1" s="10" t="s">
        <v>5068</v>
      </c>
      <c r="CNG1" s="10" t="s">
        <v>5069</v>
      </c>
      <c r="CNH1" s="10" t="s">
        <v>5070</v>
      </c>
      <c r="CNI1" s="10" t="s">
        <v>5071</v>
      </c>
      <c r="CNJ1" s="10" t="s">
        <v>5072</v>
      </c>
      <c r="CNK1" s="10" t="s">
        <v>5073</v>
      </c>
      <c r="CNL1" s="10" t="s">
        <v>5074</v>
      </c>
      <c r="CNM1" s="10" t="s">
        <v>5075</v>
      </c>
      <c r="CNN1" s="10" t="s">
        <v>5076</v>
      </c>
      <c r="CNO1" s="10" t="s">
        <v>5077</v>
      </c>
      <c r="CNP1" s="10" t="s">
        <v>5078</v>
      </c>
      <c r="CNQ1" s="10" t="s">
        <v>5079</v>
      </c>
      <c r="CNR1" s="10" t="s">
        <v>5080</v>
      </c>
      <c r="CNS1" s="10" t="s">
        <v>5081</v>
      </c>
      <c r="CNT1" s="10" t="s">
        <v>5082</v>
      </c>
      <c r="CNU1" s="10" t="s">
        <v>5083</v>
      </c>
      <c r="CNV1" s="10" t="s">
        <v>5084</v>
      </c>
      <c r="CNW1" s="10" t="s">
        <v>5085</v>
      </c>
      <c r="CNX1" s="10" t="s">
        <v>5086</v>
      </c>
      <c r="CNY1" s="10" t="s">
        <v>5087</v>
      </c>
      <c r="CNZ1" s="10" t="s">
        <v>5088</v>
      </c>
      <c r="COA1" s="10" t="s">
        <v>5089</v>
      </c>
      <c r="COB1" s="10" t="s">
        <v>5090</v>
      </c>
      <c r="COC1" s="10" t="s">
        <v>5091</v>
      </c>
      <c r="COD1" s="10" t="s">
        <v>5092</v>
      </c>
      <c r="COE1" s="10" t="s">
        <v>5093</v>
      </c>
      <c r="COF1" s="10" t="s">
        <v>5094</v>
      </c>
      <c r="COG1" s="10" t="s">
        <v>5095</v>
      </c>
      <c r="COH1" s="10" t="s">
        <v>5096</v>
      </c>
      <c r="COI1" s="10" t="s">
        <v>5097</v>
      </c>
      <c r="COJ1" s="10" t="s">
        <v>5098</v>
      </c>
      <c r="COK1" s="10" t="s">
        <v>5099</v>
      </c>
      <c r="COL1" s="10" t="s">
        <v>5100</v>
      </c>
      <c r="COM1" s="10" t="s">
        <v>5101</v>
      </c>
      <c r="CON1" s="10" t="s">
        <v>5102</v>
      </c>
      <c r="COO1" s="10" t="s">
        <v>5103</v>
      </c>
      <c r="COP1" s="10" t="s">
        <v>5104</v>
      </c>
      <c r="COQ1" s="10" t="s">
        <v>5105</v>
      </c>
      <c r="COR1" s="10" t="s">
        <v>5106</v>
      </c>
      <c r="COS1" s="10" t="s">
        <v>5107</v>
      </c>
      <c r="COT1" s="10" t="s">
        <v>5108</v>
      </c>
      <c r="COU1" s="10" t="s">
        <v>5109</v>
      </c>
      <c r="COV1" s="10" t="s">
        <v>5110</v>
      </c>
      <c r="COW1" s="10" t="s">
        <v>5111</v>
      </c>
      <c r="COX1" s="10" t="s">
        <v>5112</v>
      </c>
      <c r="COY1" s="10" t="s">
        <v>5113</v>
      </c>
      <c r="COZ1" s="10" t="s">
        <v>5114</v>
      </c>
      <c r="CPA1" s="10" t="s">
        <v>5115</v>
      </c>
      <c r="CPB1" s="10" t="s">
        <v>5116</v>
      </c>
      <c r="CPC1" s="10" t="s">
        <v>5117</v>
      </c>
      <c r="CPD1" s="10" t="s">
        <v>5118</v>
      </c>
      <c r="CPE1" s="10" t="s">
        <v>5119</v>
      </c>
      <c r="CPF1" s="10" t="s">
        <v>5120</v>
      </c>
      <c r="CPG1" s="10" t="s">
        <v>5121</v>
      </c>
      <c r="CPH1" s="10" t="s">
        <v>5122</v>
      </c>
      <c r="CPI1" s="10" t="s">
        <v>5123</v>
      </c>
      <c r="CPJ1" s="10" t="s">
        <v>5124</v>
      </c>
      <c r="CPK1" s="10" t="s">
        <v>5125</v>
      </c>
      <c r="CPL1" s="10" t="s">
        <v>5126</v>
      </c>
      <c r="CPM1" s="10" t="s">
        <v>5127</v>
      </c>
      <c r="CPN1" s="10" t="s">
        <v>5128</v>
      </c>
      <c r="CPO1" s="10" t="s">
        <v>5129</v>
      </c>
      <c r="CPP1" s="10" t="s">
        <v>5130</v>
      </c>
      <c r="CPQ1" s="10" t="s">
        <v>5131</v>
      </c>
      <c r="CPR1" s="10" t="s">
        <v>5132</v>
      </c>
      <c r="CPS1" s="10" t="s">
        <v>5133</v>
      </c>
      <c r="CPT1" s="10" t="s">
        <v>5134</v>
      </c>
      <c r="CPU1" s="10" t="s">
        <v>5135</v>
      </c>
      <c r="CPV1" s="10" t="s">
        <v>5136</v>
      </c>
      <c r="CPW1" s="10" t="s">
        <v>5137</v>
      </c>
      <c r="CPX1" s="10" t="s">
        <v>5138</v>
      </c>
      <c r="CPY1" s="10" t="s">
        <v>5139</v>
      </c>
      <c r="CPZ1" s="10" t="s">
        <v>5140</v>
      </c>
      <c r="CQA1" s="10" t="s">
        <v>5141</v>
      </c>
      <c r="CQB1" s="10" t="s">
        <v>5142</v>
      </c>
      <c r="CQC1" s="10" t="s">
        <v>5143</v>
      </c>
      <c r="CQD1" s="10" t="s">
        <v>5144</v>
      </c>
      <c r="CQE1" s="10" t="s">
        <v>5145</v>
      </c>
      <c r="CQF1" s="10" t="s">
        <v>5146</v>
      </c>
      <c r="CQG1" s="10" t="s">
        <v>5147</v>
      </c>
      <c r="CQH1" s="10" t="s">
        <v>5148</v>
      </c>
      <c r="CQI1" s="10" t="s">
        <v>5149</v>
      </c>
      <c r="CQJ1" s="10" t="s">
        <v>5150</v>
      </c>
      <c r="CQK1" s="10" t="s">
        <v>5151</v>
      </c>
      <c r="CQL1" s="10" t="s">
        <v>5152</v>
      </c>
      <c r="CQM1" s="10" t="s">
        <v>5153</v>
      </c>
      <c r="CQN1" s="10" t="s">
        <v>5154</v>
      </c>
      <c r="CQO1" s="10" t="s">
        <v>5155</v>
      </c>
      <c r="CQP1" s="10" t="s">
        <v>5156</v>
      </c>
      <c r="CQQ1" s="10" t="s">
        <v>5157</v>
      </c>
      <c r="CQR1" s="10" t="s">
        <v>5158</v>
      </c>
      <c r="CQS1" s="10" t="s">
        <v>5159</v>
      </c>
      <c r="CQT1" s="10" t="s">
        <v>5160</v>
      </c>
      <c r="CQU1" s="10" t="s">
        <v>5161</v>
      </c>
      <c r="CQV1" s="10" t="s">
        <v>5162</v>
      </c>
      <c r="CQW1" s="10" t="s">
        <v>5163</v>
      </c>
      <c r="CQX1" s="10" t="s">
        <v>5164</v>
      </c>
      <c r="CQY1" s="10" t="s">
        <v>5165</v>
      </c>
      <c r="CQZ1" s="10" t="s">
        <v>5166</v>
      </c>
      <c r="CRA1" s="10" t="s">
        <v>5167</v>
      </c>
      <c r="CRB1" s="10" t="s">
        <v>5168</v>
      </c>
      <c r="CRC1" s="10" t="s">
        <v>5169</v>
      </c>
      <c r="CRD1" s="10" t="s">
        <v>5170</v>
      </c>
      <c r="CRE1" s="10" t="s">
        <v>5171</v>
      </c>
      <c r="CRF1" s="10" t="s">
        <v>5172</v>
      </c>
      <c r="CRG1" s="10" t="s">
        <v>5173</v>
      </c>
      <c r="CRH1" s="10" t="s">
        <v>5174</v>
      </c>
      <c r="CRI1" s="10" t="s">
        <v>5175</v>
      </c>
      <c r="CRJ1" s="10" t="s">
        <v>5176</v>
      </c>
      <c r="CRK1" s="10" t="s">
        <v>5177</v>
      </c>
      <c r="CRL1" s="10" t="s">
        <v>5178</v>
      </c>
      <c r="CRM1" s="10" t="s">
        <v>5179</v>
      </c>
      <c r="CRN1" s="10" t="s">
        <v>5180</v>
      </c>
      <c r="CRO1" s="10" t="s">
        <v>5181</v>
      </c>
      <c r="CRP1" s="10" t="s">
        <v>5182</v>
      </c>
      <c r="CRQ1" s="10" t="s">
        <v>5183</v>
      </c>
      <c r="CRR1" s="10" t="s">
        <v>5184</v>
      </c>
      <c r="CRS1" s="10" t="s">
        <v>5185</v>
      </c>
      <c r="CRT1" s="10" t="s">
        <v>5186</v>
      </c>
      <c r="CRU1" s="10" t="s">
        <v>5187</v>
      </c>
      <c r="CRV1" s="10" t="s">
        <v>5188</v>
      </c>
      <c r="CRW1" s="10" t="s">
        <v>5189</v>
      </c>
      <c r="CRX1" s="10" t="s">
        <v>5190</v>
      </c>
      <c r="CRY1" s="10" t="s">
        <v>5191</v>
      </c>
      <c r="CRZ1" s="10" t="s">
        <v>5192</v>
      </c>
      <c r="CSA1" s="10" t="s">
        <v>5193</v>
      </c>
      <c r="CSB1" s="10" t="s">
        <v>5194</v>
      </c>
      <c r="CSC1" s="10" t="s">
        <v>5195</v>
      </c>
      <c r="CSD1" s="10" t="s">
        <v>5196</v>
      </c>
      <c r="CSE1" s="10" t="s">
        <v>5197</v>
      </c>
      <c r="CSF1" s="10" t="s">
        <v>5198</v>
      </c>
      <c r="CSG1" s="10" t="s">
        <v>5199</v>
      </c>
      <c r="CSH1" s="10" t="s">
        <v>5200</v>
      </c>
      <c r="CSI1" s="10" t="s">
        <v>5201</v>
      </c>
      <c r="CSJ1" s="10" t="s">
        <v>5202</v>
      </c>
      <c r="CSK1" s="10" t="s">
        <v>5203</v>
      </c>
      <c r="CSL1" s="10" t="s">
        <v>5204</v>
      </c>
      <c r="CSM1" s="10" t="s">
        <v>5205</v>
      </c>
      <c r="CSN1" s="10" t="s">
        <v>5206</v>
      </c>
      <c r="CSO1" s="10" t="s">
        <v>5207</v>
      </c>
      <c r="CSP1" s="10" t="s">
        <v>5208</v>
      </c>
      <c r="CSQ1" s="10" t="s">
        <v>5209</v>
      </c>
      <c r="CSR1" s="10" t="s">
        <v>5210</v>
      </c>
      <c r="CSS1" s="10" t="s">
        <v>5211</v>
      </c>
      <c r="CST1" s="10" t="s">
        <v>5212</v>
      </c>
      <c r="CSU1" s="10" t="s">
        <v>5213</v>
      </c>
      <c r="CSV1" s="10" t="s">
        <v>5214</v>
      </c>
      <c r="CSW1" s="10" t="s">
        <v>5215</v>
      </c>
      <c r="CSX1" s="10" t="s">
        <v>5216</v>
      </c>
      <c r="CSY1" s="10" t="s">
        <v>5217</v>
      </c>
      <c r="CSZ1" s="10" t="s">
        <v>5218</v>
      </c>
      <c r="CTA1" s="10" t="s">
        <v>5219</v>
      </c>
      <c r="CTB1" s="10" t="s">
        <v>5220</v>
      </c>
      <c r="CTC1" s="10" t="s">
        <v>5221</v>
      </c>
      <c r="CTD1" s="10" t="s">
        <v>5222</v>
      </c>
      <c r="CTE1" s="10" t="s">
        <v>5223</v>
      </c>
      <c r="CTF1" s="10" t="s">
        <v>5224</v>
      </c>
      <c r="CTG1" s="10" t="s">
        <v>5225</v>
      </c>
      <c r="CTH1" s="10" t="s">
        <v>5226</v>
      </c>
      <c r="CTI1" s="10" t="s">
        <v>5227</v>
      </c>
      <c r="CTJ1" s="10" t="s">
        <v>5228</v>
      </c>
      <c r="CTK1" s="10" t="s">
        <v>5229</v>
      </c>
      <c r="CTL1" s="10" t="s">
        <v>5230</v>
      </c>
      <c r="CTM1" s="10" t="s">
        <v>5231</v>
      </c>
      <c r="CTN1" s="10" t="s">
        <v>5232</v>
      </c>
      <c r="CTO1" s="10" t="s">
        <v>5233</v>
      </c>
      <c r="CTP1" s="10" t="s">
        <v>5234</v>
      </c>
      <c r="CTQ1" s="10" t="s">
        <v>5235</v>
      </c>
      <c r="CTR1" s="10" t="s">
        <v>5236</v>
      </c>
      <c r="CTS1" s="10" t="s">
        <v>5237</v>
      </c>
      <c r="CTT1" s="10" t="s">
        <v>5238</v>
      </c>
      <c r="CTU1" s="10" t="s">
        <v>5239</v>
      </c>
      <c r="CTV1" s="10" t="s">
        <v>5240</v>
      </c>
      <c r="CTW1" s="10" t="s">
        <v>5241</v>
      </c>
      <c r="CTX1" s="10" t="s">
        <v>5242</v>
      </c>
      <c r="CTY1" s="10" t="s">
        <v>5243</v>
      </c>
      <c r="CTZ1" s="10" t="s">
        <v>5244</v>
      </c>
      <c r="CUA1" s="10" t="s">
        <v>5245</v>
      </c>
      <c r="CUB1" s="10" t="s">
        <v>5246</v>
      </c>
      <c r="CUC1" s="10" t="s">
        <v>5247</v>
      </c>
      <c r="CUD1" s="10" t="s">
        <v>5248</v>
      </c>
      <c r="CUE1" s="10" t="s">
        <v>5249</v>
      </c>
      <c r="CUF1" s="10" t="s">
        <v>5250</v>
      </c>
      <c r="CUG1" s="10" t="s">
        <v>5251</v>
      </c>
      <c r="CUH1" s="10" t="s">
        <v>5252</v>
      </c>
      <c r="CUI1" s="10" t="s">
        <v>5253</v>
      </c>
      <c r="CUJ1" s="10" t="s">
        <v>5254</v>
      </c>
      <c r="CUK1" s="10" t="s">
        <v>5255</v>
      </c>
      <c r="CUL1" s="10" t="s">
        <v>5256</v>
      </c>
      <c r="CUM1" s="10" t="s">
        <v>5257</v>
      </c>
      <c r="CUN1" s="10" t="s">
        <v>5258</v>
      </c>
      <c r="CUO1" s="10" t="s">
        <v>5259</v>
      </c>
      <c r="CUP1" s="10" t="s">
        <v>5260</v>
      </c>
      <c r="CUQ1" s="10" t="s">
        <v>5261</v>
      </c>
      <c r="CUR1" s="10" t="s">
        <v>5262</v>
      </c>
      <c r="CUS1" s="10" t="s">
        <v>5263</v>
      </c>
      <c r="CUT1" s="10" t="s">
        <v>5264</v>
      </c>
      <c r="CUU1" s="10" t="s">
        <v>5265</v>
      </c>
      <c r="CUV1" s="10" t="s">
        <v>5266</v>
      </c>
      <c r="CUW1" s="10" t="s">
        <v>5267</v>
      </c>
      <c r="CUX1" s="10" t="s">
        <v>5268</v>
      </c>
      <c r="CUY1" s="10" t="s">
        <v>5269</v>
      </c>
      <c r="CUZ1" s="10" t="s">
        <v>5270</v>
      </c>
      <c r="CVA1" s="10" t="s">
        <v>5271</v>
      </c>
      <c r="CVB1" s="10" t="s">
        <v>5272</v>
      </c>
      <c r="CVC1" s="10" t="s">
        <v>5273</v>
      </c>
      <c r="CVD1" s="10" t="s">
        <v>5274</v>
      </c>
      <c r="CVE1" s="10" t="s">
        <v>5275</v>
      </c>
      <c r="CVF1" s="10" t="s">
        <v>5276</v>
      </c>
      <c r="CVG1" s="10" t="s">
        <v>5277</v>
      </c>
      <c r="CVH1" s="10" t="s">
        <v>5278</v>
      </c>
      <c r="CVI1" s="10" t="s">
        <v>5279</v>
      </c>
      <c r="CVJ1" s="10" t="s">
        <v>5280</v>
      </c>
      <c r="CVK1" s="10" t="s">
        <v>5281</v>
      </c>
      <c r="CVL1" s="10" t="s">
        <v>5282</v>
      </c>
      <c r="CVM1" s="10" t="s">
        <v>5283</v>
      </c>
      <c r="CVN1" s="10" t="s">
        <v>5284</v>
      </c>
      <c r="CVO1" s="10" t="s">
        <v>5285</v>
      </c>
      <c r="CVP1" s="10" t="s">
        <v>5286</v>
      </c>
      <c r="CVQ1" s="10" t="s">
        <v>5287</v>
      </c>
      <c r="CVR1" s="10" t="s">
        <v>5288</v>
      </c>
      <c r="CVS1" s="10" t="s">
        <v>5289</v>
      </c>
      <c r="CVT1" s="10" t="s">
        <v>5290</v>
      </c>
      <c r="CVU1" s="10" t="s">
        <v>5291</v>
      </c>
      <c r="CVV1" s="10" t="s">
        <v>5292</v>
      </c>
      <c r="CVW1" s="10" t="s">
        <v>5293</v>
      </c>
      <c r="CVX1" s="10" t="s">
        <v>5294</v>
      </c>
      <c r="CVY1" s="10" t="s">
        <v>5295</v>
      </c>
      <c r="CVZ1" s="10" t="s">
        <v>5296</v>
      </c>
      <c r="CWA1" s="10" t="s">
        <v>5297</v>
      </c>
      <c r="CWB1" s="10" t="s">
        <v>5298</v>
      </c>
      <c r="CWC1" s="10" t="s">
        <v>5299</v>
      </c>
      <c r="CWD1" s="10" t="s">
        <v>5300</v>
      </c>
      <c r="CWE1" s="10" t="s">
        <v>5301</v>
      </c>
      <c r="CWF1" s="10" t="s">
        <v>5302</v>
      </c>
      <c r="CWG1" s="10" t="s">
        <v>5303</v>
      </c>
      <c r="CWH1" s="10" t="s">
        <v>5304</v>
      </c>
      <c r="CWI1" s="10" t="s">
        <v>5305</v>
      </c>
      <c r="CWJ1" s="10" t="s">
        <v>5306</v>
      </c>
      <c r="CWK1" s="10" t="s">
        <v>5307</v>
      </c>
      <c r="CWL1" s="10" t="s">
        <v>5308</v>
      </c>
      <c r="CWM1" s="10" t="s">
        <v>5309</v>
      </c>
      <c r="CWN1" s="10" t="s">
        <v>5310</v>
      </c>
      <c r="CWO1" s="10" t="s">
        <v>5311</v>
      </c>
      <c r="CWP1" s="10" t="s">
        <v>5312</v>
      </c>
      <c r="CWQ1" s="10" t="s">
        <v>5313</v>
      </c>
      <c r="CWR1" s="10" t="s">
        <v>5314</v>
      </c>
      <c r="CWS1" s="10" t="s">
        <v>5315</v>
      </c>
      <c r="CWT1" s="10" t="s">
        <v>5316</v>
      </c>
      <c r="CWU1" s="10" t="s">
        <v>5317</v>
      </c>
      <c r="CWV1" s="10" t="s">
        <v>5318</v>
      </c>
      <c r="CWW1" s="10" t="s">
        <v>5319</v>
      </c>
      <c r="CWX1" s="10" t="s">
        <v>5320</v>
      </c>
      <c r="CWY1" s="10" t="s">
        <v>5321</v>
      </c>
      <c r="CWZ1" s="10" t="s">
        <v>5322</v>
      </c>
      <c r="CXA1" s="10" t="s">
        <v>5323</v>
      </c>
      <c r="CXB1" s="10" t="s">
        <v>5324</v>
      </c>
      <c r="CXC1" s="10" t="s">
        <v>5325</v>
      </c>
      <c r="CXD1" s="10" t="s">
        <v>5326</v>
      </c>
      <c r="CXE1" s="10" t="s">
        <v>5327</v>
      </c>
      <c r="CXF1" s="10" t="s">
        <v>5328</v>
      </c>
      <c r="CXG1" s="10" t="s">
        <v>5329</v>
      </c>
      <c r="CXH1" s="10" t="s">
        <v>5330</v>
      </c>
      <c r="CXI1" s="10" t="s">
        <v>5331</v>
      </c>
      <c r="CXJ1" s="10" t="s">
        <v>5332</v>
      </c>
      <c r="CXK1" s="10" t="s">
        <v>5333</v>
      </c>
      <c r="CXL1" s="10" t="s">
        <v>5334</v>
      </c>
      <c r="CXM1" s="10" t="s">
        <v>5335</v>
      </c>
      <c r="CXN1" s="10" t="s">
        <v>5336</v>
      </c>
      <c r="CXO1" s="10" t="s">
        <v>5337</v>
      </c>
      <c r="CXP1" s="10" t="s">
        <v>5338</v>
      </c>
      <c r="CXQ1" s="10" t="s">
        <v>5339</v>
      </c>
      <c r="CXR1" s="10" t="s">
        <v>5340</v>
      </c>
      <c r="CXS1" s="10" t="s">
        <v>5341</v>
      </c>
      <c r="CXT1" s="10" t="s">
        <v>5342</v>
      </c>
      <c r="CXU1" s="10" t="s">
        <v>5343</v>
      </c>
      <c r="CXV1" s="10" t="s">
        <v>5344</v>
      </c>
      <c r="CXW1" s="10" t="s">
        <v>5345</v>
      </c>
      <c r="CXX1" s="10" t="s">
        <v>5346</v>
      </c>
      <c r="CXY1" s="10" t="s">
        <v>5347</v>
      </c>
      <c r="CXZ1" s="10" t="s">
        <v>5348</v>
      </c>
      <c r="CYA1" s="10" t="s">
        <v>5349</v>
      </c>
      <c r="CYB1" s="10" t="s">
        <v>5350</v>
      </c>
      <c r="CYC1" s="10" t="s">
        <v>5351</v>
      </c>
      <c r="CYD1" s="10" t="s">
        <v>5352</v>
      </c>
      <c r="CYE1" s="10" t="s">
        <v>5353</v>
      </c>
      <c r="CYF1" s="10" t="s">
        <v>5354</v>
      </c>
      <c r="CYG1" s="10" t="s">
        <v>5355</v>
      </c>
      <c r="CYH1" s="10" t="s">
        <v>5356</v>
      </c>
      <c r="CYI1" s="10" t="s">
        <v>5357</v>
      </c>
      <c r="CYJ1" s="10" t="s">
        <v>5358</v>
      </c>
      <c r="CYK1" s="10" t="s">
        <v>5359</v>
      </c>
      <c r="CYL1" s="10" t="s">
        <v>5360</v>
      </c>
      <c r="CYM1" s="10" t="s">
        <v>5361</v>
      </c>
      <c r="CYN1" s="10" t="s">
        <v>5362</v>
      </c>
      <c r="CYO1" s="10" t="s">
        <v>5363</v>
      </c>
      <c r="CYP1" s="10" t="s">
        <v>5364</v>
      </c>
      <c r="CYQ1" s="10" t="s">
        <v>5365</v>
      </c>
      <c r="CYR1" s="10" t="s">
        <v>5366</v>
      </c>
      <c r="CYS1" s="10" t="s">
        <v>5367</v>
      </c>
      <c r="CYT1" s="10" t="s">
        <v>5368</v>
      </c>
      <c r="CYU1" s="10" t="s">
        <v>5369</v>
      </c>
      <c r="CYV1" s="10" t="s">
        <v>5370</v>
      </c>
      <c r="CYW1" s="10" t="s">
        <v>5371</v>
      </c>
      <c r="CYX1" s="10" t="s">
        <v>5372</v>
      </c>
      <c r="CYY1" s="10" t="s">
        <v>5373</v>
      </c>
      <c r="CYZ1" s="10" t="s">
        <v>5374</v>
      </c>
      <c r="CZA1" s="10" t="s">
        <v>5375</v>
      </c>
      <c r="CZB1" s="10" t="s">
        <v>5376</v>
      </c>
      <c r="CZC1" s="10" t="s">
        <v>5377</v>
      </c>
      <c r="CZD1" s="10" t="s">
        <v>5378</v>
      </c>
      <c r="CZE1" s="10" t="s">
        <v>5379</v>
      </c>
      <c r="CZF1" s="10" t="s">
        <v>5380</v>
      </c>
      <c r="CZG1" s="10" t="s">
        <v>5381</v>
      </c>
      <c r="CZH1" s="10" t="s">
        <v>5382</v>
      </c>
      <c r="CZI1" s="10" t="s">
        <v>5383</v>
      </c>
      <c r="CZJ1" s="10" t="s">
        <v>5384</v>
      </c>
      <c r="CZK1" s="10" t="s">
        <v>5385</v>
      </c>
      <c r="CZL1" s="10" t="s">
        <v>5386</v>
      </c>
      <c r="CZM1" s="10" t="s">
        <v>5387</v>
      </c>
      <c r="CZN1" s="10" t="s">
        <v>5388</v>
      </c>
      <c r="CZO1" s="10" t="s">
        <v>5389</v>
      </c>
      <c r="CZP1" s="10" t="s">
        <v>5390</v>
      </c>
      <c r="CZQ1" s="10" t="s">
        <v>5391</v>
      </c>
      <c r="CZR1" s="10" t="s">
        <v>5392</v>
      </c>
      <c r="CZS1" s="10" t="s">
        <v>5393</v>
      </c>
      <c r="CZT1" s="10" t="s">
        <v>5394</v>
      </c>
      <c r="CZU1" s="10" t="s">
        <v>5395</v>
      </c>
      <c r="CZV1" s="10" t="s">
        <v>5396</v>
      </c>
      <c r="CZW1" s="10" t="s">
        <v>5397</v>
      </c>
      <c r="CZX1" s="10" t="s">
        <v>5398</v>
      </c>
      <c r="CZY1" s="10" t="s">
        <v>5399</v>
      </c>
      <c r="CZZ1" s="10" t="s">
        <v>5400</v>
      </c>
      <c r="DAA1" s="10" t="s">
        <v>5401</v>
      </c>
      <c r="DAB1" s="10" t="s">
        <v>5402</v>
      </c>
      <c r="DAC1" s="10" t="s">
        <v>5403</v>
      </c>
      <c r="DAD1" s="10" t="s">
        <v>5404</v>
      </c>
      <c r="DAE1" s="10" t="s">
        <v>5405</v>
      </c>
      <c r="DAF1" s="10" t="s">
        <v>5406</v>
      </c>
      <c r="DAG1" s="10" t="s">
        <v>5407</v>
      </c>
      <c r="DAH1" s="10" t="s">
        <v>5408</v>
      </c>
      <c r="DAI1" s="10" t="s">
        <v>5409</v>
      </c>
      <c r="DAJ1" s="10" t="s">
        <v>5410</v>
      </c>
      <c r="DAK1" s="10" t="s">
        <v>5411</v>
      </c>
      <c r="DAL1" s="10" t="s">
        <v>5412</v>
      </c>
      <c r="DAM1" s="10" t="s">
        <v>5413</v>
      </c>
      <c r="DAN1" s="10" t="s">
        <v>5414</v>
      </c>
      <c r="DAO1" s="10" t="s">
        <v>5415</v>
      </c>
      <c r="DAP1" s="10" t="s">
        <v>5416</v>
      </c>
      <c r="DAQ1" s="10" t="s">
        <v>5417</v>
      </c>
      <c r="DAR1" s="10" t="s">
        <v>5418</v>
      </c>
      <c r="DAS1" s="10" t="s">
        <v>5419</v>
      </c>
      <c r="DAT1" s="10" t="s">
        <v>5420</v>
      </c>
      <c r="DAU1" s="10" t="s">
        <v>5421</v>
      </c>
      <c r="DAV1" s="10" t="s">
        <v>5422</v>
      </c>
      <c r="DAW1" s="10" t="s">
        <v>5423</v>
      </c>
      <c r="DAX1" s="10" t="s">
        <v>5424</v>
      </c>
      <c r="DAY1" s="10" t="s">
        <v>5425</v>
      </c>
      <c r="DAZ1" s="10" t="s">
        <v>5426</v>
      </c>
      <c r="DBA1" s="10" t="s">
        <v>5427</v>
      </c>
      <c r="DBB1" s="10" t="s">
        <v>5428</v>
      </c>
      <c r="DBC1" s="10" t="s">
        <v>5429</v>
      </c>
      <c r="DBD1" s="10" t="s">
        <v>5430</v>
      </c>
      <c r="DBE1" s="10" t="s">
        <v>5431</v>
      </c>
      <c r="DBF1" s="10" t="s">
        <v>5432</v>
      </c>
      <c r="DBG1" s="10" t="s">
        <v>5433</v>
      </c>
      <c r="DBH1" s="10" t="s">
        <v>5434</v>
      </c>
      <c r="DBI1" s="10" t="s">
        <v>5435</v>
      </c>
      <c r="DBJ1" s="10" t="s">
        <v>5436</v>
      </c>
      <c r="DBK1" s="10" t="s">
        <v>5437</v>
      </c>
      <c r="DBL1" s="10" t="s">
        <v>5438</v>
      </c>
      <c r="DBM1" s="10" t="s">
        <v>5439</v>
      </c>
      <c r="DBN1" s="10" t="s">
        <v>5440</v>
      </c>
      <c r="DBO1" s="10" t="s">
        <v>5441</v>
      </c>
      <c r="DBP1" s="10" t="s">
        <v>5442</v>
      </c>
      <c r="DBQ1" s="10" t="s">
        <v>5443</v>
      </c>
      <c r="DBR1" s="10" t="s">
        <v>5444</v>
      </c>
      <c r="DBS1" s="10" t="s">
        <v>5445</v>
      </c>
      <c r="DBT1" s="10" t="s">
        <v>5446</v>
      </c>
      <c r="DBU1" s="10" t="s">
        <v>5447</v>
      </c>
      <c r="DBV1" s="10" t="s">
        <v>5448</v>
      </c>
      <c r="DBW1" s="10" t="s">
        <v>5449</v>
      </c>
      <c r="DBX1" s="10" t="s">
        <v>5450</v>
      </c>
      <c r="DBY1" s="10" t="s">
        <v>5451</v>
      </c>
      <c r="DBZ1" s="10" t="s">
        <v>5452</v>
      </c>
      <c r="DCA1" s="10" t="s">
        <v>5453</v>
      </c>
      <c r="DCB1" s="10" t="s">
        <v>5454</v>
      </c>
      <c r="DCC1" s="10" t="s">
        <v>5455</v>
      </c>
      <c r="DCD1" s="10" t="s">
        <v>5456</v>
      </c>
      <c r="DCE1" s="10" t="s">
        <v>5457</v>
      </c>
      <c r="DCF1" s="10" t="s">
        <v>5458</v>
      </c>
      <c r="DCG1" s="10" t="s">
        <v>5459</v>
      </c>
      <c r="DCH1" s="10" t="s">
        <v>5460</v>
      </c>
      <c r="DCI1" s="10" t="s">
        <v>5461</v>
      </c>
      <c r="DCJ1" s="10" t="s">
        <v>5462</v>
      </c>
      <c r="DCK1" s="10" t="s">
        <v>5463</v>
      </c>
      <c r="DCL1" s="10" t="s">
        <v>5464</v>
      </c>
      <c r="DCM1" s="10" t="s">
        <v>5465</v>
      </c>
      <c r="DCN1" s="10" t="s">
        <v>5466</v>
      </c>
      <c r="DCO1" s="10" t="s">
        <v>5467</v>
      </c>
      <c r="DCP1" s="10" t="s">
        <v>5468</v>
      </c>
      <c r="DCQ1" s="10" t="s">
        <v>5469</v>
      </c>
      <c r="DCR1" s="10" t="s">
        <v>5470</v>
      </c>
      <c r="DCS1" s="10" t="s">
        <v>5471</v>
      </c>
      <c r="DCT1" s="10" t="s">
        <v>5472</v>
      </c>
      <c r="DCU1" s="10" t="s">
        <v>5473</v>
      </c>
      <c r="DCV1" s="10" t="s">
        <v>5474</v>
      </c>
      <c r="DCW1" s="10" t="s">
        <v>5475</v>
      </c>
      <c r="DCX1" s="10" t="s">
        <v>5476</v>
      </c>
      <c r="DCY1" s="10" t="s">
        <v>5477</v>
      </c>
      <c r="DCZ1" s="10" t="s">
        <v>5478</v>
      </c>
      <c r="DDA1" s="10" t="s">
        <v>5479</v>
      </c>
      <c r="DDB1" s="10" t="s">
        <v>5480</v>
      </c>
      <c r="DDC1" s="10" t="s">
        <v>5481</v>
      </c>
      <c r="DDD1" s="10" t="s">
        <v>5482</v>
      </c>
      <c r="DDE1" s="10" t="s">
        <v>5483</v>
      </c>
      <c r="DDF1" s="10" t="s">
        <v>5484</v>
      </c>
      <c r="DDG1" s="10" t="s">
        <v>5485</v>
      </c>
      <c r="DDH1" s="10" t="s">
        <v>5486</v>
      </c>
      <c r="DDI1" s="10" t="s">
        <v>5487</v>
      </c>
      <c r="DDJ1" s="10" t="s">
        <v>5488</v>
      </c>
      <c r="DDK1" s="10" t="s">
        <v>5489</v>
      </c>
      <c r="DDL1" s="10" t="s">
        <v>5490</v>
      </c>
      <c r="DDM1" s="10" t="s">
        <v>5491</v>
      </c>
      <c r="DDN1" s="10" t="s">
        <v>5492</v>
      </c>
      <c r="DDO1" s="10" t="s">
        <v>5493</v>
      </c>
      <c r="DDP1" s="10" t="s">
        <v>5494</v>
      </c>
      <c r="DDQ1" s="10" t="s">
        <v>5495</v>
      </c>
      <c r="DDR1" s="10" t="s">
        <v>5496</v>
      </c>
      <c r="DDS1" s="10" t="s">
        <v>5497</v>
      </c>
      <c r="DDT1" s="10" t="s">
        <v>5498</v>
      </c>
      <c r="DDU1" s="10" t="s">
        <v>5499</v>
      </c>
      <c r="DDV1" s="10" t="s">
        <v>5500</v>
      </c>
      <c r="DDW1" s="10" t="s">
        <v>5501</v>
      </c>
      <c r="DDX1" s="10" t="s">
        <v>5502</v>
      </c>
      <c r="DDY1" s="10" t="s">
        <v>5503</v>
      </c>
      <c r="DDZ1" s="10" t="s">
        <v>5504</v>
      </c>
      <c r="DEA1" s="10" t="s">
        <v>5505</v>
      </c>
      <c r="DEB1" s="10" t="s">
        <v>5506</v>
      </c>
      <c r="DEC1" s="10" t="s">
        <v>5507</v>
      </c>
      <c r="DED1" s="10" t="s">
        <v>5508</v>
      </c>
      <c r="DEE1" s="10" t="s">
        <v>5509</v>
      </c>
      <c r="DEF1" s="10" t="s">
        <v>5510</v>
      </c>
      <c r="DEG1" s="10" t="s">
        <v>5511</v>
      </c>
      <c r="DEH1" s="10" t="s">
        <v>5512</v>
      </c>
      <c r="DEI1" s="10" t="s">
        <v>5513</v>
      </c>
      <c r="DEJ1" s="10" t="s">
        <v>5514</v>
      </c>
      <c r="DEK1" s="10" t="s">
        <v>5515</v>
      </c>
      <c r="DEL1" s="10" t="s">
        <v>5516</v>
      </c>
      <c r="DEM1" s="10" t="s">
        <v>5517</v>
      </c>
      <c r="DEN1" s="10" t="s">
        <v>5518</v>
      </c>
      <c r="DEO1" s="10" t="s">
        <v>5519</v>
      </c>
      <c r="DEP1" s="10" t="s">
        <v>5520</v>
      </c>
      <c r="DEQ1" s="10" t="s">
        <v>5521</v>
      </c>
      <c r="DER1" s="10" t="s">
        <v>5522</v>
      </c>
      <c r="DES1" s="10" t="s">
        <v>5523</v>
      </c>
      <c r="DET1" s="10" t="s">
        <v>5524</v>
      </c>
      <c r="DEU1" s="10" t="s">
        <v>5525</v>
      </c>
      <c r="DEV1" s="10" t="s">
        <v>5526</v>
      </c>
      <c r="DEW1" s="10" t="s">
        <v>5527</v>
      </c>
      <c r="DEX1" s="10" t="s">
        <v>5528</v>
      </c>
      <c r="DEY1" s="10" t="s">
        <v>5529</v>
      </c>
      <c r="DEZ1" s="10" t="s">
        <v>5530</v>
      </c>
      <c r="DFA1" s="10" t="s">
        <v>5531</v>
      </c>
      <c r="DFB1" s="10" t="s">
        <v>5532</v>
      </c>
      <c r="DFC1" s="10" t="s">
        <v>5533</v>
      </c>
      <c r="DFD1" s="10" t="s">
        <v>5534</v>
      </c>
      <c r="DFE1" s="10" t="s">
        <v>5535</v>
      </c>
      <c r="DFF1" s="10" t="s">
        <v>5536</v>
      </c>
      <c r="DFG1" s="10" t="s">
        <v>5537</v>
      </c>
      <c r="DFH1" s="10" t="s">
        <v>5538</v>
      </c>
      <c r="DFI1" s="10" t="s">
        <v>5539</v>
      </c>
      <c r="DFJ1" s="10" t="s">
        <v>5540</v>
      </c>
      <c r="DFK1" s="10" t="s">
        <v>5541</v>
      </c>
      <c r="DFL1" s="10" t="s">
        <v>5542</v>
      </c>
      <c r="DFM1" s="10" t="s">
        <v>5543</v>
      </c>
      <c r="DFN1" s="10" t="s">
        <v>5544</v>
      </c>
      <c r="DFO1" s="10" t="s">
        <v>5545</v>
      </c>
      <c r="DFP1" s="10" t="s">
        <v>5546</v>
      </c>
      <c r="DFQ1" s="10" t="s">
        <v>5547</v>
      </c>
      <c r="DFR1" s="10" t="s">
        <v>5548</v>
      </c>
      <c r="DFS1" s="10" t="s">
        <v>5549</v>
      </c>
      <c r="DFT1" s="10" t="s">
        <v>5550</v>
      </c>
      <c r="DFU1" s="10" t="s">
        <v>5551</v>
      </c>
      <c r="DFV1" s="10" t="s">
        <v>5552</v>
      </c>
      <c r="DFW1" s="10" t="s">
        <v>5553</v>
      </c>
      <c r="DFX1" s="10" t="s">
        <v>5554</v>
      </c>
      <c r="DFY1" s="10" t="s">
        <v>5555</v>
      </c>
      <c r="DFZ1" s="10" t="s">
        <v>5556</v>
      </c>
      <c r="DGA1" s="10" t="s">
        <v>5557</v>
      </c>
      <c r="DGB1" s="10" t="s">
        <v>5558</v>
      </c>
      <c r="DGC1" s="10" t="s">
        <v>5559</v>
      </c>
      <c r="DGD1" s="10" t="s">
        <v>5560</v>
      </c>
      <c r="DGE1" s="10" t="s">
        <v>5561</v>
      </c>
      <c r="DGF1" s="10" t="s">
        <v>5562</v>
      </c>
      <c r="DGG1" s="10" t="s">
        <v>5563</v>
      </c>
      <c r="DGH1" s="10" t="s">
        <v>5564</v>
      </c>
      <c r="DGI1" s="10" t="s">
        <v>5565</v>
      </c>
      <c r="DGJ1" s="10" t="s">
        <v>5566</v>
      </c>
      <c r="DGK1" s="10" t="s">
        <v>5567</v>
      </c>
      <c r="DGL1" s="10" t="s">
        <v>5568</v>
      </c>
      <c r="DGM1" s="10" t="s">
        <v>5569</v>
      </c>
      <c r="DGN1" s="10" t="s">
        <v>5570</v>
      </c>
      <c r="DGO1" s="10" t="s">
        <v>5571</v>
      </c>
      <c r="DGP1" s="10" t="s">
        <v>5572</v>
      </c>
      <c r="DGQ1" s="10" t="s">
        <v>5573</v>
      </c>
      <c r="DGR1" s="10" t="s">
        <v>5574</v>
      </c>
      <c r="DGS1" s="10" t="s">
        <v>5575</v>
      </c>
      <c r="DGT1" s="10" t="s">
        <v>5576</v>
      </c>
      <c r="DGU1" s="10" t="s">
        <v>5577</v>
      </c>
      <c r="DGV1" s="10" t="s">
        <v>5578</v>
      </c>
      <c r="DGW1" s="10" t="s">
        <v>5579</v>
      </c>
      <c r="DGX1" s="10" t="s">
        <v>5580</v>
      </c>
      <c r="DGY1" s="10" t="s">
        <v>5581</v>
      </c>
      <c r="DGZ1" s="10" t="s">
        <v>5582</v>
      </c>
      <c r="DHA1" s="10" t="s">
        <v>5583</v>
      </c>
      <c r="DHB1" s="10" t="s">
        <v>5584</v>
      </c>
      <c r="DHC1" s="10" t="s">
        <v>5585</v>
      </c>
      <c r="DHD1" s="10" t="s">
        <v>5586</v>
      </c>
      <c r="DHE1" s="10" t="s">
        <v>5587</v>
      </c>
      <c r="DHF1" s="10" t="s">
        <v>5588</v>
      </c>
      <c r="DHG1" s="10" t="s">
        <v>5589</v>
      </c>
      <c r="DHH1" s="10" t="s">
        <v>5590</v>
      </c>
      <c r="DHI1" s="10" t="s">
        <v>5591</v>
      </c>
      <c r="DHJ1" s="10" t="s">
        <v>5592</v>
      </c>
      <c r="DHK1" s="10" t="s">
        <v>5593</v>
      </c>
      <c r="DHL1" s="10" t="s">
        <v>5594</v>
      </c>
      <c r="DHM1" s="10" t="s">
        <v>5595</v>
      </c>
      <c r="DHN1" s="10" t="s">
        <v>5596</v>
      </c>
      <c r="DHO1" s="10" t="s">
        <v>5597</v>
      </c>
      <c r="DHP1" s="10" t="s">
        <v>5598</v>
      </c>
      <c r="DHQ1" s="10" t="s">
        <v>5599</v>
      </c>
      <c r="DHR1" s="10" t="s">
        <v>5600</v>
      </c>
      <c r="DHS1" s="10" t="s">
        <v>5601</v>
      </c>
      <c r="DHT1" s="10" t="s">
        <v>5602</v>
      </c>
      <c r="DHU1" s="10" t="s">
        <v>5603</v>
      </c>
      <c r="DHV1" s="10" t="s">
        <v>5604</v>
      </c>
      <c r="DHW1" s="10" t="s">
        <v>5605</v>
      </c>
      <c r="DHX1" s="10" t="s">
        <v>5606</v>
      </c>
      <c r="DHY1" s="10" t="s">
        <v>5607</v>
      </c>
      <c r="DHZ1" s="10" t="s">
        <v>5608</v>
      </c>
      <c r="DIA1" s="10" t="s">
        <v>5609</v>
      </c>
      <c r="DIB1" s="10" t="s">
        <v>5610</v>
      </c>
      <c r="DIC1" s="10" t="s">
        <v>5611</v>
      </c>
      <c r="DID1" s="10" t="s">
        <v>5612</v>
      </c>
      <c r="DIE1" s="10" t="s">
        <v>5613</v>
      </c>
      <c r="DIF1" s="10" t="s">
        <v>5614</v>
      </c>
      <c r="DIG1" s="10" t="s">
        <v>5615</v>
      </c>
      <c r="DIH1" s="10" t="s">
        <v>5616</v>
      </c>
      <c r="DII1" s="10" t="s">
        <v>5617</v>
      </c>
      <c r="DIJ1" s="10" t="s">
        <v>5618</v>
      </c>
      <c r="DIK1" s="10" t="s">
        <v>5619</v>
      </c>
      <c r="DIL1" s="10" t="s">
        <v>5620</v>
      </c>
      <c r="DIM1" s="10" t="s">
        <v>5621</v>
      </c>
      <c r="DIN1" s="10" t="s">
        <v>5622</v>
      </c>
      <c r="DIO1" s="10" t="s">
        <v>5623</v>
      </c>
      <c r="DIP1" s="10" t="s">
        <v>5624</v>
      </c>
      <c r="DIQ1" s="10" t="s">
        <v>5625</v>
      </c>
      <c r="DIR1" s="10" t="s">
        <v>5626</v>
      </c>
      <c r="DIS1" s="10" t="s">
        <v>5627</v>
      </c>
      <c r="DIT1" s="10" t="s">
        <v>5628</v>
      </c>
      <c r="DIU1" s="10" t="s">
        <v>5629</v>
      </c>
      <c r="DIV1" s="10" t="s">
        <v>5630</v>
      </c>
      <c r="DIW1" s="10" t="s">
        <v>5631</v>
      </c>
      <c r="DIX1" s="10" t="s">
        <v>5632</v>
      </c>
      <c r="DIY1" s="10" t="s">
        <v>5633</v>
      </c>
      <c r="DIZ1" s="10" t="s">
        <v>5634</v>
      </c>
      <c r="DJA1" s="10" t="s">
        <v>5635</v>
      </c>
      <c r="DJB1" s="10" t="s">
        <v>5636</v>
      </c>
      <c r="DJC1" s="10" t="s">
        <v>5637</v>
      </c>
      <c r="DJD1" s="10" t="s">
        <v>5638</v>
      </c>
      <c r="DJE1" s="10" t="s">
        <v>5639</v>
      </c>
      <c r="DJF1" s="10" t="s">
        <v>5640</v>
      </c>
      <c r="DJG1" s="10" t="s">
        <v>5641</v>
      </c>
      <c r="DJH1" s="10" t="s">
        <v>5642</v>
      </c>
      <c r="DJI1" s="10" t="s">
        <v>5643</v>
      </c>
      <c r="DJJ1" s="10" t="s">
        <v>5644</v>
      </c>
      <c r="DJK1" s="10" t="s">
        <v>5645</v>
      </c>
      <c r="DJL1" s="10" t="s">
        <v>5646</v>
      </c>
      <c r="DJM1" s="10" t="s">
        <v>5647</v>
      </c>
      <c r="DJN1" s="10" t="s">
        <v>5648</v>
      </c>
      <c r="DJO1" s="10" t="s">
        <v>5649</v>
      </c>
      <c r="DJP1" s="10" t="s">
        <v>5650</v>
      </c>
      <c r="DJQ1" s="10" t="s">
        <v>5651</v>
      </c>
      <c r="DJR1" s="10" t="s">
        <v>5652</v>
      </c>
      <c r="DJS1" s="10" t="s">
        <v>5653</v>
      </c>
      <c r="DJT1" s="10" t="s">
        <v>5654</v>
      </c>
      <c r="DJU1" s="10" t="s">
        <v>5655</v>
      </c>
      <c r="DJV1" s="10" t="s">
        <v>5656</v>
      </c>
      <c r="DJW1" s="10" t="s">
        <v>5657</v>
      </c>
      <c r="DJX1" s="10" t="s">
        <v>5658</v>
      </c>
      <c r="DJY1" s="10" t="s">
        <v>5659</v>
      </c>
      <c r="DJZ1" s="10" t="s">
        <v>5660</v>
      </c>
      <c r="DKA1" s="10" t="s">
        <v>5661</v>
      </c>
      <c r="DKB1" s="10" t="s">
        <v>5662</v>
      </c>
      <c r="DKC1" s="10" t="s">
        <v>5663</v>
      </c>
      <c r="DKD1" s="10" t="s">
        <v>5664</v>
      </c>
      <c r="DKE1" s="10" t="s">
        <v>5665</v>
      </c>
      <c r="DKF1" s="10" t="s">
        <v>5666</v>
      </c>
      <c r="DKG1" s="10" t="s">
        <v>5667</v>
      </c>
      <c r="DKH1" s="10" t="s">
        <v>5668</v>
      </c>
      <c r="DKI1" s="10" t="s">
        <v>5669</v>
      </c>
      <c r="DKJ1" s="10" t="s">
        <v>5670</v>
      </c>
      <c r="DKK1" s="10" t="s">
        <v>5671</v>
      </c>
      <c r="DKL1" s="10" t="s">
        <v>5672</v>
      </c>
      <c r="DKM1" s="10" t="s">
        <v>5673</v>
      </c>
      <c r="DKN1" s="10" t="s">
        <v>5674</v>
      </c>
      <c r="DKO1" s="10" t="s">
        <v>5675</v>
      </c>
      <c r="DKP1" s="10" t="s">
        <v>5676</v>
      </c>
      <c r="DKQ1" s="10" t="s">
        <v>5677</v>
      </c>
      <c r="DKR1" s="10" t="s">
        <v>5678</v>
      </c>
      <c r="DKS1" s="10" t="s">
        <v>5679</v>
      </c>
      <c r="DKT1" s="10" t="s">
        <v>5680</v>
      </c>
      <c r="DKU1" s="10" t="s">
        <v>5681</v>
      </c>
      <c r="DKV1" s="10" t="s">
        <v>5682</v>
      </c>
      <c r="DKW1" s="10" t="s">
        <v>5683</v>
      </c>
      <c r="DKX1" s="10" t="s">
        <v>5684</v>
      </c>
      <c r="DKY1" s="10" t="s">
        <v>5685</v>
      </c>
      <c r="DKZ1" s="10" t="s">
        <v>5686</v>
      </c>
      <c r="DLA1" s="10" t="s">
        <v>5687</v>
      </c>
      <c r="DLB1" s="10" t="s">
        <v>5688</v>
      </c>
      <c r="DLC1" s="10" t="s">
        <v>5689</v>
      </c>
      <c r="DLD1" s="10" t="s">
        <v>5690</v>
      </c>
      <c r="DLE1" s="10" t="s">
        <v>5691</v>
      </c>
      <c r="DLF1" s="10" t="s">
        <v>5692</v>
      </c>
      <c r="DLG1" s="10" t="s">
        <v>5693</v>
      </c>
      <c r="DLH1" s="10" t="s">
        <v>5694</v>
      </c>
      <c r="DLI1" s="10" t="s">
        <v>5695</v>
      </c>
      <c r="DLJ1" s="10" t="s">
        <v>5696</v>
      </c>
      <c r="DLK1" s="10" t="s">
        <v>5697</v>
      </c>
      <c r="DLL1" s="10" t="s">
        <v>5698</v>
      </c>
      <c r="DLM1" s="10" t="s">
        <v>5699</v>
      </c>
      <c r="DLN1" s="10" t="s">
        <v>5700</v>
      </c>
      <c r="DLO1" s="10" t="s">
        <v>5701</v>
      </c>
      <c r="DLP1" s="10" t="s">
        <v>5702</v>
      </c>
      <c r="DLQ1" s="10" t="s">
        <v>5703</v>
      </c>
      <c r="DLR1" s="10" t="s">
        <v>5704</v>
      </c>
      <c r="DLS1" s="10" t="s">
        <v>5705</v>
      </c>
      <c r="DLT1" s="10" t="s">
        <v>5706</v>
      </c>
      <c r="DLU1" s="10" t="s">
        <v>5707</v>
      </c>
      <c r="DLV1" s="10" t="s">
        <v>5708</v>
      </c>
      <c r="DLW1" s="10" t="s">
        <v>5709</v>
      </c>
      <c r="DLX1" s="10" t="s">
        <v>5710</v>
      </c>
      <c r="DLY1" s="10" t="s">
        <v>5711</v>
      </c>
      <c r="DLZ1" s="10" t="s">
        <v>5712</v>
      </c>
      <c r="DMA1" s="10" t="s">
        <v>5713</v>
      </c>
      <c r="DMB1" s="10" t="s">
        <v>5714</v>
      </c>
      <c r="DMC1" s="10" t="s">
        <v>5715</v>
      </c>
      <c r="DMD1" s="10" t="s">
        <v>5716</v>
      </c>
      <c r="DME1" s="10" t="s">
        <v>5717</v>
      </c>
      <c r="DMF1" s="10" t="s">
        <v>5718</v>
      </c>
      <c r="DMG1" s="10" t="s">
        <v>5719</v>
      </c>
      <c r="DMH1" s="10" t="s">
        <v>5720</v>
      </c>
      <c r="DMI1" s="10" t="s">
        <v>5721</v>
      </c>
      <c r="DMJ1" s="10" t="s">
        <v>5722</v>
      </c>
      <c r="DMK1" s="10" t="s">
        <v>5723</v>
      </c>
      <c r="DML1" s="10" t="s">
        <v>5724</v>
      </c>
      <c r="DMM1" s="10" t="s">
        <v>5725</v>
      </c>
      <c r="DMN1" s="10" t="s">
        <v>5726</v>
      </c>
      <c r="DMO1" s="10" t="s">
        <v>5727</v>
      </c>
      <c r="DMP1" s="10" t="s">
        <v>5728</v>
      </c>
      <c r="DMQ1" s="10" t="s">
        <v>5729</v>
      </c>
      <c r="DMR1" s="10" t="s">
        <v>5730</v>
      </c>
      <c r="DMS1" s="10" t="s">
        <v>5731</v>
      </c>
      <c r="DMT1" s="10" t="s">
        <v>5732</v>
      </c>
      <c r="DMU1" s="10" t="s">
        <v>5733</v>
      </c>
      <c r="DMV1" s="10" t="s">
        <v>5734</v>
      </c>
      <c r="DMW1" s="10" t="s">
        <v>5735</v>
      </c>
      <c r="DMX1" s="10" t="s">
        <v>5736</v>
      </c>
      <c r="DMY1" s="10" t="s">
        <v>5737</v>
      </c>
      <c r="DMZ1" s="10" t="s">
        <v>5738</v>
      </c>
      <c r="DNA1" s="10" t="s">
        <v>5739</v>
      </c>
      <c r="DNB1" s="10" t="s">
        <v>5740</v>
      </c>
      <c r="DNC1" s="10" t="s">
        <v>5741</v>
      </c>
      <c r="DND1" s="10" t="s">
        <v>5742</v>
      </c>
      <c r="DNE1" s="10" t="s">
        <v>5743</v>
      </c>
      <c r="DNF1" s="10" t="s">
        <v>5744</v>
      </c>
      <c r="DNG1" s="10" t="s">
        <v>5745</v>
      </c>
      <c r="DNH1" s="10" t="s">
        <v>5746</v>
      </c>
      <c r="DNI1" s="10" t="s">
        <v>5747</v>
      </c>
      <c r="DNJ1" s="10" t="s">
        <v>5748</v>
      </c>
      <c r="DNK1" s="10" t="s">
        <v>5749</v>
      </c>
      <c r="DNL1" s="10" t="s">
        <v>5750</v>
      </c>
      <c r="DNM1" s="10" t="s">
        <v>5751</v>
      </c>
      <c r="DNN1" s="10" t="s">
        <v>5752</v>
      </c>
      <c r="DNO1" s="10" t="s">
        <v>5753</v>
      </c>
      <c r="DNP1" s="10" t="s">
        <v>5754</v>
      </c>
      <c r="DNQ1" s="10" t="s">
        <v>5755</v>
      </c>
      <c r="DNR1" s="10" t="s">
        <v>5756</v>
      </c>
      <c r="DNS1" s="10" t="s">
        <v>5757</v>
      </c>
      <c r="DNT1" s="10" t="s">
        <v>5758</v>
      </c>
      <c r="DNU1" s="10" t="s">
        <v>5759</v>
      </c>
      <c r="DNV1" s="10" t="s">
        <v>5760</v>
      </c>
      <c r="DNW1" s="10" t="s">
        <v>5761</v>
      </c>
      <c r="DNX1" s="10" t="s">
        <v>5762</v>
      </c>
      <c r="DNY1" s="10" t="s">
        <v>5763</v>
      </c>
      <c r="DNZ1" s="10" t="s">
        <v>5764</v>
      </c>
      <c r="DOA1" s="10" t="s">
        <v>5765</v>
      </c>
      <c r="DOB1" s="10" t="s">
        <v>5766</v>
      </c>
      <c r="DOC1" s="10" t="s">
        <v>5767</v>
      </c>
      <c r="DOD1" s="10" t="s">
        <v>5768</v>
      </c>
      <c r="DOE1" s="10" t="s">
        <v>5769</v>
      </c>
      <c r="DOF1" s="10" t="s">
        <v>5770</v>
      </c>
      <c r="DOG1" s="10" t="s">
        <v>5771</v>
      </c>
      <c r="DOH1" s="10" t="s">
        <v>5772</v>
      </c>
      <c r="DOI1" s="10" t="s">
        <v>5773</v>
      </c>
      <c r="DOJ1" s="10" t="s">
        <v>5774</v>
      </c>
      <c r="DOK1" s="10" t="s">
        <v>5775</v>
      </c>
      <c r="DOL1" s="10" t="s">
        <v>5776</v>
      </c>
      <c r="DOM1" s="10" t="s">
        <v>5777</v>
      </c>
      <c r="DON1" s="10" t="s">
        <v>5778</v>
      </c>
      <c r="DOO1" s="10" t="s">
        <v>5779</v>
      </c>
      <c r="DOP1" s="10" t="s">
        <v>5780</v>
      </c>
      <c r="DOQ1" s="10" t="s">
        <v>5781</v>
      </c>
      <c r="DOR1" s="10" t="s">
        <v>5782</v>
      </c>
      <c r="DOS1" s="10" t="s">
        <v>5783</v>
      </c>
      <c r="DOT1" s="10" t="s">
        <v>5784</v>
      </c>
      <c r="DOU1" s="10" t="s">
        <v>5785</v>
      </c>
      <c r="DOV1" s="10" t="s">
        <v>5786</v>
      </c>
      <c r="DOW1" s="10" t="s">
        <v>5787</v>
      </c>
      <c r="DOX1" s="10" t="s">
        <v>5788</v>
      </c>
      <c r="DOY1" s="10" t="s">
        <v>5789</v>
      </c>
      <c r="DOZ1" s="10" t="s">
        <v>5790</v>
      </c>
      <c r="DPA1" s="10" t="s">
        <v>5791</v>
      </c>
      <c r="DPB1" s="10" t="s">
        <v>5792</v>
      </c>
      <c r="DPC1" s="10" t="s">
        <v>5793</v>
      </c>
      <c r="DPD1" s="10" t="s">
        <v>5794</v>
      </c>
      <c r="DPE1" s="10" t="s">
        <v>5795</v>
      </c>
      <c r="DPF1" s="10" t="s">
        <v>5796</v>
      </c>
      <c r="DPG1" s="10" t="s">
        <v>5797</v>
      </c>
      <c r="DPH1" s="10" t="s">
        <v>5798</v>
      </c>
      <c r="DPI1" s="10" t="s">
        <v>5799</v>
      </c>
      <c r="DPJ1" s="10" t="s">
        <v>5800</v>
      </c>
      <c r="DPK1" s="10" t="s">
        <v>5801</v>
      </c>
      <c r="DPL1" s="10" t="s">
        <v>5802</v>
      </c>
      <c r="DPM1" s="10" t="s">
        <v>5803</v>
      </c>
      <c r="DPN1" s="10" t="s">
        <v>5804</v>
      </c>
      <c r="DPO1" s="10" t="s">
        <v>5805</v>
      </c>
      <c r="DPP1" s="10" t="s">
        <v>5806</v>
      </c>
      <c r="DPQ1" s="10" t="s">
        <v>5807</v>
      </c>
      <c r="DPR1" s="10" t="s">
        <v>5808</v>
      </c>
      <c r="DPS1" s="10" t="s">
        <v>5809</v>
      </c>
      <c r="DPT1" s="10" t="s">
        <v>5810</v>
      </c>
      <c r="DPU1" s="10" t="s">
        <v>5811</v>
      </c>
      <c r="DPV1" s="10" t="s">
        <v>5812</v>
      </c>
      <c r="DPW1" s="10" t="s">
        <v>5813</v>
      </c>
      <c r="DPX1" s="10" t="s">
        <v>5814</v>
      </c>
      <c r="DPY1" s="10" t="s">
        <v>5815</v>
      </c>
      <c r="DPZ1" s="10" t="s">
        <v>5816</v>
      </c>
      <c r="DQA1" s="10" t="s">
        <v>5817</v>
      </c>
      <c r="DQB1" s="10" t="s">
        <v>5818</v>
      </c>
      <c r="DQC1" s="10" t="s">
        <v>5819</v>
      </c>
      <c r="DQD1" s="10" t="s">
        <v>5820</v>
      </c>
      <c r="DQE1" s="10" t="s">
        <v>5821</v>
      </c>
      <c r="DQF1" s="10" t="s">
        <v>5822</v>
      </c>
      <c r="DQG1" s="10" t="s">
        <v>5823</v>
      </c>
      <c r="DQH1" s="10" t="s">
        <v>5824</v>
      </c>
      <c r="DQI1" s="10" t="s">
        <v>5825</v>
      </c>
      <c r="DQJ1" s="10" t="s">
        <v>5826</v>
      </c>
      <c r="DQK1" s="10" t="s">
        <v>5827</v>
      </c>
      <c r="DQL1" s="10" t="s">
        <v>5828</v>
      </c>
      <c r="DQM1" s="10" t="s">
        <v>5829</v>
      </c>
      <c r="DQN1" s="10" t="s">
        <v>5830</v>
      </c>
      <c r="DQO1" s="10" t="s">
        <v>5831</v>
      </c>
      <c r="DQP1" s="10" t="s">
        <v>5832</v>
      </c>
      <c r="DQQ1" s="10" t="s">
        <v>5833</v>
      </c>
      <c r="DQR1" s="10" t="s">
        <v>5834</v>
      </c>
      <c r="DQS1" s="10" t="s">
        <v>5835</v>
      </c>
      <c r="DQT1" s="10" t="s">
        <v>5836</v>
      </c>
      <c r="DQU1" s="10" t="s">
        <v>5837</v>
      </c>
      <c r="DQV1" s="10" t="s">
        <v>5838</v>
      </c>
      <c r="DQW1" s="10" t="s">
        <v>5839</v>
      </c>
      <c r="DQX1" s="10" t="s">
        <v>5840</v>
      </c>
      <c r="DQY1" s="10" t="s">
        <v>5841</v>
      </c>
      <c r="DQZ1" s="10" t="s">
        <v>5842</v>
      </c>
      <c r="DRA1" s="10" t="s">
        <v>5843</v>
      </c>
      <c r="DRB1" s="10" t="s">
        <v>5844</v>
      </c>
      <c r="DRC1" s="10" t="s">
        <v>5845</v>
      </c>
      <c r="DRD1" s="10" t="s">
        <v>5846</v>
      </c>
      <c r="DRE1" s="10" t="s">
        <v>5847</v>
      </c>
      <c r="DRF1" s="10" t="s">
        <v>5848</v>
      </c>
      <c r="DRG1" s="10" t="s">
        <v>5849</v>
      </c>
      <c r="DRH1" s="10" t="s">
        <v>5850</v>
      </c>
      <c r="DRI1" s="10" t="s">
        <v>5851</v>
      </c>
      <c r="DRJ1" s="10" t="s">
        <v>5852</v>
      </c>
      <c r="DRK1" s="10" t="s">
        <v>5853</v>
      </c>
      <c r="DRL1" s="10" t="s">
        <v>5854</v>
      </c>
      <c r="DRM1" s="10" t="s">
        <v>5855</v>
      </c>
      <c r="DRN1" s="10" t="s">
        <v>5856</v>
      </c>
      <c r="DRO1" s="10" t="s">
        <v>5857</v>
      </c>
      <c r="DRP1" s="10" t="s">
        <v>5858</v>
      </c>
      <c r="DRQ1" s="10" t="s">
        <v>5859</v>
      </c>
      <c r="DRR1" s="10" t="s">
        <v>5860</v>
      </c>
      <c r="DRS1" s="10" t="s">
        <v>5861</v>
      </c>
      <c r="DRT1" s="10" t="s">
        <v>5862</v>
      </c>
      <c r="DRU1" s="10" t="s">
        <v>5863</v>
      </c>
      <c r="DRV1" s="10" t="s">
        <v>5864</v>
      </c>
      <c r="DRW1" s="10" t="s">
        <v>5865</v>
      </c>
      <c r="DRX1" s="10" t="s">
        <v>5866</v>
      </c>
      <c r="DRY1" s="10" t="s">
        <v>5867</v>
      </c>
      <c r="DRZ1" s="10" t="s">
        <v>5868</v>
      </c>
      <c r="DSA1" s="10" t="s">
        <v>5869</v>
      </c>
      <c r="DSB1" s="10" t="s">
        <v>5870</v>
      </c>
      <c r="DSC1" s="10" t="s">
        <v>5871</v>
      </c>
      <c r="DSD1" s="10" t="s">
        <v>5872</v>
      </c>
      <c r="DSE1" s="10" t="s">
        <v>5873</v>
      </c>
      <c r="DSF1" s="10" t="s">
        <v>5874</v>
      </c>
      <c r="DSG1" s="10" t="s">
        <v>5875</v>
      </c>
      <c r="DSH1" s="10" t="s">
        <v>5876</v>
      </c>
      <c r="DSI1" s="10" t="s">
        <v>5877</v>
      </c>
      <c r="DSJ1" s="10" t="s">
        <v>5878</v>
      </c>
      <c r="DSK1" s="10" t="s">
        <v>5879</v>
      </c>
      <c r="DSL1" s="10" t="s">
        <v>5880</v>
      </c>
      <c r="DSM1" s="10" t="s">
        <v>5881</v>
      </c>
      <c r="DSN1" s="10" t="s">
        <v>5882</v>
      </c>
      <c r="DSO1" s="10" t="s">
        <v>5883</v>
      </c>
      <c r="DSP1" s="10" t="s">
        <v>5884</v>
      </c>
      <c r="DSQ1" s="10" t="s">
        <v>5885</v>
      </c>
      <c r="DSR1" s="10" t="s">
        <v>5886</v>
      </c>
      <c r="DSS1" s="10" t="s">
        <v>5887</v>
      </c>
      <c r="DST1" s="10" t="s">
        <v>5888</v>
      </c>
      <c r="DSU1" s="10" t="s">
        <v>5889</v>
      </c>
      <c r="DSV1" s="10" t="s">
        <v>5890</v>
      </c>
      <c r="DSW1" s="10" t="s">
        <v>5891</v>
      </c>
      <c r="DSX1" s="10" t="s">
        <v>5892</v>
      </c>
      <c r="DSY1" s="10" t="s">
        <v>5893</v>
      </c>
      <c r="DSZ1" s="10" t="s">
        <v>5894</v>
      </c>
      <c r="DTA1" s="10" t="s">
        <v>5895</v>
      </c>
      <c r="DTB1" s="10" t="s">
        <v>5896</v>
      </c>
      <c r="DTC1" s="10" t="s">
        <v>5897</v>
      </c>
      <c r="DTD1" s="10" t="s">
        <v>5898</v>
      </c>
      <c r="DTE1" s="10" t="s">
        <v>5899</v>
      </c>
      <c r="DTF1" s="10" t="s">
        <v>5900</v>
      </c>
      <c r="DTG1" s="10" t="s">
        <v>5901</v>
      </c>
      <c r="DTH1" s="10" t="s">
        <v>5902</v>
      </c>
      <c r="DTI1" s="10" t="s">
        <v>5903</v>
      </c>
      <c r="DTJ1" s="10" t="s">
        <v>5904</v>
      </c>
      <c r="DTK1" s="10" t="s">
        <v>5905</v>
      </c>
      <c r="DTL1" s="10" t="s">
        <v>5906</v>
      </c>
      <c r="DTM1" s="10" t="s">
        <v>5907</v>
      </c>
      <c r="DTN1" s="10" t="s">
        <v>5908</v>
      </c>
      <c r="DTO1" s="10" t="s">
        <v>5909</v>
      </c>
      <c r="DTP1" s="10" t="s">
        <v>5910</v>
      </c>
      <c r="DTQ1" s="10" t="s">
        <v>5911</v>
      </c>
      <c r="DTR1" s="10" t="s">
        <v>5912</v>
      </c>
      <c r="DTS1" s="10" t="s">
        <v>5913</v>
      </c>
      <c r="DTT1" s="10" t="s">
        <v>5914</v>
      </c>
      <c r="DTU1" s="10" t="s">
        <v>5915</v>
      </c>
      <c r="DTV1" s="10" t="s">
        <v>5916</v>
      </c>
      <c r="DTW1" s="10" t="s">
        <v>5917</v>
      </c>
      <c r="DTX1" s="10" t="s">
        <v>5918</v>
      </c>
      <c r="DTY1" s="10" t="s">
        <v>5919</v>
      </c>
      <c r="DTZ1" s="10" t="s">
        <v>5920</v>
      </c>
      <c r="DUA1" s="10" t="s">
        <v>5921</v>
      </c>
      <c r="DUB1" s="10" t="s">
        <v>5922</v>
      </c>
      <c r="DUC1" s="10" t="s">
        <v>5923</v>
      </c>
      <c r="DUD1" s="10" t="s">
        <v>5924</v>
      </c>
      <c r="DUE1" s="10" t="s">
        <v>5925</v>
      </c>
      <c r="DUF1" s="10" t="s">
        <v>5926</v>
      </c>
      <c r="DUG1" s="10" t="s">
        <v>5927</v>
      </c>
      <c r="DUH1" s="10" t="s">
        <v>5928</v>
      </c>
      <c r="DUI1" s="10" t="s">
        <v>5929</v>
      </c>
      <c r="DUJ1" s="10" t="s">
        <v>5930</v>
      </c>
      <c r="DUK1" s="10" t="s">
        <v>5931</v>
      </c>
      <c r="DUL1" s="10" t="s">
        <v>5932</v>
      </c>
      <c r="DUM1" s="10" t="s">
        <v>5933</v>
      </c>
      <c r="DUN1" s="10" t="s">
        <v>5934</v>
      </c>
      <c r="DUO1" s="10" t="s">
        <v>5935</v>
      </c>
      <c r="DUP1" s="10" t="s">
        <v>5936</v>
      </c>
      <c r="DUQ1" s="10" t="s">
        <v>5937</v>
      </c>
      <c r="DUR1" s="10" t="s">
        <v>5938</v>
      </c>
      <c r="DUS1" s="10" t="s">
        <v>5939</v>
      </c>
      <c r="DUT1" s="10" t="s">
        <v>5940</v>
      </c>
      <c r="DUU1" s="10" t="s">
        <v>5941</v>
      </c>
      <c r="DUV1" s="10" t="s">
        <v>5942</v>
      </c>
      <c r="DUW1" s="10" t="s">
        <v>5943</v>
      </c>
      <c r="DUX1" s="10" t="s">
        <v>5944</v>
      </c>
      <c r="DUY1" s="10" t="s">
        <v>5945</v>
      </c>
      <c r="DUZ1" s="10" t="s">
        <v>5946</v>
      </c>
      <c r="DVA1" s="10" t="s">
        <v>5947</v>
      </c>
      <c r="DVB1" s="10" t="s">
        <v>5948</v>
      </c>
      <c r="DVC1" s="10" t="s">
        <v>5949</v>
      </c>
      <c r="DVD1" s="10" t="s">
        <v>5950</v>
      </c>
      <c r="DVE1" s="10" t="s">
        <v>5951</v>
      </c>
      <c r="DVF1" s="10" t="s">
        <v>5952</v>
      </c>
      <c r="DVG1" s="10" t="s">
        <v>5953</v>
      </c>
      <c r="DVH1" s="10" t="s">
        <v>5954</v>
      </c>
      <c r="DVI1" s="10" t="s">
        <v>5955</v>
      </c>
      <c r="DVJ1" s="10" t="s">
        <v>5956</v>
      </c>
      <c r="DVK1" s="10" t="s">
        <v>5957</v>
      </c>
      <c r="DVL1" s="10" t="s">
        <v>5958</v>
      </c>
      <c r="DVM1" s="10" t="s">
        <v>5959</v>
      </c>
      <c r="DVN1" s="10" t="s">
        <v>5960</v>
      </c>
      <c r="DVO1" s="10" t="s">
        <v>5961</v>
      </c>
      <c r="DVP1" s="10" t="s">
        <v>5962</v>
      </c>
      <c r="DVQ1" s="10" t="s">
        <v>5963</v>
      </c>
      <c r="DVR1" s="10" t="s">
        <v>5964</v>
      </c>
      <c r="DVS1" s="10" t="s">
        <v>5965</v>
      </c>
      <c r="DVT1" s="10" t="s">
        <v>5966</v>
      </c>
      <c r="DVU1" s="10" t="s">
        <v>5967</v>
      </c>
      <c r="DVV1" s="10" t="s">
        <v>5968</v>
      </c>
      <c r="DVW1" s="10" t="s">
        <v>5969</v>
      </c>
      <c r="DVX1" s="10" t="s">
        <v>5970</v>
      </c>
      <c r="DVY1" s="10" t="s">
        <v>5971</v>
      </c>
      <c r="DVZ1" s="10" t="s">
        <v>5972</v>
      </c>
      <c r="DWA1" s="10" t="s">
        <v>5973</v>
      </c>
      <c r="DWB1" s="10" t="s">
        <v>5974</v>
      </c>
      <c r="DWC1" s="10" t="s">
        <v>5975</v>
      </c>
      <c r="DWD1" s="10" t="s">
        <v>5976</v>
      </c>
      <c r="DWE1" s="10" t="s">
        <v>5977</v>
      </c>
      <c r="DWF1" s="10" t="s">
        <v>5978</v>
      </c>
      <c r="DWG1" s="10" t="s">
        <v>5979</v>
      </c>
      <c r="DWH1" s="10" t="s">
        <v>5980</v>
      </c>
      <c r="DWI1" s="10" t="s">
        <v>5981</v>
      </c>
      <c r="DWJ1" s="10" t="s">
        <v>5982</v>
      </c>
      <c r="DWK1" s="10" t="s">
        <v>5983</v>
      </c>
      <c r="DWL1" s="10" t="s">
        <v>5984</v>
      </c>
      <c r="DWM1" s="10" t="s">
        <v>5985</v>
      </c>
      <c r="DWN1" s="10" t="s">
        <v>5986</v>
      </c>
      <c r="DWO1" s="10" t="s">
        <v>5987</v>
      </c>
      <c r="DWP1" s="10" t="s">
        <v>5988</v>
      </c>
      <c r="DWQ1" s="10" t="s">
        <v>5989</v>
      </c>
      <c r="DWR1" s="10" t="s">
        <v>5990</v>
      </c>
      <c r="DWS1" s="10" t="s">
        <v>5991</v>
      </c>
      <c r="DWT1" s="10" t="s">
        <v>5992</v>
      </c>
      <c r="DWU1" s="10" t="s">
        <v>5993</v>
      </c>
      <c r="DWV1" s="10" t="s">
        <v>5994</v>
      </c>
      <c r="DWW1" s="10" t="s">
        <v>5995</v>
      </c>
      <c r="DWX1" s="10" t="s">
        <v>5996</v>
      </c>
      <c r="DWY1" s="10" t="s">
        <v>5997</v>
      </c>
      <c r="DWZ1" s="10" t="s">
        <v>5998</v>
      </c>
      <c r="DXA1" s="10" t="s">
        <v>5999</v>
      </c>
      <c r="DXB1" s="10" t="s">
        <v>6000</v>
      </c>
      <c r="DXC1" s="10" t="s">
        <v>6001</v>
      </c>
      <c r="DXD1" s="10" t="s">
        <v>6002</v>
      </c>
      <c r="DXE1" s="10" t="s">
        <v>6003</v>
      </c>
      <c r="DXF1" s="10" t="s">
        <v>6004</v>
      </c>
      <c r="DXG1" s="10" t="s">
        <v>6005</v>
      </c>
      <c r="DXH1" s="10" t="s">
        <v>6006</v>
      </c>
      <c r="DXI1" s="10" t="s">
        <v>6007</v>
      </c>
      <c r="DXJ1" s="10" t="s">
        <v>6008</v>
      </c>
      <c r="DXK1" s="10" t="s">
        <v>6009</v>
      </c>
      <c r="DXL1" s="10" t="s">
        <v>6010</v>
      </c>
      <c r="DXM1" s="10" t="s">
        <v>6011</v>
      </c>
      <c r="DXN1" s="10" t="s">
        <v>6012</v>
      </c>
      <c r="DXO1" s="10" t="s">
        <v>6013</v>
      </c>
      <c r="DXP1" s="10" t="s">
        <v>6014</v>
      </c>
      <c r="DXQ1" s="10" t="s">
        <v>6015</v>
      </c>
      <c r="DXR1" s="10" t="s">
        <v>6016</v>
      </c>
      <c r="DXS1" s="10" t="s">
        <v>6017</v>
      </c>
      <c r="DXT1" s="10" t="s">
        <v>6018</v>
      </c>
      <c r="DXU1" s="10" t="s">
        <v>6019</v>
      </c>
      <c r="DXV1" s="10" t="s">
        <v>6020</v>
      </c>
      <c r="DXW1" s="10" t="s">
        <v>6021</v>
      </c>
      <c r="DXX1" s="10" t="s">
        <v>6022</v>
      </c>
      <c r="DXY1" s="10" t="s">
        <v>6023</v>
      </c>
      <c r="DXZ1" s="10" t="s">
        <v>6024</v>
      </c>
      <c r="DYA1" s="10" t="s">
        <v>6025</v>
      </c>
      <c r="DYB1" s="10" t="s">
        <v>6026</v>
      </c>
      <c r="DYC1" s="10" t="s">
        <v>6027</v>
      </c>
      <c r="DYD1" s="10" t="s">
        <v>6028</v>
      </c>
      <c r="DYE1" s="10" t="s">
        <v>6029</v>
      </c>
      <c r="DYF1" s="10" t="s">
        <v>6030</v>
      </c>
      <c r="DYG1" s="10" t="s">
        <v>6031</v>
      </c>
      <c r="DYH1" s="10" t="s">
        <v>6032</v>
      </c>
      <c r="DYI1" s="10" t="s">
        <v>6033</v>
      </c>
      <c r="DYJ1" s="10" t="s">
        <v>6034</v>
      </c>
      <c r="DYK1" s="10" t="s">
        <v>6035</v>
      </c>
      <c r="DYL1" s="10" t="s">
        <v>6036</v>
      </c>
      <c r="DYM1" s="10" t="s">
        <v>6037</v>
      </c>
      <c r="DYN1" s="10" t="s">
        <v>6038</v>
      </c>
      <c r="DYO1" s="10" t="s">
        <v>6039</v>
      </c>
      <c r="DYP1" s="10" t="s">
        <v>6040</v>
      </c>
      <c r="DYQ1" s="10" t="s">
        <v>6041</v>
      </c>
      <c r="DYR1" s="10" t="s">
        <v>6042</v>
      </c>
      <c r="DYS1" s="10" t="s">
        <v>6043</v>
      </c>
      <c r="DYT1" s="10" t="s">
        <v>6044</v>
      </c>
      <c r="DYU1" s="10" t="s">
        <v>6045</v>
      </c>
      <c r="DYV1" s="10" t="s">
        <v>6046</v>
      </c>
      <c r="DYW1" s="10" t="s">
        <v>6047</v>
      </c>
      <c r="DYX1" s="10" t="s">
        <v>6048</v>
      </c>
      <c r="DYY1" s="10" t="s">
        <v>6049</v>
      </c>
      <c r="DYZ1" s="10" t="s">
        <v>6050</v>
      </c>
      <c r="DZA1" s="10" t="s">
        <v>6051</v>
      </c>
      <c r="DZB1" s="10" t="s">
        <v>6052</v>
      </c>
      <c r="DZC1" s="10" t="s">
        <v>6053</v>
      </c>
      <c r="DZD1" s="10" t="s">
        <v>6054</v>
      </c>
      <c r="DZE1" s="10" t="s">
        <v>6055</v>
      </c>
      <c r="DZF1" s="10" t="s">
        <v>6056</v>
      </c>
      <c r="DZG1" s="10" t="s">
        <v>6057</v>
      </c>
      <c r="DZH1" s="10" t="s">
        <v>6058</v>
      </c>
      <c r="DZI1" s="10" t="s">
        <v>6059</v>
      </c>
      <c r="DZJ1" s="10" t="s">
        <v>6060</v>
      </c>
      <c r="DZK1" s="10" t="s">
        <v>6061</v>
      </c>
      <c r="DZL1" s="10" t="s">
        <v>6062</v>
      </c>
      <c r="DZM1" s="10" t="s">
        <v>6063</v>
      </c>
      <c r="DZN1" s="10" t="s">
        <v>6064</v>
      </c>
      <c r="DZO1" s="10" t="s">
        <v>6065</v>
      </c>
      <c r="DZP1" s="10" t="s">
        <v>6066</v>
      </c>
      <c r="DZQ1" s="10" t="s">
        <v>6067</v>
      </c>
      <c r="DZR1" s="10" t="s">
        <v>6068</v>
      </c>
      <c r="DZS1" s="10" t="s">
        <v>6069</v>
      </c>
      <c r="DZT1" s="10" t="s">
        <v>6070</v>
      </c>
      <c r="DZU1" s="10" t="s">
        <v>6071</v>
      </c>
      <c r="DZV1" s="10" t="s">
        <v>6072</v>
      </c>
      <c r="DZW1" s="10" t="s">
        <v>6073</v>
      </c>
      <c r="DZX1" s="10" t="s">
        <v>6074</v>
      </c>
      <c r="DZY1" s="10" t="s">
        <v>6075</v>
      </c>
      <c r="DZZ1" s="10" t="s">
        <v>6076</v>
      </c>
      <c r="EAA1" s="10" t="s">
        <v>6077</v>
      </c>
      <c r="EAB1" s="10" t="s">
        <v>6078</v>
      </c>
      <c r="EAC1" s="10" t="s">
        <v>6079</v>
      </c>
      <c r="EAD1" s="10" t="s">
        <v>6080</v>
      </c>
      <c r="EAE1" s="10" t="s">
        <v>6081</v>
      </c>
      <c r="EAF1" s="10" t="s">
        <v>6082</v>
      </c>
      <c r="EAG1" s="10" t="s">
        <v>6083</v>
      </c>
      <c r="EAH1" s="10" t="s">
        <v>6084</v>
      </c>
      <c r="EAI1" s="10" t="s">
        <v>6085</v>
      </c>
      <c r="EAJ1" s="10" t="s">
        <v>6086</v>
      </c>
      <c r="EAK1" s="10" t="s">
        <v>6087</v>
      </c>
      <c r="EAL1" s="10" t="s">
        <v>6088</v>
      </c>
      <c r="EAM1" s="10" t="s">
        <v>6089</v>
      </c>
      <c r="EAN1" s="10" t="s">
        <v>6090</v>
      </c>
      <c r="EAO1" s="10" t="s">
        <v>6091</v>
      </c>
      <c r="EAP1" s="10" t="s">
        <v>6092</v>
      </c>
      <c r="EAQ1" s="10" t="s">
        <v>6093</v>
      </c>
      <c r="EAR1" s="10" t="s">
        <v>6094</v>
      </c>
      <c r="EAS1" s="10" t="s">
        <v>6095</v>
      </c>
      <c r="EAT1" s="10" t="s">
        <v>6096</v>
      </c>
      <c r="EAU1" s="10" t="s">
        <v>6097</v>
      </c>
      <c r="EAV1" s="10" t="s">
        <v>6098</v>
      </c>
      <c r="EAW1" s="10" t="s">
        <v>6099</v>
      </c>
      <c r="EAX1" s="10" t="s">
        <v>6100</v>
      </c>
      <c r="EAY1" s="10" t="s">
        <v>6101</v>
      </c>
      <c r="EAZ1" s="10" t="s">
        <v>6102</v>
      </c>
      <c r="EBA1" s="10" t="s">
        <v>6103</v>
      </c>
      <c r="EBB1" s="10" t="s">
        <v>6104</v>
      </c>
      <c r="EBC1" s="10" t="s">
        <v>6105</v>
      </c>
      <c r="EBD1" s="10" t="s">
        <v>6106</v>
      </c>
      <c r="EBE1" s="10" t="s">
        <v>6107</v>
      </c>
      <c r="EBF1" s="10" t="s">
        <v>6108</v>
      </c>
      <c r="EBG1" s="10" t="s">
        <v>6109</v>
      </c>
      <c r="EBH1" s="10" t="s">
        <v>6110</v>
      </c>
      <c r="EBI1" s="10" t="s">
        <v>6111</v>
      </c>
      <c r="EBJ1" s="10" t="s">
        <v>6112</v>
      </c>
      <c r="EBK1" s="10" t="s">
        <v>6113</v>
      </c>
      <c r="EBL1" s="10" t="s">
        <v>6114</v>
      </c>
      <c r="EBM1" s="10" t="s">
        <v>6115</v>
      </c>
      <c r="EBN1" s="10" t="s">
        <v>6116</v>
      </c>
      <c r="EBO1" s="10" t="s">
        <v>6117</v>
      </c>
      <c r="EBP1" s="10" t="s">
        <v>6118</v>
      </c>
      <c r="EBQ1" s="10" t="s">
        <v>6119</v>
      </c>
      <c r="EBR1" s="10" t="s">
        <v>6120</v>
      </c>
      <c r="EBS1" s="10" t="s">
        <v>6121</v>
      </c>
      <c r="EBT1" s="10" t="s">
        <v>6122</v>
      </c>
      <c r="EBU1" s="10" t="s">
        <v>6123</v>
      </c>
      <c r="EBV1" s="10" t="s">
        <v>6124</v>
      </c>
      <c r="EBW1" s="10" t="s">
        <v>6125</v>
      </c>
      <c r="EBX1" s="10" t="s">
        <v>6126</v>
      </c>
      <c r="EBY1" s="10" t="s">
        <v>6127</v>
      </c>
      <c r="EBZ1" s="10" t="s">
        <v>6128</v>
      </c>
      <c r="ECA1" s="10" t="s">
        <v>6129</v>
      </c>
      <c r="ECB1" s="10" t="s">
        <v>6130</v>
      </c>
      <c r="ECC1" s="10" t="s">
        <v>6131</v>
      </c>
      <c r="ECD1" s="10" t="s">
        <v>6132</v>
      </c>
      <c r="ECE1" s="10" t="s">
        <v>6133</v>
      </c>
      <c r="ECF1" s="10" t="s">
        <v>6134</v>
      </c>
      <c r="ECG1" s="10" t="s">
        <v>6135</v>
      </c>
      <c r="ECH1" s="10" t="s">
        <v>6136</v>
      </c>
      <c r="ECI1" s="10" t="s">
        <v>6137</v>
      </c>
      <c r="ECJ1" s="10" t="s">
        <v>6138</v>
      </c>
      <c r="ECK1" s="10" t="s">
        <v>6139</v>
      </c>
      <c r="ECL1" s="10" t="s">
        <v>6140</v>
      </c>
      <c r="ECM1" s="10" t="s">
        <v>6141</v>
      </c>
      <c r="ECN1" s="10" t="s">
        <v>6142</v>
      </c>
      <c r="ECO1" s="10" t="s">
        <v>6143</v>
      </c>
      <c r="ECP1" s="10" t="s">
        <v>6144</v>
      </c>
      <c r="ECQ1" s="10" t="s">
        <v>6145</v>
      </c>
      <c r="ECR1" s="10" t="s">
        <v>6146</v>
      </c>
      <c r="ECS1" s="10" t="s">
        <v>6147</v>
      </c>
      <c r="ECT1" s="10" t="s">
        <v>6148</v>
      </c>
      <c r="ECU1" s="10" t="s">
        <v>6149</v>
      </c>
      <c r="ECV1" s="10" t="s">
        <v>6150</v>
      </c>
      <c r="ECW1" s="10" t="s">
        <v>6151</v>
      </c>
      <c r="ECX1" s="10" t="s">
        <v>6152</v>
      </c>
      <c r="ECY1" s="10" t="s">
        <v>6153</v>
      </c>
      <c r="ECZ1" s="10" t="s">
        <v>6154</v>
      </c>
      <c r="EDA1" s="10" t="s">
        <v>6155</v>
      </c>
      <c r="EDB1" s="10" t="s">
        <v>6156</v>
      </c>
      <c r="EDC1" s="10" t="s">
        <v>6157</v>
      </c>
      <c r="EDD1" s="10" t="s">
        <v>6158</v>
      </c>
      <c r="EDE1" s="10" t="s">
        <v>6159</v>
      </c>
      <c r="EDF1" s="10" t="s">
        <v>6160</v>
      </c>
      <c r="EDG1" s="10" t="s">
        <v>6161</v>
      </c>
      <c r="EDH1" s="10" t="s">
        <v>6162</v>
      </c>
      <c r="EDI1" s="10" t="s">
        <v>6163</v>
      </c>
      <c r="EDJ1" s="10" t="s">
        <v>6164</v>
      </c>
      <c r="EDK1" s="10" t="s">
        <v>6165</v>
      </c>
      <c r="EDL1" s="10" t="s">
        <v>6166</v>
      </c>
      <c r="EDM1" s="10" t="s">
        <v>6167</v>
      </c>
      <c r="EDN1" s="10" t="s">
        <v>6168</v>
      </c>
      <c r="EDO1" s="10" t="s">
        <v>6169</v>
      </c>
      <c r="EDP1" s="10" t="s">
        <v>6170</v>
      </c>
      <c r="EDQ1" s="10" t="s">
        <v>6171</v>
      </c>
      <c r="EDR1" s="10" t="s">
        <v>6172</v>
      </c>
      <c r="EDS1" s="10" t="s">
        <v>6173</v>
      </c>
      <c r="EDT1" s="10" t="s">
        <v>6174</v>
      </c>
      <c r="EDU1" s="10" t="s">
        <v>6175</v>
      </c>
      <c r="EDV1" s="10" t="s">
        <v>6176</v>
      </c>
      <c r="EDW1" s="10" t="s">
        <v>6177</v>
      </c>
      <c r="EDX1" s="10" t="s">
        <v>6178</v>
      </c>
      <c r="EDY1" s="10" t="s">
        <v>6179</v>
      </c>
      <c r="EDZ1" s="10" t="s">
        <v>6180</v>
      </c>
      <c r="EEA1" s="10" t="s">
        <v>6181</v>
      </c>
      <c r="EEB1" s="10" t="s">
        <v>6182</v>
      </c>
      <c r="EEC1" s="10" t="s">
        <v>6183</v>
      </c>
      <c r="EED1" s="10" t="s">
        <v>6184</v>
      </c>
      <c r="EEE1" s="10" t="s">
        <v>6185</v>
      </c>
      <c r="EEF1" s="10" t="s">
        <v>6186</v>
      </c>
      <c r="EEG1" s="10" t="s">
        <v>6187</v>
      </c>
      <c r="EEH1" s="10" t="s">
        <v>6188</v>
      </c>
      <c r="EEI1" s="10" t="s">
        <v>6189</v>
      </c>
      <c r="EEJ1" s="10" t="s">
        <v>6190</v>
      </c>
      <c r="EEK1" s="10" t="s">
        <v>6191</v>
      </c>
      <c r="EEL1" s="10" t="s">
        <v>6192</v>
      </c>
      <c r="EEM1" s="10" t="s">
        <v>6193</v>
      </c>
      <c r="EEN1" s="10" t="s">
        <v>6194</v>
      </c>
      <c r="EEO1" s="10" t="s">
        <v>6195</v>
      </c>
      <c r="EEP1" s="10" t="s">
        <v>6196</v>
      </c>
      <c r="EEQ1" s="10" t="s">
        <v>6197</v>
      </c>
      <c r="EER1" s="10" t="s">
        <v>6198</v>
      </c>
      <c r="EES1" s="10" t="s">
        <v>6199</v>
      </c>
      <c r="EET1" s="10" t="s">
        <v>6200</v>
      </c>
      <c r="EEU1" s="10" t="s">
        <v>6201</v>
      </c>
      <c r="EEV1" s="10" t="s">
        <v>6202</v>
      </c>
      <c r="EEW1" s="10" t="s">
        <v>6203</v>
      </c>
      <c r="EEX1" s="10" t="s">
        <v>6204</v>
      </c>
      <c r="EEY1" s="10" t="s">
        <v>6205</v>
      </c>
      <c r="EEZ1" s="10" t="s">
        <v>6206</v>
      </c>
      <c r="EFA1" s="10" t="s">
        <v>6207</v>
      </c>
      <c r="EFB1" s="10" t="s">
        <v>6208</v>
      </c>
      <c r="EFC1" s="10" t="s">
        <v>6209</v>
      </c>
      <c r="EFD1" s="10" t="s">
        <v>6210</v>
      </c>
      <c r="EFE1" s="10" t="s">
        <v>6211</v>
      </c>
      <c r="EFF1" s="10" t="s">
        <v>6212</v>
      </c>
      <c r="EFG1" s="10" t="s">
        <v>6213</v>
      </c>
      <c r="EFH1" s="10" t="s">
        <v>6214</v>
      </c>
      <c r="EFI1" s="10" t="s">
        <v>6215</v>
      </c>
      <c r="EFJ1" s="10" t="s">
        <v>6216</v>
      </c>
      <c r="EFK1" s="10" t="s">
        <v>6217</v>
      </c>
      <c r="EFL1" s="10" t="s">
        <v>6218</v>
      </c>
      <c r="EFM1" s="10" t="s">
        <v>6219</v>
      </c>
      <c r="EFN1" s="10" t="s">
        <v>6220</v>
      </c>
      <c r="EFO1" s="10" t="s">
        <v>6221</v>
      </c>
      <c r="EFP1" s="10" t="s">
        <v>6222</v>
      </c>
      <c r="EFQ1" s="10" t="s">
        <v>6223</v>
      </c>
      <c r="EFR1" s="10" t="s">
        <v>6224</v>
      </c>
      <c r="EFS1" s="10" t="s">
        <v>6225</v>
      </c>
      <c r="EFT1" s="10" t="s">
        <v>6226</v>
      </c>
      <c r="EFU1" s="10" t="s">
        <v>6227</v>
      </c>
      <c r="EFV1" s="10" t="s">
        <v>6228</v>
      </c>
      <c r="EFW1" s="10" t="s">
        <v>6229</v>
      </c>
      <c r="EFX1" s="10" t="s">
        <v>6230</v>
      </c>
      <c r="EFY1" s="10" t="s">
        <v>6231</v>
      </c>
      <c r="EFZ1" s="10" t="s">
        <v>6232</v>
      </c>
      <c r="EGA1" s="10" t="s">
        <v>6233</v>
      </c>
      <c r="EGB1" s="10" t="s">
        <v>6234</v>
      </c>
      <c r="EGC1" s="10" t="s">
        <v>6235</v>
      </c>
      <c r="EGD1" s="10" t="s">
        <v>6236</v>
      </c>
      <c r="EGE1" s="10" t="s">
        <v>6237</v>
      </c>
      <c r="EGF1" s="10" t="s">
        <v>6238</v>
      </c>
      <c r="EGG1" s="10" t="s">
        <v>6239</v>
      </c>
      <c r="EGH1" s="10" t="s">
        <v>6240</v>
      </c>
      <c r="EGI1" s="10" t="s">
        <v>6241</v>
      </c>
      <c r="EGJ1" s="10" t="s">
        <v>6242</v>
      </c>
      <c r="EGK1" s="10" t="s">
        <v>6243</v>
      </c>
      <c r="EGL1" s="10" t="s">
        <v>6244</v>
      </c>
      <c r="EGM1" s="10" t="s">
        <v>6245</v>
      </c>
      <c r="EGN1" s="10" t="s">
        <v>6246</v>
      </c>
      <c r="EGO1" s="10" t="s">
        <v>6247</v>
      </c>
      <c r="EGP1" s="10" t="s">
        <v>6248</v>
      </c>
      <c r="EGQ1" s="10" t="s">
        <v>6249</v>
      </c>
      <c r="EGR1" s="10" t="s">
        <v>6250</v>
      </c>
      <c r="EGS1" s="10" t="s">
        <v>6251</v>
      </c>
      <c r="EGT1" s="10" t="s">
        <v>6252</v>
      </c>
      <c r="EGU1" s="10" t="s">
        <v>6253</v>
      </c>
      <c r="EGV1" s="10" t="s">
        <v>6254</v>
      </c>
      <c r="EGW1" s="10" t="s">
        <v>6255</v>
      </c>
      <c r="EGX1" s="10" t="s">
        <v>6256</v>
      </c>
      <c r="EGY1" s="10" t="s">
        <v>6257</v>
      </c>
      <c r="EGZ1" s="10" t="s">
        <v>6258</v>
      </c>
      <c r="EHA1" s="10" t="s">
        <v>6259</v>
      </c>
      <c r="EHB1" s="10" t="s">
        <v>6260</v>
      </c>
      <c r="EHC1" s="10" t="s">
        <v>6261</v>
      </c>
      <c r="EHD1" s="10" t="s">
        <v>6262</v>
      </c>
      <c r="EHE1" s="10" t="s">
        <v>6263</v>
      </c>
      <c r="EHF1" s="10" t="s">
        <v>6264</v>
      </c>
      <c r="EHG1" s="10" t="s">
        <v>6265</v>
      </c>
      <c r="EHH1" s="10" t="s">
        <v>6266</v>
      </c>
      <c r="EHI1" s="10" t="s">
        <v>6267</v>
      </c>
      <c r="EHJ1" s="10" t="s">
        <v>6268</v>
      </c>
      <c r="EHK1" s="10" t="s">
        <v>6269</v>
      </c>
      <c r="EHL1" s="10" t="s">
        <v>6270</v>
      </c>
      <c r="EHM1" s="10" t="s">
        <v>6271</v>
      </c>
      <c r="EHN1" s="10" t="s">
        <v>6272</v>
      </c>
      <c r="EHO1" s="10" t="s">
        <v>6273</v>
      </c>
      <c r="EHP1" s="10" t="s">
        <v>6274</v>
      </c>
      <c r="EHQ1" s="10" t="s">
        <v>6275</v>
      </c>
      <c r="EHR1" s="10" t="s">
        <v>6276</v>
      </c>
      <c r="EHS1" s="10" t="s">
        <v>6277</v>
      </c>
      <c r="EHT1" s="10" t="s">
        <v>6278</v>
      </c>
      <c r="EHU1" s="10" t="s">
        <v>6279</v>
      </c>
      <c r="EHV1" s="10" t="s">
        <v>6280</v>
      </c>
      <c r="EHW1" s="10" t="s">
        <v>6281</v>
      </c>
      <c r="EHX1" s="10" t="s">
        <v>6282</v>
      </c>
      <c r="EHY1" s="10" t="s">
        <v>6283</v>
      </c>
      <c r="EHZ1" s="10" t="s">
        <v>6284</v>
      </c>
      <c r="EIA1" s="10" t="s">
        <v>6285</v>
      </c>
      <c r="EIB1" s="10" t="s">
        <v>6286</v>
      </c>
      <c r="EIC1" s="10" t="s">
        <v>6287</v>
      </c>
      <c r="EID1" s="10" t="s">
        <v>6288</v>
      </c>
      <c r="EIE1" s="10" t="s">
        <v>6289</v>
      </c>
      <c r="EIF1" s="10" t="s">
        <v>6290</v>
      </c>
      <c r="EIG1" s="10" t="s">
        <v>6291</v>
      </c>
      <c r="EIH1" s="10" t="s">
        <v>6292</v>
      </c>
      <c r="EII1" s="10" t="s">
        <v>6293</v>
      </c>
      <c r="EIJ1" s="10" t="s">
        <v>6294</v>
      </c>
      <c r="EIK1" s="10" t="s">
        <v>6295</v>
      </c>
      <c r="EIL1" s="10" t="s">
        <v>6296</v>
      </c>
      <c r="EIM1" s="10" t="s">
        <v>6297</v>
      </c>
      <c r="EIN1" s="10" t="s">
        <v>6298</v>
      </c>
      <c r="EIO1" s="10" t="s">
        <v>6299</v>
      </c>
      <c r="EIP1" s="10" t="s">
        <v>6300</v>
      </c>
      <c r="EIQ1" s="10" t="s">
        <v>6301</v>
      </c>
      <c r="EIR1" s="10" t="s">
        <v>6302</v>
      </c>
      <c r="EIS1" s="10" t="s">
        <v>6303</v>
      </c>
      <c r="EIT1" s="10" t="s">
        <v>6304</v>
      </c>
      <c r="EIU1" s="10" t="s">
        <v>6305</v>
      </c>
      <c r="EIV1" s="10" t="s">
        <v>6306</v>
      </c>
      <c r="EIW1" s="10" t="s">
        <v>6307</v>
      </c>
      <c r="EIX1" s="10" t="s">
        <v>6308</v>
      </c>
      <c r="EIY1" s="10" t="s">
        <v>6309</v>
      </c>
      <c r="EIZ1" s="10" t="s">
        <v>6310</v>
      </c>
      <c r="EJA1" s="10" t="s">
        <v>6311</v>
      </c>
      <c r="EJB1" s="10" t="s">
        <v>6312</v>
      </c>
      <c r="EJC1" s="10" t="s">
        <v>6313</v>
      </c>
      <c r="EJD1" s="10" t="s">
        <v>6314</v>
      </c>
      <c r="EJE1" s="10" t="s">
        <v>6315</v>
      </c>
      <c r="EJF1" s="10" t="s">
        <v>6316</v>
      </c>
      <c r="EJG1" s="10" t="s">
        <v>6317</v>
      </c>
      <c r="EJH1" s="10" t="s">
        <v>6318</v>
      </c>
      <c r="EJI1" s="10" t="s">
        <v>6319</v>
      </c>
      <c r="EJJ1" s="10" t="s">
        <v>6320</v>
      </c>
      <c r="EJK1" s="10" t="s">
        <v>6321</v>
      </c>
      <c r="EJL1" s="10" t="s">
        <v>6322</v>
      </c>
      <c r="EJM1" s="10" t="s">
        <v>6323</v>
      </c>
      <c r="EJN1" s="10" t="s">
        <v>6324</v>
      </c>
      <c r="EJO1" s="10" t="s">
        <v>6325</v>
      </c>
      <c r="EJP1" s="10" t="s">
        <v>6326</v>
      </c>
      <c r="EJQ1" s="10" t="s">
        <v>6327</v>
      </c>
      <c r="EJR1" s="10" t="s">
        <v>6328</v>
      </c>
      <c r="EJS1" s="10" t="s">
        <v>6329</v>
      </c>
      <c r="EJT1" s="10" t="s">
        <v>6330</v>
      </c>
      <c r="EJU1" s="10" t="s">
        <v>6331</v>
      </c>
      <c r="EJV1" s="10" t="s">
        <v>6332</v>
      </c>
      <c r="EJW1" s="10" t="s">
        <v>6333</v>
      </c>
      <c r="EJX1" s="10" t="s">
        <v>6334</v>
      </c>
      <c r="EJY1" s="10" t="s">
        <v>6335</v>
      </c>
      <c r="EJZ1" s="10" t="s">
        <v>6336</v>
      </c>
      <c r="EKA1" s="10" t="s">
        <v>6337</v>
      </c>
      <c r="EKB1" s="10" t="s">
        <v>6338</v>
      </c>
      <c r="EKC1" s="10" t="s">
        <v>6339</v>
      </c>
      <c r="EKD1" s="10" t="s">
        <v>6340</v>
      </c>
      <c r="EKE1" s="10" t="s">
        <v>6341</v>
      </c>
      <c r="EKF1" s="10" t="s">
        <v>6342</v>
      </c>
      <c r="EKG1" s="10" t="s">
        <v>6343</v>
      </c>
      <c r="EKH1" s="10" t="s">
        <v>6344</v>
      </c>
      <c r="EKI1" s="10" t="s">
        <v>6345</v>
      </c>
      <c r="EKJ1" s="10" t="s">
        <v>6346</v>
      </c>
      <c r="EKK1" s="10" t="s">
        <v>6347</v>
      </c>
      <c r="EKL1" s="10" t="s">
        <v>6348</v>
      </c>
      <c r="EKM1" s="10" t="s">
        <v>6349</v>
      </c>
      <c r="EKN1" s="10" t="s">
        <v>6350</v>
      </c>
      <c r="EKO1" s="10" t="s">
        <v>6351</v>
      </c>
      <c r="EKP1" s="10" t="s">
        <v>6352</v>
      </c>
      <c r="EKQ1" s="10" t="s">
        <v>6353</v>
      </c>
      <c r="EKR1" s="10" t="s">
        <v>6354</v>
      </c>
      <c r="EKS1" s="10" t="s">
        <v>6355</v>
      </c>
      <c r="EKT1" s="10" t="s">
        <v>6356</v>
      </c>
      <c r="EKU1" s="10" t="s">
        <v>6357</v>
      </c>
      <c r="EKV1" s="10" t="s">
        <v>6358</v>
      </c>
      <c r="EKW1" s="10" t="s">
        <v>6359</v>
      </c>
      <c r="EKX1" s="10" t="s">
        <v>6360</v>
      </c>
      <c r="EKY1" s="10" t="s">
        <v>6361</v>
      </c>
      <c r="EKZ1" s="10" t="s">
        <v>6362</v>
      </c>
      <c r="ELA1" s="10" t="s">
        <v>6363</v>
      </c>
      <c r="ELB1" s="10" t="s">
        <v>6364</v>
      </c>
      <c r="ELC1" s="10" t="s">
        <v>6365</v>
      </c>
      <c r="ELD1" s="10" t="s">
        <v>6366</v>
      </c>
      <c r="ELE1" s="10" t="s">
        <v>6367</v>
      </c>
      <c r="ELF1" s="10" t="s">
        <v>6368</v>
      </c>
      <c r="ELG1" s="10" t="s">
        <v>6369</v>
      </c>
      <c r="ELH1" s="10" t="s">
        <v>6370</v>
      </c>
      <c r="ELI1" s="10" t="s">
        <v>6371</v>
      </c>
      <c r="ELJ1" s="10" t="s">
        <v>6372</v>
      </c>
      <c r="ELK1" s="10" t="s">
        <v>6373</v>
      </c>
      <c r="ELL1" s="10" t="s">
        <v>6374</v>
      </c>
      <c r="ELM1" s="10" t="s">
        <v>6375</v>
      </c>
      <c r="ELN1" s="10" t="s">
        <v>6376</v>
      </c>
      <c r="ELO1" s="10" t="s">
        <v>6377</v>
      </c>
      <c r="ELP1" s="10" t="s">
        <v>6378</v>
      </c>
      <c r="ELQ1" s="10" t="s">
        <v>6379</v>
      </c>
      <c r="ELR1" s="10" t="s">
        <v>6380</v>
      </c>
      <c r="ELS1" s="10" t="s">
        <v>6381</v>
      </c>
      <c r="ELT1" s="10" t="s">
        <v>6382</v>
      </c>
      <c r="ELU1" s="10" t="s">
        <v>6383</v>
      </c>
      <c r="ELV1" s="10" t="s">
        <v>6384</v>
      </c>
      <c r="ELW1" s="10" t="s">
        <v>6385</v>
      </c>
      <c r="ELX1" s="10" t="s">
        <v>6386</v>
      </c>
      <c r="ELY1" s="10" t="s">
        <v>6387</v>
      </c>
      <c r="ELZ1" s="10" t="s">
        <v>6388</v>
      </c>
      <c r="EMA1" s="10" t="s">
        <v>6389</v>
      </c>
      <c r="EMB1" s="10" t="s">
        <v>6390</v>
      </c>
      <c r="EMC1" s="10" t="s">
        <v>6391</v>
      </c>
      <c r="EMD1" s="10" t="s">
        <v>6392</v>
      </c>
      <c r="EME1" s="10" t="s">
        <v>6393</v>
      </c>
      <c r="EMF1" s="10" t="s">
        <v>6394</v>
      </c>
      <c r="EMG1" s="10" t="s">
        <v>6395</v>
      </c>
      <c r="EMH1" s="10" t="s">
        <v>6396</v>
      </c>
      <c r="EMI1" s="10" t="s">
        <v>6397</v>
      </c>
      <c r="EMJ1" s="10" t="s">
        <v>6398</v>
      </c>
      <c r="EMK1" s="10" t="s">
        <v>6399</v>
      </c>
      <c r="EML1" s="10" t="s">
        <v>6400</v>
      </c>
      <c r="EMM1" s="10" t="s">
        <v>6401</v>
      </c>
      <c r="EMN1" s="10" t="s">
        <v>6402</v>
      </c>
      <c r="EMO1" s="10" t="s">
        <v>6403</v>
      </c>
      <c r="EMP1" s="10" t="s">
        <v>6404</v>
      </c>
      <c r="EMQ1" s="10" t="s">
        <v>6405</v>
      </c>
      <c r="EMR1" s="10" t="s">
        <v>6406</v>
      </c>
      <c r="EMS1" s="10" t="s">
        <v>6407</v>
      </c>
      <c r="EMT1" s="10" t="s">
        <v>6408</v>
      </c>
      <c r="EMU1" s="10" t="s">
        <v>6409</v>
      </c>
      <c r="EMV1" s="10" t="s">
        <v>6410</v>
      </c>
      <c r="EMW1" s="10" t="s">
        <v>6411</v>
      </c>
      <c r="EMX1" s="10" t="s">
        <v>6412</v>
      </c>
      <c r="EMY1" s="10" t="s">
        <v>6413</v>
      </c>
      <c r="EMZ1" s="10" t="s">
        <v>6414</v>
      </c>
      <c r="ENA1" s="10" t="s">
        <v>6415</v>
      </c>
      <c r="ENB1" s="10" t="s">
        <v>6416</v>
      </c>
      <c r="ENC1" s="10" t="s">
        <v>6417</v>
      </c>
      <c r="END1" s="10" t="s">
        <v>6418</v>
      </c>
      <c r="ENE1" s="10" t="s">
        <v>6419</v>
      </c>
      <c r="ENF1" s="10" t="s">
        <v>6420</v>
      </c>
      <c r="ENG1" s="10" t="s">
        <v>6421</v>
      </c>
      <c r="ENH1" s="10" t="s">
        <v>6422</v>
      </c>
      <c r="ENI1" s="10" t="s">
        <v>6423</v>
      </c>
      <c r="ENJ1" s="10" t="s">
        <v>6424</v>
      </c>
      <c r="ENK1" s="10" t="s">
        <v>6425</v>
      </c>
      <c r="ENL1" s="10" t="s">
        <v>6426</v>
      </c>
      <c r="ENM1" s="10" t="s">
        <v>6427</v>
      </c>
      <c r="ENN1" s="10" t="s">
        <v>6428</v>
      </c>
      <c r="ENO1" s="10" t="s">
        <v>6429</v>
      </c>
      <c r="ENP1" s="10" t="s">
        <v>6430</v>
      </c>
      <c r="ENQ1" s="10" t="s">
        <v>6431</v>
      </c>
      <c r="ENR1" s="10" t="s">
        <v>6432</v>
      </c>
      <c r="ENS1" s="10" t="s">
        <v>6433</v>
      </c>
      <c r="ENT1" s="10" t="s">
        <v>6434</v>
      </c>
      <c r="ENU1" s="10" t="s">
        <v>6435</v>
      </c>
      <c r="ENV1" s="10" t="s">
        <v>6436</v>
      </c>
      <c r="ENW1" s="10" t="s">
        <v>6437</v>
      </c>
      <c r="ENX1" s="10" t="s">
        <v>6438</v>
      </c>
      <c r="ENY1" s="10" t="s">
        <v>6439</v>
      </c>
      <c r="ENZ1" s="10" t="s">
        <v>6440</v>
      </c>
      <c r="EOA1" s="10" t="s">
        <v>6441</v>
      </c>
      <c r="EOB1" s="10" t="s">
        <v>6442</v>
      </c>
      <c r="EOC1" s="10" t="s">
        <v>6443</v>
      </c>
      <c r="EOD1" s="10" t="s">
        <v>6444</v>
      </c>
      <c r="EOE1" s="10" t="s">
        <v>6445</v>
      </c>
      <c r="EOF1" s="10" t="s">
        <v>6446</v>
      </c>
      <c r="EOG1" s="10" t="s">
        <v>6447</v>
      </c>
      <c r="EOH1" s="10" t="s">
        <v>6448</v>
      </c>
      <c r="EOI1" s="10" t="s">
        <v>6449</v>
      </c>
      <c r="EOJ1" s="10" t="s">
        <v>6450</v>
      </c>
      <c r="EOK1" s="10" t="s">
        <v>6451</v>
      </c>
      <c r="EOL1" s="10" t="s">
        <v>6452</v>
      </c>
      <c r="EOM1" s="10" t="s">
        <v>6453</v>
      </c>
      <c r="EON1" s="10" t="s">
        <v>6454</v>
      </c>
      <c r="EOO1" s="10" t="s">
        <v>6455</v>
      </c>
      <c r="EOP1" s="10" t="s">
        <v>6456</v>
      </c>
      <c r="EOQ1" s="10" t="s">
        <v>6457</v>
      </c>
      <c r="EOR1" s="10" t="s">
        <v>6458</v>
      </c>
      <c r="EOS1" s="10" t="s">
        <v>6459</v>
      </c>
      <c r="EOT1" s="10" t="s">
        <v>6460</v>
      </c>
      <c r="EOU1" s="10" t="s">
        <v>6461</v>
      </c>
      <c r="EOV1" s="10" t="s">
        <v>6462</v>
      </c>
      <c r="EOW1" s="10" t="s">
        <v>6463</v>
      </c>
      <c r="EOX1" s="10" t="s">
        <v>6464</v>
      </c>
      <c r="EOY1" s="10" t="s">
        <v>6465</v>
      </c>
      <c r="EOZ1" s="10" t="s">
        <v>6466</v>
      </c>
      <c r="EPA1" s="10" t="s">
        <v>6467</v>
      </c>
      <c r="EPB1" s="10" t="s">
        <v>6468</v>
      </c>
      <c r="EPC1" s="10" t="s">
        <v>6469</v>
      </c>
      <c r="EPD1" s="10" t="s">
        <v>6470</v>
      </c>
      <c r="EPE1" s="10" t="s">
        <v>6471</v>
      </c>
      <c r="EPF1" s="10" t="s">
        <v>6472</v>
      </c>
      <c r="EPG1" s="10" t="s">
        <v>6473</v>
      </c>
      <c r="EPH1" s="10" t="s">
        <v>6474</v>
      </c>
      <c r="EPI1" s="10" t="s">
        <v>6475</v>
      </c>
      <c r="EPJ1" s="10" t="s">
        <v>6476</v>
      </c>
      <c r="EPK1" s="10" t="s">
        <v>6477</v>
      </c>
      <c r="EPL1" s="10" t="s">
        <v>6478</v>
      </c>
      <c r="EPM1" s="10" t="s">
        <v>6479</v>
      </c>
      <c r="EPN1" s="10" t="s">
        <v>6480</v>
      </c>
      <c r="EPO1" s="10" t="s">
        <v>6481</v>
      </c>
      <c r="EPP1" s="10" t="s">
        <v>6482</v>
      </c>
      <c r="EPQ1" s="10" t="s">
        <v>6483</v>
      </c>
      <c r="EPR1" s="10" t="s">
        <v>6484</v>
      </c>
      <c r="EPS1" s="10" t="s">
        <v>6485</v>
      </c>
      <c r="EPT1" s="10" t="s">
        <v>6486</v>
      </c>
      <c r="EPU1" s="10" t="s">
        <v>6487</v>
      </c>
      <c r="EPV1" s="10" t="s">
        <v>6488</v>
      </c>
      <c r="EPW1" s="10" t="s">
        <v>6489</v>
      </c>
      <c r="EPX1" s="10" t="s">
        <v>6490</v>
      </c>
      <c r="EPY1" s="10" t="s">
        <v>6491</v>
      </c>
      <c r="EPZ1" s="10" t="s">
        <v>6492</v>
      </c>
      <c r="EQA1" s="10" t="s">
        <v>6493</v>
      </c>
      <c r="EQB1" s="10" t="s">
        <v>6494</v>
      </c>
      <c r="EQC1" s="10" t="s">
        <v>6495</v>
      </c>
      <c r="EQD1" s="10" t="s">
        <v>6496</v>
      </c>
      <c r="EQE1" s="10" t="s">
        <v>6497</v>
      </c>
      <c r="EQF1" s="10" t="s">
        <v>6498</v>
      </c>
      <c r="EQG1" s="10" t="s">
        <v>6499</v>
      </c>
      <c r="EQH1" s="10" t="s">
        <v>6500</v>
      </c>
      <c r="EQI1" s="10" t="s">
        <v>6501</v>
      </c>
      <c r="EQJ1" s="10" t="s">
        <v>6502</v>
      </c>
      <c r="EQK1" s="10" t="s">
        <v>6503</v>
      </c>
      <c r="EQL1" s="10" t="s">
        <v>6504</v>
      </c>
      <c r="EQM1" s="10" t="s">
        <v>6505</v>
      </c>
      <c r="EQN1" s="10" t="s">
        <v>6506</v>
      </c>
      <c r="EQO1" s="10" t="s">
        <v>6507</v>
      </c>
      <c r="EQP1" s="10" t="s">
        <v>6508</v>
      </c>
      <c r="EQQ1" s="10" t="s">
        <v>6509</v>
      </c>
      <c r="EQR1" s="10" t="s">
        <v>6510</v>
      </c>
      <c r="EQS1" s="10" t="s">
        <v>6511</v>
      </c>
      <c r="EQT1" s="10" t="s">
        <v>6512</v>
      </c>
      <c r="EQU1" s="10" t="s">
        <v>6513</v>
      </c>
      <c r="EQV1" s="10" t="s">
        <v>6514</v>
      </c>
      <c r="EQW1" s="10" t="s">
        <v>6515</v>
      </c>
      <c r="EQX1" s="10" t="s">
        <v>6516</v>
      </c>
      <c r="EQY1" s="10" t="s">
        <v>6517</v>
      </c>
      <c r="EQZ1" s="10" t="s">
        <v>6518</v>
      </c>
      <c r="ERA1" s="10" t="s">
        <v>6519</v>
      </c>
      <c r="ERB1" s="10" t="s">
        <v>6520</v>
      </c>
      <c r="ERC1" s="10" t="s">
        <v>6521</v>
      </c>
      <c r="ERD1" s="10" t="s">
        <v>6522</v>
      </c>
      <c r="ERE1" s="10" t="s">
        <v>6523</v>
      </c>
      <c r="ERF1" s="10" t="s">
        <v>6524</v>
      </c>
      <c r="ERG1" s="10" t="s">
        <v>6525</v>
      </c>
      <c r="ERH1" s="10" t="s">
        <v>6526</v>
      </c>
      <c r="ERI1" s="10" t="s">
        <v>6527</v>
      </c>
      <c r="ERJ1" s="10" t="s">
        <v>6528</v>
      </c>
      <c r="ERK1" s="10" t="s">
        <v>6529</v>
      </c>
      <c r="ERL1" s="10" t="s">
        <v>6530</v>
      </c>
      <c r="ERM1" s="10" t="s">
        <v>6531</v>
      </c>
      <c r="ERN1" s="10" t="s">
        <v>6532</v>
      </c>
      <c r="ERO1" s="10" t="s">
        <v>6533</v>
      </c>
      <c r="ERP1" s="10" t="s">
        <v>6534</v>
      </c>
      <c r="ERQ1" s="10" t="s">
        <v>6535</v>
      </c>
      <c r="ERR1" s="10" t="s">
        <v>6536</v>
      </c>
      <c r="ERS1" s="10" t="s">
        <v>6537</v>
      </c>
      <c r="ERT1" s="10" t="s">
        <v>6538</v>
      </c>
      <c r="ERU1" s="10" t="s">
        <v>6539</v>
      </c>
      <c r="ERV1" s="10" t="s">
        <v>6540</v>
      </c>
      <c r="ERW1" s="10" t="s">
        <v>6541</v>
      </c>
      <c r="ERX1" s="10" t="s">
        <v>6542</v>
      </c>
      <c r="ERY1" s="10" t="s">
        <v>6543</v>
      </c>
      <c r="ERZ1" s="10" t="s">
        <v>6544</v>
      </c>
      <c r="ESA1" s="10" t="s">
        <v>6545</v>
      </c>
      <c r="ESB1" s="10" t="s">
        <v>6546</v>
      </c>
      <c r="ESC1" s="10" t="s">
        <v>6547</v>
      </c>
      <c r="ESD1" s="10" t="s">
        <v>6548</v>
      </c>
      <c r="ESE1" s="10" t="s">
        <v>6549</v>
      </c>
      <c r="ESF1" s="10" t="s">
        <v>6550</v>
      </c>
      <c r="ESG1" s="10" t="s">
        <v>6551</v>
      </c>
      <c r="ESH1" s="10" t="s">
        <v>6552</v>
      </c>
      <c r="ESI1" s="10" t="s">
        <v>6553</v>
      </c>
      <c r="ESJ1" s="10" t="s">
        <v>6554</v>
      </c>
      <c r="ESK1" s="10" t="s">
        <v>6555</v>
      </c>
      <c r="ESL1" s="10" t="s">
        <v>6556</v>
      </c>
      <c r="ESM1" s="10" t="s">
        <v>6557</v>
      </c>
      <c r="ESN1" s="10" t="s">
        <v>6558</v>
      </c>
      <c r="ESO1" s="10" t="s">
        <v>6559</v>
      </c>
      <c r="ESP1" s="10" t="s">
        <v>6560</v>
      </c>
      <c r="ESQ1" s="10" t="s">
        <v>6561</v>
      </c>
      <c r="ESR1" s="10" t="s">
        <v>6562</v>
      </c>
      <c r="ESS1" s="10" t="s">
        <v>6563</v>
      </c>
      <c r="EST1" s="10" t="s">
        <v>6564</v>
      </c>
      <c r="ESU1" s="10" t="s">
        <v>6565</v>
      </c>
      <c r="ESV1" s="10" t="s">
        <v>6566</v>
      </c>
      <c r="ESW1" s="10" t="s">
        <v>6567</v>
      </c>
      <c r="ESX1" s="10" t="s">
        <v>6568</v>
      </c>
      <c r="ESY1" s="10" t="s">
        <v>6569</v>
      </c>
      <c r="ESZ1" s="10" t="s">
        <v>6570</v>
      </c>
      <c r="ETA1" s="10" t="s">
        <v>6571</v>
      </c>
      <c r="ETB1" s="10" t="s">
        <v>6572</v>
      </c>
      <c r="ETC1" s="10" t="s">
        <v>6573</v>
      </c>
      <c r="ETD1" s="10" t="s">
        <v>6574</v>
      </c>
      <c r="ETE1" s="10" t="s">
        <v>6575</v>
      </c>
      <c r="ETF1" s="10" t="s">
        <v>6576</v>
      </c>
      <c r="ETG1" s="10" t="s">
        <v>6577</v>
      </c>
      <c r="ETH1" s="10" t="s">
        <v>6578</v>
      </c>
      <c r="ETI1" s="10" t="s">
        <v>6579</v>
      </c>
      <c r="ETJ1" s="10" t="s">
        <v>6580</v>
      </c>
      <c r="ETK1" s="10" t="s">
        <v>6581</v>
      </c>
      <c r="ETL1" s="10" t="s">
        <v>6582</v>
      </c>
      <c r="ETM1" s="10" t="s">
        <v>6583</v>
      </c>
      <c r="ETN1" s="10" t="s">
        <v>6584</v>
      </c>
      <c r="ETO1" s="10" t="s">
        <v>6585</v>
      </c>
      <c r="ETP1" s="10" t="s">
        <v>6586</v>
      </c>
      <c r="ETQ1" s="10" t="s">
        <v>6587</v>
      </c>
      <c r="ETR1" s="10" t="s">
        <v>6588</v>
      </c>
      <c r="ETS1" s="10" t="s">
        <v>6589</v>
      </c>
      <c r="ETT1" s="10" t="s">
        <v>6590</v>
      </c>
      <c r="ETU1" s="10" t="s">
        <v>6591</v>
      </c>
      <c r="ETV1" s="10" t="s">
        <v>6592</v>
      </c>
      <c r="ETW1" s="10" t="s">
        <v>6593</v>
      </c>
      <c r="ETX1" s="10" t="s">
        <v>6594</v>
      </c>
      <c r="ETY1" s="10" t="s">
        <v>6595</v>
      </c>
      <c r="ETZ1" s="10" t="s">
        <v>6596</v>
      </c>
      <c r="EUA1" s="10" t="s">
        <v>6597</v>
      </c>
      <c r="EUB1" s="10" t="s">
        <v>6598</v>
      </c>
      <c r="EUC1" s="10" t="s">
        <v>6599</v>
      </c>
      <c r="EUD1" s="10" t="s">
        <v>6600</v>
      </c>
      <c r="EUE1" s="10" t="s">
        <v>6601</v>
      </c>
      <c r="EUF1" s="10" t="s">
        <v>6602</v>
      </c>
      <c r="EUG1" s="10" t="s">
        <v>6603</v>
      </c>
      <c r="EUH1" s="10" t="s">
        <v>6604</v>
      </c>
      <c r="EUI1" s="10" t="s">
        <v>6605</v>
      </c>
      <c r="EUJ1" s="10" t="s">
        <v>6606</v>
      </c>
      <c r="EUK1" s="10" t="s">
        <v>6607</v>
      </c>
      <c r="EUL1" s="10" t="s">
        <v>6608</v>
      </c>
      <c r="EUM1" s="10" t="s">
        <v>6609</v>
      </c>
      <c r="EUN1" s="10" t="s">
        <v>6610</v>
      </c>
      <c r="EUO1" s="10" t="s">
        <v>6611</v>
      </c>
      <c r="EUP1" s="10" t="s">
        <v>6612</v>
      </c>
      <c r="EUQ1" s="10" t="s">
        <v>6613</v>
      </c>
      <c r="EUR1" s="10" t="s">
        <v>6614</v>
      </c>
      <c r="EUS1" s="10" t="s">
        <v>6615</v>
      </c>
      <c r="EUT1" s="10" t="s">
        <v>6616</v>
      </c>
      <c r="EUU1" s="10" t="s">
        <v>6617</v>
      </c>
      <c r="EUV1" s="10" t="s">
        <v>6618</v>
      </c>
      <c r="EUW1" s="10" t="s">
        <v>6619</v>
      </c>
      <c r="EUX1" s="10" t="s">
        <v>6620</v>
      </c>
      <c r="EUY1" s="10" t="s">
        <v>6621</v>
      </c>
      <c r="EUZ1" s="10" t="s">
        <v>6622</v>
      </c>
      <c r="EVA1" s="10" t="s">
        <v>6623</v>
      </c>
      <c r="EVB1" s="10" t="s">
        <v>6624</v>
      </c>
      <c r="EVC1" s="10" t="s">
        <v>6625</v>
      </c>
      <c r="EVD1" s="10" t="s">
        <v>6626</v>
      </c>
      <c r="EVE1" s="10" t="s">
        <v>6627</v>
      </c>
      <c r="EVF1" s="10" t="s">
        <v>6628</v>
      </c>
      <c r="EVG1" s="10" t="s">
        <v>6629</v>
      </c>
      <c r="EVH1" s="10" t="s">
        <v>6630</v>
      </c>
      <c r="EVI1" s="10" t="s">
        <v>6631</v>
      </c>
      <c r="EVJ1" s="10" t="s">
        <v>6632</v>
      </c>
      <c r="EVK1" s="10" t="s">
        <v>6633</v>
      </c>
      <c r="EVL1" s="10" t="s">
        <v>6634</v>
      </c>
      <c r="EVM1" s="10" t="s">
        <v>6635</v>
      </c>
      <c r="EVN1" s="10" t="s">
        <v>6636</v>
      </c>
      <c r="EVO1" s="10" t="s">
        <v>6637</v>
      </c>
      <c r="EVP1" s="10" t="s">
        <v>6638</v>
      </c>
      <c r="EVQ1" s="10" t="s">
        <v>6639</v>
      </c>
      <c r="EVR1" s="10" t="s">
        <v>6640</v>
      </c>
      <c r="EVS1" s="10" t="s">
        <v>6641</v>
      </c>
      <c r="EVT1" s="10" t="s">
        <v>6642</v>
      </c>
      <c r="EVU1" s="10" t="s">
        <v>6643</v>
      </c>
      <c r="EVV1" s="10" t="s">
        <v>6644</v>
      </c>
      <c r="EVW1" s="10" t="s">
        <v>6645</v>
      </c>
      <c r="EVX1" s="10" t="s">
        <v>6646</v>
      </c>
      <c r="EVY1" s="10" t="s">
        <v>6647</v>
      </c>
      <c r="EVZ1" s="10" t="s">
        <v>6648</v>
      </c>
      <c r="EWA1" s="10" t="s">
        <v>6649</v>
      </c>
      <c r="EWB1" s="10" t="s">
        <v>6650</v>
      </c>
      <c r="EWC1" s="10" t="s">
        <v>6651</v>
      </c>
      <c r="EWD1" s="10" t="s">
        <v>6652</v>
      </c>
      <c r="EWE1" s="10" t="s">
        <v>6653</v>
      </c>
      <c r="EWF1" s="10" t="s">
        <v>6654</v>
      </c>
      <c r="EWG1" s="10" t="s">
        <v>6655</v>
      </c>
      <c r="EWH1" s="10" t="s">
        <v>6656</v>
      </c>
      <c r="EWI1" s="10" t="s">
        <v>6657</v>
      </c>
      <c r="EWJ1" s="10" t="s">
        <v>6658</v>
      </c>
      <c r="EWK1" s="10" t="s">
        <v>6659</v>
      </c>
      <c r="EWL1" s="10" t="s">
        <v>6660</v>
      </c>
      <c r="EWM1" s="10" t="s">
        <v>6661</v>
      </c>
      <c r="EWN1" s="10" t="s">
        <v>6662</v>
      </c>
      <c r="EWO1" s="10" t="s">
        <v>6663</v>
      </c>
      <c r="EWP1" s="10" t="s">
        <v>6664</v>
      </c>
      <c r="EWQ1" s="10" t="s">
        <v>6665</v>
      </c>
      <c r="EWR1" s="10" t="s">
        <v>6666</v>
      </c>
      <c r="EWS1" s="10" t="s">
        <v>6667</v>
      </c>
      <c r="EWT1" s="10" t="s">
        <v>6668</v>
      </c>
      <c r="EWU1" s="10" t="s">
        <v>6669</v>
      </c>
      <c r="EWV1" s="10" t="s">
        <v>6670</v>
      </c>
      <c r="EWW1" s="10" t="s">
        <v>6671</v>
      </c>
      <c r="EWX1" s="10" t="s">
        <v>6672</v>
      </c>
      <c r="EWY1" s="10" t="s">
        <v>6673</v>
      </c>
      <c r="EWZ1" s="10" t="s">
        <v>6674</v>
      </c>
      <c r="EXA1" s="10" t="s">
        <v>6675</v>
      </c>
      <c r="EXB1" s="10" t="s">
        <v>6676</v>
      </c>
      <c r="EXC1" s="10" t="s">
        <v>6677</v>
      </c>
      <c r="EXD1" s="10" t="s">
        <v>6678</v>
      </c>
      <c r="EXE1" s="10" t="s">
        <v>6679</v>
      </c>
      <c r="EXF1" s="10" t="s">
        <v>6680</v>
      </c>
      <c r="EXG1" s="10" t="s">
        <v>6681</v>
      </c>
      <c r="EXH1" s="10" t="s">
        <v>6682</v>
      </c>
      <c r="EXI1" s="10" t="s">
        <v>6683</v>
      </c>
      <c r="EXJ1" s="10" t="s">
        <v>6684</v>
      </c>
      <c r="EXK1" s="10" t="s">
        <v>6685</v>
      </c>
      <c r="EXL1" s="10" t="s">
        <v>6686</v>
      </c>
      <c r="EXM1" s="10" t="s">
        <v>6687</v>
      </c>
      <c r="EXN1" s="10" t="s">
        <v>6688</v>
      </c>
      <c r="EXO1" s="10" t="s">
        <v>6689</v>
      </c>
      <c r="EXP1" s="10" t="s">
        <v>6690</v>
      </c>
      <c r="EXQ1" s="10" t="s">
        <v>6691</v>
      </c>
      <c r="EXR1" s="10" t="s">
        <v>6692</v>
      </c>
      <c r="EXS1" s="10" t="s">
        <v>6693</v>
      </c>
      <c r="EXT1" s="10" t="s">
        <v>6694</v>
      </c>
      <c r="EXU1" s="10" t="s">
        <v>6695</v>
      </c>
      <c r="EXV1" s="10" t="s">
        <v>6696</v>
      </c>
      <c r="EXW1" s="10" t="s">
        <v>6697</v>
      </c>
      <c r="EXX1" s="10" t="s">
        <v>6698</v>
      </c>
      <c r="EXY1" s="10" t="s">
        <v>6699</v>
      </c>
      <c r="EXZ1" s="10" t="s">
        <v>6700</v>
      </c>
      <c r="EYA1" s="10" t="s">
        <v>6701</v>
      </c>
      <c r="EYB1" s="10" t="s">
        <v>6702</v>
      </c>
      <c r="EYC1" s="10" t="s">
        <v>6703</v>
      </c>
      <c r="EYD1" s="10" t="s">
        <v>6704</v>
      </c>
      <c r="EYE1" s="10" t="s">
        <v>6705</v>
      </c>
      <c r="EYF1" s="10" t="s">
        <v>6706</v>
      </c>
      <c r="EYG1" s="10" t="s">
        <v>6707</v>
      </c>
      <c r="EYH1" s="10" t="s">
        <v>6708</v>
      </c>
      <c r="EYI1" s="10" t="s">
        <v>6709</v>
      </c>
      <c r="EYJ1" s="10" t="s">
        <v>6710</v>
      </c>
      <c r="EYK1" s="10" t="s">
        <v>6711</v>
      </c>
      <c r="EYL1" s="10" t="s">
        <v>6712</v>
      </c>
      <c r="EYM1" s="10" t="s">
        <v>6713</v>
      </c>
      <c r="EYN1" s="10" t="s">
        <v>6714</v>
      </c>
      <c r="EYO1" s="10" t="s">
        <v>6715</v>
      </c>
      <c r="EYP1" s="10" t="s">
        <v>6716</v>
      </c>
      <c r="EYQ1" s="10" t="s">
        <v>6717</v>
      </c>
      <c r="EYR1" s="10" t="s">
        <v>6718</v>
      </c>
      <c r="EYS1" s="10" t="s">
        <v>6719</v>
      </c>
      <c r="EYT1" s="10" t="s">
        <v>6720</v>
      </c>
      <c r="EYU1" s="10" t="s">
        <v>6721</v>
      </c>
      <c r="EYV1" s="10" t="s">
        <v>6722</v>
      </c>
      <c r="EYW1" s="10" t="s">
        <v>6723</v>
      </c>
      <c r="EYX1" s="10" t="s">
        <v>6724</v>
      </c>
      <c r="EYY1" s="10" t="s">
        <v>6725</v>
      </c>
      <c r="EYZ1" s="10" t="s">
        <v>6726</v>
      </c>
      <c r="EZA1" s="10" t="s">
        <v>6727</v>
      </c>
      <c r="EZB1" s="10" t="s">
        <v>6728</v>
      </c>
      <c r="EZC1" s="10" t="s">
        <v>6729</v>
      </c>
      <c r="EZD1" s="10" t="s">
        <v>6730</v>
      </c>
      <c r="EZE1" s="10" t="s">
        <v>6731</v>
      </c>
      <c r="EZF1" s="10" t="s">
        <v>6732</v>
      </c>
      <c r="EZG1" s="10" t="s">
        <v>6733</v>
      </c>
      <c r="EZH1" s="10" t="s">
        <v>6734</v>
      </c>
      <c r="EZI1" s="10" t="s">
        <v>6735</v>
      </c>
      <c r="EZJ1" s="10" t="s">
        <v>6736</v>
      </c>
      <c r="EZK1" s="10" t="s">
        <v>6737</v>
      </c>
      <c r="EZL1" s="10" t="s">
        <v>6738</v>
      </c>
      <c r="EZM1" s="10" t="s">
        <v>6739</v>
      </c>
      <c r="EZN1" s="10" t="s">
        <v>6740</v>
      </c>
      <c r="EZO1" s="10" t="s">
        <v>6741</v>
      </c>
      <c r="EZP1" s="10" t="s">
        <v>6742</v>
      </c>
      <c r="EZQ1" s="10" t="s">
        <v>6743</v>
      </c>
      <c r="EZR1" s="10" t="s">
        <v>6744</v>
      </c>
      <c r="EZS1" s="10" t="s">
        <v>6745</v>
      </c>
      <c r="EZT1" s="10" t="s">
        <v>6746</v>
      </c>
      <c r="EZU1" s="10" t="s">
        <v>6747</v>
      </c>
      <c r="EZV1" s="10" t="s">
        <v>6748</v>
      </c>
      <c r="EZW1" s="10" t="s">
        <v>6749</v>
      </c>
      <c r="EZX1" s="10" t="s">
        <v>6750</v>
      </c>
      <c r="EZY1" s="10" t="s">
        <v>6751</v>
      </c>
      <c r="EZZ1" s="10" t="s">
        <v>6752</v>
      </c>
      <c r="FAA1" s="10" t="s">
        <v>6753</v>
      </c>
      <c r="FAB1" s="10" t="s">
        <v>6754</v>
      </c>
      <c r="FAC1" s="10" t="s">
        <v>6755</v>
      </c>
      <c r="FAD1" s="10" t="s">
        <v>6756</v>
      </c>
      <c r="FAE1" s="10" t="s">
        <v>6757</v>
      </c>
      <c r="FAF1" s="10" t="s">
        <v>6758</v>
      </c>
      <c r="FAG1" s="10" t="s">
        <v>6759</v>
      </c>
      <c r="FAH1" s="10" t="s">
        <v>6760</v>
      </c>
      <c r="FAI1" s="10" t="s">
        <v>6761</v>
      </c>
      <c r="FAJ1" s="10" t="s">
        <v>6762</v>
      </c>
      <c r="FAK1" s="10" t="s">
        <v>6763</v>
      </c>
      <c r="FAL1" s="10" t="s">
        <v>6764</v>
      </c>
      <c r="FAM1" s="10" t="s">
        <v>6765</v>
      </c>
      <c r="FAN1" s="10" t="s">
        <v>6766</v>
      </c>
      <c r="FAO1" s="10" t="s">
        <v>6767</v>
      </c>
      <c r="FAP1" s="10" t="s">
        <v>6768</v>
      </c>
      <c r="FAQ1" s="10" t="s">
        <v>6769</v>
      </c>
      <c r="FAR1" s="10" t="s">
        <v>6770</v>
      </c>
      <c r="FAS1" s="10" t="s">
        <v>6771</v>
      </c>
      <c r="FAT1" s="10" t="s">
        <v>6772</v>
      </c>
      <c r="FAU1" s="10" t="s">
        <v>6773</v>
      </c>
      <c r="FAV1" s="10" t="s">
        <v>6774</v>
      </c>
      <c r="FAW1" s="10" t="s">
        <v>6775</v>
      </c>
      <c r="FAX1" s="10" t="s">
        <v>6776</v>
      </c>
      <c r="FAY1" s="10" t="s">
        <v>6777</v>
      </c>
      <c r="FAZ1" s="10" t="s">
        <v>6778</v>
      </c>
      <c r="FBA1" s="10" t="s">
        <v>6779</v>
      </c>
      <c r="FBB1" s="10" t="s">
        <v>6780</v>
      </c>
      <c r="FBC1" s="10" t="s">
        <v>6781</v>
      </c>
      <c r="FBD1" s="10" t="s">
        <v>6782</v>
      </c>
      <c r="FBE1" s="10" t="s">
        <v>6783</v>
      </c>
      <c r="FBF1" s="10" t="s">
        <v>6784</v>
      </c>
      <c r="FBG1" s="10" t="s">
        <v>6785</v>
      </c>
      <c r="FBH1" s="10" t="s">
        <v>6786</v>
      </c>
      <c r="FBI1" s="10" t="s">
        <v>6787</v>
      </c>
      <c r="FBJ1" s="10" t="s">
        <v>6788</v>
      </c>
      <c r="FBK1" s="10" t="s">
        <v>6789</v>
      </c>
      <c r="FBL1" s="10" t="s">
        <v>6790</v>
      </c>
      <c r="FBM1" s="10" t="s">
        <v>6791</v>
      </c>
      <c r="FBN1" s="10" t="s">
        <v>6792</v>
      </c>
      <c r="FBO1" s="10" t="s">
        <v>6793</v>
      </c>
      <c r="FBP1" s="10" t="s">
        <v>6794</v>
      </c>
      <c r="FBQ1" s="10" t="s">
        <v>6795</v>
      </c>
      <c r="FBR1" s="10" t="s">
        <v>6796</v>
      </c>
      <c r="FBS1" s="10" t="s">
        <v>6797</v>
      </c>
      <c r="FBT1" s="10" t="s">
        <v>6798</v>
      </c>
      <c r="FBU1" s="10" t="s">
        <v>6799</v>
      </c>
      <c r="FBV1" s="10" t="s">
        <v>6800</v>
      </c>
      <c r="FBW1" s="10" t="s">
        <v>6801</v>
      </c>
      <c r="FBX1" s="10" t="s">
        <v>6802</v>
      </c>
      <c r="FBY1" s="10" t="s">
        <v>6803</v>
      </c>
      <c r="FBZ1" s="10" t="s">
        <v>6804</v>
      </c>
      <c r="FCA1" s="10" t="s">
        <v>6805</v>
      </c>
      <c r="FCB1" s="10" t="s">
        <v>6806</v>
      </c>
      <c r="FCC1" s="10" t="s">
        <v>6807</v>
      </c>
      <c r="FCD1" s="10" t="s">
        <v>6808</v>
      </c>
      <c r="FCE1" s="10" t="s">
        <v>6809</v>
      </c>
      <c r="FCF1" s="10" t="s">
        <v>6810</v>
      </c>
      <c r="FCG1" s="10" t="s">
        <v>6811</v>
      </c>
      <c r="FCH1" s="10" t="s">
        <v>6812</v>
      </c>
      <c r="FCI1" s="10" t="s">
        <v>6813</v>
      </c>
      <c r="FCJ1" s="10" t="s">
        <v>6814</v>
      </c>
      <c r="FCK1" s="10" t="s">
        <v>6815</v>
      </c>
      <c r="FCL1" s="10" t="s">
        <v>6816</v>
      </c>
      <c r="FCM1" s="10" t="s">
        <v>6817</v>
      </c>
      <c r="FCN1" s="10" t="s">
        <v>6818</v>
      </c>
      <c r="FCO1" s="10" t="s">
        <v>6819</v>
      </c>
      <c r="FCP1" s="10" t="s">
        <v>6820</v>
      </c>
      <c r="FCQ1" s="10" t="s">
        <v>6821</v>
      </c>
      <c r="FCR1" s="10" t="s">
        <v>6822</v>
      </c>
      <c r="FCS1" s="10" t="s">
        <v>6823</v>
      </c>
      <c r="FCT1" s="10" t="s">
        <v>6824</v>
      </c>
      <c r="FCU1" s="10" t="s">
        <v>6825</v>
      </c>
      <c r="FCV1" s="10" t="s">
        <v>6826</v>
      </c>
      <c r="FCW1" s="10" t="s">
        <v>6827</v>
      </c>
      <c r="FCX1" s="10" t="s">
        <v>6828</v>
      </c>
      <c r="FCY1" s="10" t="s">
        <v>6829</v>
      </c>
      <c r="FCZ1" s="10" t="s">
        <v>6830</v>
      </c>
      <c r="FDA1" s="10" t="s">
        <v>6831</v>
      </c>
      <c r="FDB1" s="10" t="s">
        <v>6832</v>
      </c>
      <c r="FDC1" s="10" t="s">
        <v>6833</v>
      </c>
      <c r="FDD1" s="10" t="s">
        <v>6834</v>
      </c>
      <c r="FDE1" s="10" t="s">
        <v>6835</v>
      </c>
      <c r="FDF1" s="10" t="s">
        <v>6836</v>
      </c>
      <c r="FDG1" s="10" t="s">
        <v>6837</v>
      </c>
      <c r="FDH1" s="10" t="s">
        <v>6838</v>
      </c>
      <c r="FDI1" s="10" t="s">
        <v>6839</v>
      </c>
      <c r="FDJ1" s="10" t="s">
        <v>6840</v>
      </c>
      <c r="FDK1" s="10" t="s">
        <v>6841</v>
      </c>
      <c r="FDL1" s="10" t="s">
        <v>6842</v>
      </c>
      <c r="FDM1" s="10" t="s">
        <v>6843</v>
      </c>
      <c r="FDN1" s="10" t="s">
        <v>6844</v>
      </c>
      <c r="FDO1" s="10" t="s">
        <v>6845</v>
      </c>
      <c r="FDP1" s="10" t="s">
        <v>6846</v>
      </c>
      <c r="FDQ1" s="10" t="s">
        <v>6847</v>
      </c>
      <c r="FDR1" s="10" t="s">
        <v>6848</v>
      </c>
      <c r="FDS1" s="10" t="s">
        <v>6849</v>
      </c>
      <c r="FDT1" s="10" t="s">
        <v>6850</v>
      </c>
      <c r="FDU1" s="10" t="s">
        <v>6851</v>
      </c>
      <c r="FDV1" s="10" t="s">
        <v>6852</v>
      </c>
      <c r="FDW1" s="10" t="s">
        <v>6853</v>
      </c>
      <c r="FDX1" s="10" t="s">
        <v>6854</v>
      </c>
      <c r="FDY1" s="10" t="s">
        <v>6855</v>
      </c>
      <c r="FDZ1" s="10" t="s">
        <v>6856</v>
      </c>
      <c r="FEA1" s="10" t="s">
        <v>6857</v>
      </c>
      <c r="FEB1" s="10" t="s">
        <v>6858</v>
      </c>
      <c r="FEC1" s="10" t="s">
        <v>6859</v>
      </c>
      <c r="FED1" s="10" t="s">
        <v>6860</v>
      </c>
      <c r="FEE1" s="10" t="s">
        <v>6861</v>
      </c>
      <c r="FEF1" s="10" t="s">
        <v>6862</v>
      </c>
      <c r="FEG1" s="10" t="s">
        <v>6863</v>
      </c>
      <c r="FEH1" s="10" t="s">
        <v>6864</v>
      </c>
      <c r="FEI1" s="10" t="s">
        <v>6865</v>
      </c>
      <c r="FEJ1" s="10" t="s">
        <v>6866</v>
      </c>
      <c r="FEK1" s="10" t="s">
        <v>6867</v>
      </c>
      <c r="FEL1" s="10" t="s">
        <v>6868</v>
      </c>
      <c r="FEM1" s="10" t="s">
        <v>6869</v>
      </c>
      <c r="FEN1" s="10" t="s">
        <v>6870</v>
      </c>
      <c r="FEO1" s="10" t="s">
        <v>6871</v>
      </c>
      <c r="FEP1" s="10" t="s">
        <v>6872</v>
      </c>
      <c r="FEQ1" s="10" t="s">
        <v>6873</v>
      </c>
      <c r="FER1" s="10" t="s">
        <v>6874</v>
      </c>
      <c r="FES1" s="10" t="s">
        <v>6875</v>
      </c>
      <c r="FET1" s="10" t="s">
        <v>6876</v>
      </c>
      <c r="FEU1" s="10" t="s">
        <v>6877</v>
      </c>
      <c r="FEV1" s="10" t="s">
        <v>6878</v>
      </c>
      <c r="FEW1" s="10" t="s">
        <v>6879</v>
      </c>
      <c r="FEX1" s="10" t="s">
        <v>6880</v>
      </c>
      <c r="FEY1" s="10" t="s">
        <v>6881</v>
      </c>
      <c r="FEZ1" s="10" t="s">
        <v>6882</v>
      </c>
      <c r="FFA1" s="10" t="s">
        <v>6883</v>
      </c>
      <c r="FFB1" s="10" t="s">
        <v>6884</v>
      </c>
      <c r="FFC1" s="10" t="s">
        <v>6885</v>
      </c>
      <c r="FFD1" s="10" t="s">
        <v>6886</v>
      </c>
      <c r="FFE1" s="10" t="s">
        <v>6887</v>
      </c>
      <c r="FFF1" s="10" t="s">
        <v>6888</v>
      </c>
      <c r="FFG1" s="10" t="s">
        <v>6889</v>
      </c>
      <c r="FFH1" s="10" t="s">
        <v>6890</v>
      </c>
      <c r="FFI1" s="10" t="s">
        <v>6891</v>
      </c>
      <c r="FFJ1" s="10" t="s">
        <v>6892</v>
      </c>
      <c r="FFK1" s="10" t="s">
        <v>6893</v>
      </c>
      <c r="FFL1" s="10" t="s">
        <v>6894</v>
      </c>
      <c r="FFM1" s="10" t="s">
        <v>6895</v>
      </c>
      <c r="FFN1" s="10" t="s">
        <v>6896</v>
      </c>
      <c r="FFO1" s="10" t="s">
        <v>6897</v>
      </c>
      <c r="FFP1" s="10" t="s">
        <v>6898</v>
      </c>
      <c r="FFQ1" s="10" t="s">
        <v>6899</v>
      </c>
      <c r="FFR1" s="10" t="s">
        <v>6900</v>
      </c>
      <c r="FFS1" s="10" t="s">
        <v>6901</v>
      </c>
      <c r="FFT1" s="10" t="s">
        <v>6902</v>
      </c>
      <c r="FFU1" s="10" t="s">
        <v>6903</v>
      </c>
      <c r="FFV1" s="10" t="s">
        <v>6904</v>
      </c>
      <c r="FFW1" s="10" t="s">
        <v>6905</v>
      </c>
      <c r="FFX1" s="10" t="s">
        <v>6906</v>
      </c>
      <c r="FFY1" s="10" t="s">
        <v>6907</v>
      </c>
      <c r="FFZ1" s="10" t="s">
        <v>6908</v>
      </c>
      <c r="FGA1" s="10" t="s">
        <v>6909</v>
      </c>
      <c r="FGB1" s="10" t="s">
        <v>6910</v>
      </c>
      <c r="FGC1" s="10" t="s">
        <v>6911</v>
      </c>
      <c r="FGD1" s="10" t="s">
        <v>6912</v>
      </c>
      <c r="FGE1" s="10" t="s">
        <v>6913</v>
      </c>
      <c r="FGF1" s="10" t="s">
        <v>6914</v>
      </c>
      <c r="FGG1" s="10" t="s">
        <v>6915</v>
      </c>
      <c r="FGH1" s="10" t="s">
        <v>6916</v>
      </c>
      <c r="FGI1" s="10" t="s">
        <v>6917</v>
      </c>
      <c r="FGJ1" s="10" t="s">
        <v>6918</v>
      </c>
      <c r="FGK1" s="10" t="s">
        <v>6919</v>
      </c>
      <c r="FGL1" s="10" t="s">
        <v>6920</v>
      </c>
      <c r="FGM1" s="10" t="s">
        <v>6921</v>
      </c>
      <c r="FGN1" s="10" t="s">
        <v>6922</v>
      </c>
      <c r="FGO1" s="10" t="s">
        <v>6923</v>
      </c>
      <c r="FGP1" s="10" t="s">
        <v>6924</v>
      </c>
      <c r="FGQ1" s="10" t="s">
        <v>6925</v>
      </c>
      <c r="FGR1" s="10" t="s">
        <v>6926</v>
      </c>
      <c r="FGS1" s="10" t="s">
        <v>6927</v>
      </c>
      <c r="FGT1" s="10" t="s">
        <v>6928</v>
      </c>
      <c r="FGU1" s="10" t="s">
        <v>6929</v>
      </c>
      <c r="FGV1" s="10" t="s">
        <v>6930</v>
      </c>
      <c r="FGW1" s="10" t="s">
        <v>6931</v>
      </c>
      <c r="FGX1" s="10" t="s">
        <v>6932</v>
      </c>
      <c r="FGY1" s="10" t="s">
        <v>6933</v>
      </c>
      <c r="FGZ1" s="10" t="s">
        <v>6934</v>
      </c>
      <c r="FHA1" s="10" t="s">
        <v>6935</v>
      </c>
      <c r="FHB1" s="10" t="s">
        <v>6936</v>
      </c>
      <c r="FHC1" s="10" t="s">
        <v>6937</v>
      </c>
      <c r="FHD1" s="10" t="s">
        <v>6938</v>
      </c>
      <c r="FHE1" s="10" t="s">
        <v>6939</v>
      </c>
      <c r="FHF1" s="10" t="s">
        <v>6940</v>
      </c>
      <c r="FHG1" s="10" t="s">
        <v>6941</v>
      </c>
      <c r="FHH1" s="10" t="s">
        <v>6942</v>
      </c>
      <c r="FHI1" s="10" t="s">
        <v>6943</v>
      </c>
      <c r="FHJ1" s="10" t="s">
        <v>6944</v>
      </c>
      <c r="FHK1" s="10" t="s">
        <v>6945</v>
      </c>
      <c r="FHL1" s="10" t="s">
        <v>6946</v>
      </c>
      <c r="FHM1" s="10" t="s">
        <v>6947</v>
      </c>
      <c r="FHN1" s="10" t="s">
        <v>6948</v>
      </c>
      <c r="FHO1" s="10" t="s">
        <v>6949</v>
      </c>
      <c r="FHP1" s="10" t="s">
        <v>6950</v>
      </c>
      <c r="FHQ1" s="10" t="s">
        <v>6951</v>
      </c>
      <c r="FHR1" s="10" t="s">
        <v>6952</v>
      </c>
      <c r="FHS1" s="10" t="s">
        <v>6953</v>
      </c>
      <c r="FHT1" s="10" t="s">
        <v>6954</v>
      </c>
      <c r="FHU1" s="10" t="s">
        <v>6955</v>
      </c>
      <c r="FHV1" s="10" t="s">
        <v>6956</v>
      </c>
      <c r="FHW1" s="10" t="s">
        <v>6957</v>
      </c>
      <c r="FHX1" s="10" t="s">
        <v>6958</v>
      </c>
      <c r="FHY1" s="10" t="s">
        <v>6959</v>
      </c>
      <c r="FHZ1" s="10" t="s">
        <v>6960</v>
      </c>
      <c r="FIA1" s="10" t="s">
        <v>6961</v>
      </c>
      <c r="FIB1" s="10" t="s">
        <v>6962</v>
      </c>
      <c r="FIC1" s="10" t="s">
        <v>6963</v>
      </c>
      <c r="FID1" s="10" t="s">
        <v>6964</v>
      </c>
      <c r="FIE1" s="10" t="s">
        <v>6965</v>
      </c>
      <c r="FIF1" s="10" t="s">
        <v>6966</v>
      </c>
      <c r="FIG1" s="10" t="s">
        <v>6967</v>
      </c>
      <c r="FIH1" s="10" t="s">
        <v>6968</v>
      </c>
      <c r="FII1" s="10" t="s">
        <v>6969</v>
      </c>
      <c r="FIJ1" s="10" t="s">
        <v>6970</v>
      </c>
      <c r="FIK1" s="10" t="s">
        <v>6971</v>
      </c>
      <c r="FIL1" s="10" t="s">
        <v>6972</v>
      </c>
      <c r="FIM1" s="10" t="s">
        <v>6973</v>
      </c>
      <c r="FIN1" s="10" t="s">
        <v>6974</v>
      </c>
      <c r="FIO1" s="10" t="s">
        <v>6975</v>
      </c>
      <c r="FIP1" s="10" t="s">
        <v>6976</v>
      </c>
      <c r="FIQ1" s="10" t="s">
        <v>6977</v>
      </c>
      <c r="FIR1" s="10" t="s">
        <v>6978</v>
      </c>
      <c r="FIS1" s="10" t="s">
        <v>6979</v>
      </c>
      <c r="FIT1" s="10" t="s">
        <v>6980</v>
      </c>
      <c r="FIU1" s="10" t="s">
        <v>6981</v>
      </c>
      <c r="FIV1" s="10" t="s">
        <v>6982</v>
      </c>
      <c r="FIW1" s="10" t="s">
        <v>6983</v>
      </c>
      <c r="FIX1" s="10" t="s">
        <v>6984</v>
      </c>
      <c r="FIY1" s="10" t="s">
        <v>6985</v>
      </c>
      <c r="FIZ1" s="10" t="s">
        <v>6986</v>
      </c>
      <c r="FJA1" s="10" t="s">
        <v>6987</v>
      </c>
      <c r="FJB1" s="10" t="s">
        <v>6988</v>
      </c>
      <c r="FJC1" s="10" t="s">
        <v>6989</v>
      </c>
      <c r="FJD1" s="10" t="s">
        <v>6990</v>
      </c>
      <c r="FJE1" s="10" t="s">
        <v>6991</v>
      </c>
      <c r="FJF1" s="10" t="s">
        <v>6992</v>
      </c>
      <c r="FJG1" s="10" t="s">
        <v>6993</v>
      </c>
      <c r="FJH1" s="10" t="s">
        <v>6994</v>
      </c>
      <c r="FJI1" s="10" t="s">
        <v>6995</v>
      </c>
      <c r="FJJ1" s="10" t="s">
        <v>6996</v>
      </c>
      <c r="FJK1" s="10" t="s">
        <v>6997</v>
      </c>
      <c r="FJL1" s="10" t="s">
        <v>6998</v>
      </c>
      <c r="FJM1" s="10" t="s">
        <v>6999</v>
      </c>
      <c r="FJN1" s="10" t="s">
        <v>7000</v>
      </c>
      <c r="FJO1" s="10" t="s">
        <v>7001</v>
      </c>
      <c r="FJP1" s="10" t="s">
        <v>7002</v>
      </c>
      <c r="FJQ1" s="10" t="s">
        <v>7003</v>
      </c>
      <c r="FJR1" s="10" t="s">
        <v>7004</v>
      </c>
      <c r="FJS1" s="10" t="s">
        <v>7005</v>
      </c>
      <c r="FJT1" s="10" t="s">
        <v>7006</v>
      </c>
      <c r="FJU1" s="10" t="s">
        <v>7007</v>
      </c>
      <c r="FJV1" s="10" t="s">
        <v>7008</v>
      </c>
      <c r="FJW1" s="10" t="s">
        <v>7009</v>
      </c>
      <c r="FJX1" s="10" t="s">
        <v>7010</v>
      </c>
      <c r="FJY1" s="10" t="s">
        <v>7011</v>
      </c>
      <c r="FJZ1" s="10" t="s">
        <v>7012</v>
      </c>
      <c r="FKA1" s="10" t="s">
        <v>7013</v>
      </c>
      <c r="FKB1" s="10" t="s">
        <v>7014</v>
      </c>
      <c r="FKC1" s="10" t="s">
        <v>7015</v>
      </c>
      <c r="FKD1" s="10" t="s">
        <v>7016</v>
      </c>
      <c r="FKE1" s="10" t="s">
        <v>7017</v>
      </c>
      <c r="FKF1" s="10" t="s">
        <v>7018</v>
      </c>
      <c r="FKG1" s="10" t="s">
        <v>7019</v>
      </c>
      <c r="FKH1" s="10" t="s">
        <v>7020</v>
      </c>
      <c r="FKI1" s="10" t="s">
        <v>7021</v>
      </c>
      <c r="FKJ1" s="10" t="s">
        <v>7022</v>
      </c>
      <c r="FKK1" s="10" t="s">
        <v>7023</v>
      </c>
      <c r="FKL1" s="10" t="s">
        <v>7024</v>
      </c>
      <c r="FKM1" s="10" t="s">
        <v>7025</v>
      </c>
      <c r="FKN1" s="10" t="s">
        <v>7026</v>
      </c>
      <c r="FKO1" s="10" t="s">
        <v>7027</v>
      </c>
      <c r="FKP1" s="10" t="s">
        <v>7028</v>
      </c>
      <c r="FKQ1" s="10" t="s">
        <v>7029</v>
      </c>
      <c r="FKR1" s="10" t="s">
        <v>7030</v>
      </c>
      <c r="FKS1" s="10" t="s">
        <v>7031</v>
      </c>
      <c r="FKT1" s="10" t="s">
        <v>7032</v>
      </c>
      <c r="FKU1" s="10" t="s">
        <v>7033</v>
      </c>
      <c r="FKV1" s="10" t="s">
        <v>7034</v>
      </c>
      <c r="FKW1" s="10" t="s">
        <v>7035</v>
      </c>
      <c r="FKX1" s="10" t="s">
        <v>7036</v>
      </c>
      <c r="FKY1" s="10" t="s">
        <v>7037</v>
      </c>
      <c r="FKZ1" s="10" t="s">
        <v>7038</v>
      </c>
      <c r="FLA1" s="10" t="s">
        <v>7039</v>
      </c>
      <c r="FLB1" s="10" t="s">
        <v>7040</v>
      </c>
      <c r="FLC1" s="10" t="s">
        <v>7041</v>
      </c>
      <c r="FLD1" s="10" t="s">
        <v>7042</v>
      </c>
      <c r="FLE1" s="10" t="s">
        <v>7043</v>
      </c>
      <c r="FLF1" s="10" t="s">
        <v>7044</v>
      </c>
      <c r="FLG1" s="10" t="s">
        <v>7045</v>
      </c>
      <c r="FLH1" s="10" t="s">
        <v>7046</v>
      </c>
      <c r="FLI1" s="10" t="s">
        <v>7047</v>
      </c>
      <c r="FLJ1" s="10" t="s">
        <v>7048</v>
      </c>
      <c r="FLK1" s="10" t="s">
        <v>7049</v>
      </c>
      <c r="FLL1" s="10" t="s">
        <v>7050</v>
      </c>
      <c r="FLM1" s="10" t="s">
        <v>7051</v>
      </c>
      <c r="FLN1" s="10" t="s">
        <v>7052</v>
      </c>
      <c r="FLO1" s="10" t="s">
        <v>7053</v>
      </c>
      <c r="FLP1" s="10" t="s">
        <v>7054</v>
      </c>
      <c r="FLQ1" s="10" t="s">
        <v>7055</v>
      </c>
      <c r="FLR1" s="10" t="s">
        <v>7056</v>
      </c>
      <c r="FLS1" s="10" t="s">
        <v>7057</v>
      </c>
      <c r="FLT1" s="10" t="s">
        <v>7058</v>
      </c>
      <c r="FLU1" s="10" t="s">
        <v>7059</v>
      </c>
      <c r="FLV1" s="10" t="s">
        <v>7060</v>
      </c>
      <c r="FLW1" s="10" t="s">
        <v>7061</v>
      </c>
      <c r="FLX1" s="10" t="s">
        <v>7062</v>
      </c>
      <c r="FLY1" s="10" t="s">
        <v>7063</v>
      </c>
      <c r="FLZ1" s="10" t="s">
        <v>7064</v>
      </c>
      <c r="FMA1" s="10" t="s">
        <v>7065</v>
      </c>
      <c r="FMB1" s="10" t="s">
        <v>7066</v>
      </c>
      <c r="FMC1" s="10" t="s">
        <v>7067</v>
      </c>
      <c r="FMD1" s="10" t="s">
        <v>7068</v>
      </c>
      <c r="FME1" s="10" t="s">
        <v>7069</v>
      </c>
      <c r="FMF1" s="10" t="s">
        <v>7070</v>
      </c>
      <c r="FMG1" s="10" t="s">
        <v>7071</v>
      </c>
      <c r="FMH1" s="10" t="s">
        <v>7072</v>
      </c>
      <c r="FMI1" s="10" t="s">
        <v>7073</v>
      </c>
      <c r="FMJ1" s="10" t="s">
        <v>7074</v>
      </c>
      <c r="FMK1" s="10" t="s">
        <v>7075</v>
      </c>
      <c r="FML1" s="10" t="s">
        <v>7076</v>
      </c>
      <c r="FMM1" s="10" t="s">
        <v>7077</v>
      </c>
      <c r="FMN1" s="10" t="s">
        <v>7078</v>
      </c>
      <c r="FMO1" s="10" t="s">
        <v>7079</v>
      </c>
      <c r="FMP1" s="10" t="s">
        <v>7080</v>
      </c>
      <c r="FMQ1" s="10" t="s">
        <v>7081</v>
      </c>
      <c r="FMR1" s="10" t="s">
        <v>7082</v>
      </c>
      <c r="FMS1" s="10" t="s">
        <v>7083</v>
      </c>
      <c r="FMT1" s="10" t="s">
        <v>7084</v>
      </c>
      <c r="FMU1" s="10" t="s">
        <v>7085</v>
      </c>
      <c r="FMV1" s="10" t="s">
        <v>7086</v>
      </c>
      <c r="FMW1" s="10" t="s">
        <v>7087</v>
      </c>
      <c r="FMX1" s="10" t="s">
        <v>7088</v>
      </c>
      <c r="FMY1" s="10" t="s">
        <v>7089</v>
      </c>
      <c r="FMZ1" s="10" t="s">
        <v>7090</v>
      </c>
      <c r="FNA1" s="10" t="s">
        <v>7091</v>
      </c>
      <c r="FNB1" s="10" t="s">
        <v>7092</v>
      </c>
      <c r="FNC1" s="10" t="s">
        <v>7093</v>
      </c>
      <c r="FND1" s="10" t="s">
        <v>7094</v>
      </c>
      <c r="FNE1" s="10" t="s">
        <v>7095</v>
      </c>
      <c r="FNF1" s="10" t="s">
        <v>7096</v>
      </c>
      <c r="FNG1" s="10" t="s">
        <v>7097</v>
      </c>
      <c r="FNH1" s="10" t="s">
        <v>7098</v>
      </c>
      <c r="FNI1" s="10" t="s">
        <v>7099</v>
      </c>
      <c r="FNJ1" s="10" t="s">
        <v>7100</v>
      </c>
      <c r="FNK1" s="10" t="s">
        <v>7101</v>
      </c>
      <c r="FNL1" s="10" t="s">
        <v>7102</v>
      </c>
      <c r="FNM1" s="10" t="s">
        <v>7103</v>
      </c>
      <c r="FNN1" s="10" t="s">
        <v>7104</v>
      </c>
      <c r="FNO1" s="10" t="s">
        <v>7105</v>
      </c>
      <c r="FNP1" s="10" t="s">
        <v>7106</v>
      </c>
      <c r="FNQ1" s="10" t="s">
        <v>7107</v>
      </c>
      <c r="FNR1" s="10" t="s">
        <v>7108</v>
      </c>
      <c r="FNS1" s="10" t="s">
        <v>7109</v>
      </c>
      <c r="FNT1" s="10" t="s">
        <v>7110</v>
      </c>
      <c r="FNU1" s="10" t="s">
        <v>7111</v>
      </c>
      <c r="FNV1" s="10" t="s">
        <v>7112</v>
      </c>
      <c r="FNW1" s="10" t="s">
        <v>7113</v>
      </c>
      <c r="FNX1" s="10" t="s">
        <v>7114</v>
      </c>
      <c r="FNY1" s="10" t="s">
        <v>7115</v>
      </c>
      <c r="FNZ1" s="10" t="s">
        <v>7116</v>
      </c>
      <c r="FOA1" s="10" t="s">
        <v>7117</v>
      </c>
      <c r="FOB1" s="10" t="s">
        <v>7118</v>
      </c>
      <c r="FOC1" s="10" t="s">
        <v>7119</v>
      </c>
      <c r="FOD1" s="10" t="s">
        <v>7120</v>
      </c>
      <c r="FOE1" s="10" t="s">
        <v>7121</v>
      </c>
      <c r="FOF1" s="10" t="s">
        <v>7122</v>
      </c>
      <c r="FOG1" s="10" t="s">
        <v>7123</v>
      </c>
      <c r="FOH1" s="10" t="s">
        <v>7124</v>
      </c>
      <c r="FOI1" s="10" t="s">
        <v>7125</v>
      </c>
      <c r="FOJ1" s="10" t="s">
        <v>7126</v>
      </c>
      <c r="FOK1" s="10" t="s">
        <v>7127</v>
      </c>
      <c r="FOL1" s="10" t="s">
        <v>7128</v>
      </c>
      <c r="FOM1" s="10" t="s">
        <v>7129</v>
      </c>
      <c r="FON1" s="10" t="s">
        <v>7130</v>
      </c>
      <c r="FOO1" s="10" t="s">
        <v>7131</v>
      </c>
      <c r="FOP1" s="10" t="s">
        <v>7132</v>
      </c>
      <c r="FOQ1" s="10" t="s">
        <v>7133</v>
      </c>
      <c r="FOR1" s="10" t="s">
        <v>7134</v>
      </c>
      <c r="FOS1" s="10" t="s">
        <v>7135</v>
      </c>
      <c r="FOT1" s="10" t="s">
        <v>7136</v>
      </c>
      <c r="FOU1" s="10" t="s">
        <v>7137</v>
      </c>
      <c r="FOV1" s="10" t="s">
        <v>7138</v>
      </c>
      <c r="FOW1" s="10" t="s">
        <v>7139</v>
      </c>
      <c r="FOX1" s="10" t="s">
        <v>7140</v>
      </c>
      <c r="FOY1" s="10" t="s">
        <v>7141</v>
      </c>
      <c r="FOZ1" s="10" t="s">
        <v>7142</v>
      </c>
      <c r="FPA1" s="10" t="s">
        <v>7143</v>
      </c>
      <c r="FPB1" s="10" t="s">
        <v>7144</v>
      </c>
      <c r="FPC1" s="10" t="s">
        <v>7145</v>
      </c>
      <c r="FPD1" s="10" t="s">
        <v>7146</v>
      </c>
      <c r="FPE1" s="10" t="s">
        <v>7147</v>
      </c>
      <c r="FPF1" s="10" t="s">
        <v>7148</v>
      </c>
      <c r="FPG1" s="10" t="s">
        <v>7149</v>
      </c>
      <c r="FPH1" s="10" t="s">
        <v>7150</v>
      </c>
      <c r="FPI1" s="10" t="s">
        <v>7151</v>
      </c>
      <c r="FPJ1" s="10" t="s">
        <v>7152</v>
      </c>
      <c r="FPK1" s="10" t="s">
        <v>7153</v>
      </c>
      <c r="FPL1" s="10" t="s">
        <v>7154</v>
      </c>
      <c r="FPM1" s="10" t="s">
        <v>7155</v>
      </c>
      <c r="FPN1" s="10" t="s">
        <v>7156</v>
      </c>
      <c r="FPO1" s="10" t="s">
        <v>7157</v>
      </c>
      <c r="FPP1" s="10" t="s">
        <v>7158</v>
      </c>
      <c r="FPQ1" s="10" t="s">
        <v>7159</v>
      </c>
      <c r="FPR1" s="10" t="s">
        <v>7160</v>
      </c>
      <c r="FPS1" s="10" t="s">
        <v>7161</v>
      </c>
      <c r="FPT1" s="10" t="s">
        <v>7162</v>
      </c>
      <c r="FPU1" s="10" t="s">
        <v>7163</v>
      </c>
      <c r="FPV1" s="10" t="s">
        <v>7164</v>
      </c>
      <c r="FPW1" s="10" t="s">
        <v>7165</v>
      </c>
      <c r="FPX1" s="10" t="s">
        <v>7166</v>
      </c>
      <c r="FPY1" s="10" t="s">
        <v>7167</v>
      </c>
      <c r="FPZ1" s="10" t="s">
        <v>7168</v>
      </c>
      <c r="FQA1" s="10" t="s">
        <v>7169</v>
      </c>
      <c r="FQB1" s="10" t="s">
        <v>7170</v>
      </c>
      <c r="FQC1" s="10" t="s">
        <v>7171</v>
      </c>
      <c r="FQD1" s="10" t="s">
        <v>7172</v>
      </c>
      <c r="FQE1" s="10" t="s">
        <v>7173</v>
      </c>
      <c r="FQF1" s="10" t="s">
        <v>7174</v>
      </c>
      <c r="FQG1" s="10" t="s">
        <v>7175</v>
      </c>
      <c r="FQH1" s="10" t="s">
        <v>7176</v>
      </c>
      <c r="FQI1" s="10" t="s">
        <v>7177</v>
      </c>
      <c r="FQJ1" s="10" t="s">
        <v>7178</v>
      </c>
      <c r="FQK1" s="10" t="s">
        <v>7179</v>
      </c>
      <c r="FQL1" s="10" t="s">
        <v>7180</v>
      </c>
      <c r="FQM1" s="10" t="s">
        <v>7181</v>
      </c>
      <c r="FQN1" s="10" t="s">
        <v>7182</v>
      </c>
      <c r="FQO1" s="10" t="s">
        <v>7183</v>
      </c>
      <c r="FQP1" s="10" t="s">
        <v>7184</v>
      </c>
      <c r="FQQ1" s="10" t="s">
        <v>7185</v>
      </c>
      <c r="FQR1" s="10" t="s">
        <v>7186</v>
      </c>
      <c r="FQS1" s="10" t="s">
        <v>7187</v>
      </c>
      <c r="FQT1" s="10" t="s">
        <v>7188</v>
      </c>
      <c r="FQU1" s="10" t="s">
        <v>7189</v>
      </c>
      <c r="FQV1" s="10" t="s">
        <v>7190</v>
      </c>
      <c r="FQW1" s="10" t="s">
        <v>7191</v>
      </c>
      <c r="FQX1" s="10" t="s">
        <v>7192</v>
      </c>
      <c r="FQY1" s="10" t="s">
        <v>7193</v>
      </c>
      <c r="FQZ1" s="10" t="s">
        <v>7194</v>
      </c>
      <c r="FRA1" s="10" t="s">
        <v>7195</v>
      </c>
      <c r="FRB1" s="10" t="s">
        <v>7196</v>
      </c>
      <c r="FRC1" s="10" t="s">
        <v>7197</v>
      </c>
      <c r="FRD1" s="10" t="s">
        <v>7198</v>
      </c>
      <c r="FRE1" s="10" t="s">
        <v>7199</v>
      </c>
      <c r="FRF1" s="10" t="s">
        <v>7200</v>
      </c>
      <c r="FRG1" s="10" t="s">
        <v>7201</v>
      </c>
      <c r="FRH1" s="10" t="s">
        <v>7202</v>
      </c>
      <c r="FRI1" s="10" t="s">
        <v>7203</v>
      </c>
      <c r="FRJ1" s="10" t="s">
        <v>7204</v>
      </c>
      <c r="FRK1" s="10" t="s">
        <v>7205</v>
      </c>
      <c r="FRL1" s="10" t="s">
        <v>7206</v>
      </c>
      <c r="FRM1" s="10" t="s">
        <v>7207</v>
      </c>
      <c r="FRN1" s="10" t="s">
        <v>7208</v>
      </c>
      <c r="FRO1" s="10" t="s">
        <v>7209</v>
      </c>
      <c r="FRP1" s="10" t="s">
        <v>7210</v>
      </c>
      <c r="FRQ1" s="10" t="s">
        <v>7211</v>
      </c>
      <c r="FRR1" s="10" t="s">
        <v>7212</v>
      </c>
      <c r="FRS1" s="10" t="s">
        <v>7213</v>
      </c>
      <c r="FRT1" s="10" t="s">
        <v>7214</v>
      </c>
      <c r="FRU1" s="10" t="s">
        <v>7215</v>
      </c>
      <c r="FRV1" s="10" t="s">
        <v>7216</v>
      </c>
      <c r="FRW1" s="10" t="s">
        <v>7217</v>
      </c>
      <c r="FRX1" s="10" t="s">
        <v>7218</v>
      </c>
      <c r="FRY1" s="10" t="s">
        <v>7219</v>
      </c>
      <c r="FRZ1" s="10" t="s">
        <v>7220</v>
      </c>
      <c r="FSA1" s="10" t="s">
        <v>7221</v>
      </c>
      <c r="FSB1" s="10" t="s">
        <v>7222</v>
      </c>
      <c r="FSC1" s="10" t="s">
        <v>7223</v>
      </c>
      <c r="FSD1" s="10" t="s">
        <v>7224</v>
      </c>
      <c r="FSE1" s="10" t="s">
        <v>7225</v>
      </c>
      <c r="FSF1" s="10" t="s">
        <v>7226</v>
      </c>
      <c r="FSG1" s="10" t="s">
        <v>7227</v>
      </c>
      <c r="FSH1" s="10" t="s">
        <v>7228</v>
      </c>
      <c r="FSI1" s="10" t="s">
        <v>7229</v>
      </c>
      <c r="FSJ1" s="10" t="s">
        <v>7230</v>
      </c>
      <c r="FSK1" s="10" t="s">
        <v>7231</v>
      </c>
      <c r="FSL1" s="10" t="s">
        <v>7232</v>
      </c>
      <c r="FSM1" s="10" t="s">
        <v>7233</v>
      </c>
      <c r="FSN1" s="10" t="s">
        <v>7234</v>
      </c>
      <c r="FSO1" s="10" t="s">
        <v>7235</v>
      </c>
      <c r="FSP1" s="10" t="s">
        <v>7236</v>
      </c>
      <c r="FSQ1" s="10" t="s">
        <v>7237</v>
      </c>
      <c r="FSR1" s="10" t="s">
        <v>7238</v>
      </c>
      <c r="FSS1" s="10" t="s">
        <v>7239</v>
      </c>
      <c r="FST1" s="10" t="s">
        <v>7240</v>
      </c>
      <c r="FSU1" s="10" t="s">
        <v>7241</v>
      </c>
      <c r="FSV1" s="10" t="s">
        <v>7242</v>
      </c>
      <c r="FSW1" s="10" t="s">
        <v>7243</v>
      </c>
      <c r="FSX1" s="10" t="s">
        <v>7244</v>
      </c>
      <c r="FSY1" s="10" t="s">
        <v>7245</v>
      </c>
      <c r="FSZ1" s="10" t="s">
        <v>7246</v>
      </c>
      <c r="FTA1" s="10" t="s">
        <v>7247</v>
      </c>
      <c r="FTB1" s="10" t="s">
        <v>7248</v>
      </c>
      <c r="FTC1" s="10" t="s">
        <v>7249</v>
      </c>
      <c r="FTD1" s="10" t="s">
        <v>7250</v>
      </c>
      <c r="FTE1" s="10" t="s">
        <v>7251</v>
      </c>
      <c r="FTF1" s="10" t="s">
        <v>7252</v>
      </c>
      <c r="FTG1" s="10" t="s">
        <v>7253</v>
      </c>
      <c r="FTH1" s="10" t="s">
        <v>7254</v>
      </c>
      <c r="FTI1" s="10" t="s">
        <v>7255</v>
      </c>
      <c r="FTJ1" s="10" t="s">
        <v>7256</v>
      </c>
      <c r="FTK1" s="10" t="s">
        <v>7257</v>
      </c>
      <c r="FTL1" s="10" t="s">
        <v>7258</v>
      </c>
      <c r="FTM1" s="10" t="s">
        <v>7259</v>
      </c>
      <c r="FTN1" s="10" t="s">
        <v>7260</v>
      </c>
      <c r="FTO1" s="10" t="s">
        <v>7261</v>
      </c>
      <c r="FTP1" s="10" t="s">
        <v>7262</v>
      </c>
      <c r="FTQ1" s="10" t="s">
        <v>7263</v>
      </c>
      <c r="FTR1" s="10" t="s">
        <v>7264</v>
      </c>
      <c r="FTS1" s="10" t="s">
        <v>7265</v>
      </c>
      <c r="FTT1" s="10" t="s">
        <v>7266</v>
      </c>
      <c r="FTU1" s="10" t="s">
        <v>7267</v>
      </c>
      <c r="FTV1" s="10" t="s">
        <v>7268</v>
      </c>
      <c r="FTW1" s="10" t="s">
        <v>7269</v>
      </c>
      <c r="FTX1" s="10" t="s">
        <v>7270</v>
      </c>
      <c r="FTY1" s="10" t="s">
        <v>7271</v>
      </c>
      <c r="FTZ1" s="10" t="s">
        <v>7272</v>
      </c>
      <c r="FUA1" s="10" t="s">
        <v>7273</v>
      </c>
      <c r="FUB1" s="10" t="s">
        <v>7274</v>
      </c>
      <c r="FUC1" s="10" t="s">
        <v>7275</v>
      </c>
      <c r="FUD1" s="10" t="s">
        <v>7276</v>
      </c>
      <c r="FUE1" s="10" t="s">
        <v>7277</v>
      </c>
      <c r="FUF1" s="10" t="s">
        <v>7278</v>
      </c>
      <c r="FUG1" s="10" t="s">
        <v>7279</v>
      </c>
      <c r="FUH1" s="10" t="s">
        <v>7280</v>
      </c>
      <c r="FUI1" s="10" t="s">
        <v>7281</v>
      </c>
      <c r="FUJ1" s="10" t="s">
        <v>7282</v>
      </c>
      <c r="FUK1" s="10" t="s">
        <v>7283</v>
      </c>
      <c r="FUL1" s="10" t="s">
        <v>7284</v>
      </c>
      <c r="FUM1" s="10" t="s">
        <v>7285</v>
      </c>
      <c r="FUN1" s="10" t="s">
        <v>7286</v>
      </c>
      <c r="FUO1" s="10" t="s">
        <v>7287</v>
      </c>
      <c r="FUP1" s="10" t="s">
        <v>7288</v>
      </c>
      <c r="FUQ1" s="10" t="s">
        <v>7289</v>
      </c>
      <c r="FUR1" s="10" t="s">
        <v>7290</v>
      </c>
      <c r="FUS1" s="10" t="s">
        <v>7291</v>
      </c>
      <c r="FUT1" s="10" t="s">
        <v>7292</v>
      </c>
      <c r="FUU1" s="10" t="s">
        <v>7293</v>
      </c>
      <c r="FUV1" s="10" t="s">
        <v>7294</v>
      </c>
      <c r="FUW1" s="10" t="s">
        <v>7295</v>
      </c>
      <c r="FUX1" s="10" t="s">
        <v>7296</v>
      </c>
      <c r="FUY1" s="10" t="s">
        <v>7297</v>
      </c>
      <c r="FUZ1" s="10" t="s">
        <v>7298</v>
      </c>
      <c r="FVA1" s="10" t="s">
        <v>7299</v>
      </c>
      <c r="FVB1" s="10" t="s">
        <v>7300</v>
      </c>
      <c r="FVC1" s="10" t="s">
        <v>7301</v>
      </c>
      <c r="FVD1" s="10" t="s">
        <v>7302</v>
      </c>
      <c r="FVE1" s="10" t="s">
        <v>7303</v>
      </c>
      <c r="FVF1" s="10" t="s">
        <v>7304</v>
      </c>
      <c r="FVG1" s="10" t="s">
        <v>7305</v>
      </c>
      <c r="FVH1" s="10" t="s">
        <v>7306</v>
      </c>
      <c r="FVI1" s="10" t="s">
        <v>7307</v>
      </c>
      <c r="FVJ1" s="10" t="s">
        <v>7308</v>
      </c>
      <c r="FVK1" s="10" t="s">
        <v>7309</v>
      </c>
      <c r="FVL1" s="10" t="s">
        <v>7310</v>
      </c>
      <c r="FVM1" s="10" t="s">
        <v>7311</v>
      </c>
      <c r="FVN1" s="10" t="s">
        <v>7312</v>
      </c>
      <c r="FVO1" s="10" t="s">
        <v>7313</v>
      </c>
      <c r="FVP1" s="10" t="s">
        <v>7314</v>
      </c>
      <c r="FVQ1" s="10" t="s">
        <v>7315</v>
      </c>
      <c r="FVR1" s="10" t="s">
        <v>7316</v>
      </c>
      <c r="FVS1" s="10" t="s">
        <v>7317</v>
      </c>
      <c r="FVT1" s="10" t="s">
        <v>7318</v>
      </c>
      <c r="FVU1" s="10" t="s">
        <v>7319</v>
      </c>
      <c r="FVV1" s="10" t="s">
        <v>7320</v>
      </c>
      <c r="FVW1" s="10" t="s">
        <v>7321</v>
      </c>
      <c r="FVX1" s="10" t="s">
        <v>7322</v>
      </c>
      <c r="FVY1" s="10" t="s">
        <v>7323</v>
      </c>
      <c r="FVZ1" s="10" t="s">
        <v>7324</v>
      </c>
      <c r="FWA1" s="10" t="s">
        <v>7325</v>
      </c>
      <c r="FWB1" s="10" t="s">
        <v>7326</v>
      </c>
      <c r="FWC1" s="10" t="s">
        <v>7327</v>
      </c>
      <c r="FWD1" s="10" t="s">
        <v>7328</v>
      </c>
      <c r="FWE1" s="10" t="s">
        <v>7329</v>
      </c>
      <c r="FWF1" s="10" t="s">
        <v>7330</v>
      </c>
      <c r="FWG1" s="10" t="s">
        <v>7331</v>
      </c>
      <c r="FWH1" s="10" t="s">
        <v>7332</v>
      </c>
      <c r="FWI1" s="10" t="s">
        <v>7333</v>
      </c>
      <c r="FWJ1" s="10" t="s">
        <v>7334</v>
      </c>
      <c r="FWK1" s="10" t="s">
        <v>7335</v>
      </c>
      <c r="FWL1" s="10" t="s">
        <v>7336</v>
      </c>
      <c r="FWM1" s="10" t="s">
        <v>7337</v>
      </c>
      <c r="FWN1" s="10" t="s">
        <v>7338</v>
      </c>
      <c r="FWO1" s="10" t="s">
        <v>7339</v>
      </c>
      <c r="FWP1" s="10" t="s">
        <v>7340</v>
      </c>
      <c r="FWQ1" s="10" t="s">
        <v>7341</v>
      </c>
      <c r="FWR1" s="10" t="s">
        <v>7342</v>
      </c>
      <c r="FWS1" s="10" t="s">
        <v>7343</v>
      </c>
      <c r="FWT1" s="10" t="s">
        <v>7344</v>
      </c>
      <c r="FWU1" s="10" t="s">
        <v>7345</v>
      </c>
      <c r="FWV1" s="10" t="s">
        <v>7346</v>
      </c>
      <c r="FWW1" s="10" t="s">
        <v>7347</v>
      </c>
      <c r="FWX1" s="10" t="s">
        <v>7348</v>
      </c>
      <c r="FWY1" s="10" t="s">
        <v>7349</v>
      </c>
      <c r="FWZ1" s="10" t="s">
        <v>7350</v>
      </c>
      <c r="FXA1" s="10" t="s">
        <v>7351</v>
      </c>
      <c r="FXB1" s="10" t="s">
        <v>7352</v>
      </c>
      <c r="FXC1" s="10" t="s">
        <v>7353</v>
      </c>
      <c r="FXD1" s="10" t="s">
        <v>7354</v>
      </c>
      <c r="FXE1" s="10" t="s">
        <v>7355</v>
      </c>
      <c r="FXF1" s="10" t="s">
        <v>7356</v>
      </c>
      <c r="FXG1" s="10" t="s">
        <v>7357</v>
      </c>
      <c r="FXH1" s="10" t="s">
        <v>7358</v>
      </c>
      <c r="FXI1" s="10" t="s">
        <v>7359</v>
      </c>
      <c r="FXJ1" s="10" t="s">
        <v>7360</v>
      </c>
      <c r="FXK1" s="10" t="s">
        <v>7361</v>
      </c>
      <c r="FXL1" s="10" t="s">
        <v>7362</v>
      </c>
      <c r="FXM1" s="10" t="s">
        <v>7363</v>
      </c>
      <c r="FXN1" s="10" t="s">
        <v>7364</v>
      </c>
      <c r="FXO1" s="10" t="s">
        <v>7365</v>
      </c>
      <c r="FXP1" s="10" t="s">
        <v>7366</v>
      </c>
      <c r="FXQ1" s="10" t="s">
        <v>7367</v>
      </c>
      <c r="FXR1" s="10" t="s">
        <v>7368</v>
      </c>
      <c r="FXS1" s="10" t="s">
        <v>7369</v>
      </c>
      <c r="FXT1" s="10" t="s">
        <v>7370</v>
      </c>
      <c r="FXU1" s="10" t="s">
        <v>7371</v>
      </c>
      <c r="FXV1" s="10" t="s">
        <v>7372</v>
      </c>
      <c r="FXW1" s="10" t="s">
        <v>7373</v>
      </c>
      <c r="FXX1" s="10" t="s">
        <v>7374</v>
      </c>
      <c r="FXY1" s="10" t="s">
        <v>7375</v>
      </c>
      <c r="FXZ1" s="10" t="s">
        <v>7376</v>
      </c>
      <c r="FYA1" s="10" t="s">
        <v>7377</v>
      </c>
      <c r="FYB1" s="10" t="s">
        <v>7378</v>
      </c>
      <c r="FYC1" s="10" t="s">
        <v>7379</v>
      </c>
      <c r="FYD1" s="10" t="s">
        <v>7380</v>
      </c>
      <c r="FYE1" s="10" t="s">
        <v>7381</v>
      </c>
      <c r="FYF1" s="10" t="s">
        <v>7382</v>
      </c>
      <c r="FYG1" s="10" t="s">
        <v>7383</v>
      </c>
      <c r="FYH1" s="10" t="s">
        <v>7384</v>
      </c>
      <c r="FYI1" s="10" t="s">
        <v>7385</v>
      </c>
      <c r="FYJ1" s="10" t="s">
        <v>7386</v>
      </c>
      <c r="FYK1" s="10" t="s">
        <v>7387</v>
      </c>
      <c r="FYL1" s="10" t="s">
        <v>7388</v>
      </c>
      <c r="FYM1" s="10" t="s">
        <v>7389</v>
      </c>
      <c r="FYN1" s="10" t="s">
        <v>7390</v>
      </c>
      <c r="FYO1" s="10" t="s">
        <v>7391</v>
      </c>
      <c r="FYP1" s="10" t="s">
        <v>7392</v>
      </c>
      <c r="FYQ1" s="10" t="s">
        <v>7393</v>
      </c>
      <c r="FYR1" s="10" t="s">
        <v>7394</v>
      </c>
      <c r="FYS1" s="10" t="s">
        <v>7395</v>
      </c>
      <c r="FYT1" s="10" t="s">
        <v>7396</v>
      </c>
      <c r="FYU1" s="10" t="s">
        <v>7397</v>
      </c>
      <c r="FYV1" s="10" t="s">
        <v>7398</v>
      </c>
      <c r="FYW1" s="10" t="s">
        <v>7399</v>
      </c>
      <c r="FYX1" s="10" t="s">
        <v>7400</v>
      </c>
      <c r="FYY1" s="10" t="s">
        <v>7401</v>
      </c>
      <c r="FYZ1" s="10" t="s">
        <v>7402</v>
      </c>
      <c r="FZA1" s="10" t="s">
        <v>7403</v>
      </c>
      <c r="FZB1" s="10" t="s">
        <v>7404</v>
      </c>
      <c r="FZC1" s="10" t="s">
        <v>7405</v>
      </c>
      <c r="FZD1" s="10" t="s">
        <v>7406</v>
      </c>
      <c r="FZE1" s="10" t="s">
        <v>7407</v>
      </c>
      <c r="FZF1" s="10" t="s">
        <v>7408</v>
      </c>
      <c r="FZG1" s="10" t="s">
        <v>7409</v>
      </c>
      <c r="FZH1" s="10" t="s">
        <v>7410</v>
      </c>
      <c r="FZI1" s="10" t="s">
        <v>7411</v>
      </c>
      <c r="FZJ1" s="10" t="s">
        <v>7412</v>
      </c>
      <c r="FZK1" s="10" t="s">
        <v>7413</v>
      </c>
      <c r="FZL1" s="10" t="s">
        <v>7414</v>
      </c>
      <c r="FZM1" s="10" t="s">
        <v>7415</v>
      </c>
      <c r="FZN1" s="10" t="s">
        <v>7416</v>
      </c>
      <c r="FZO1" s="10" t="s">
        <v>7417</v>
      </c>
      <c r="FZP1" s="10" t="s">
        <v>7418</v>
      </c>
      <c r="FZQ1" s="10" t="s">
        <v>7419</v>
      </c>
      <c r="FZR1" s="10" t="s">
        <v>7420</v>
      </c>
      <c r="FZS1" s="10" t="s">
        <v>7421</v>
      </c>
      <c r="FZT1" s="10" t="s">
        <v>7422</v>
      </c>
      <c r="FZU1" s="10" t="s">
        <v>7423</v>
      </c>
      <c r="FZV1" s="10" t="s">
        <v>7424</v>
      </c>
      <c r="FZW1" s="10" t="s">
        <v>7425</v>
      </c>
      <c r="FZX1" s="10" t="s">
        <v>7426</v>
      </c>
      <c r="FZY1" s="10" t="s">
        <v>7427</v>
      </c>
      <c r="FZZ1" s="10" t="s">
        <v>7428</v>
      </c>
      <c r="GAA1" s="10" t="s">
        <v>7429</v>
      </c>
      <c r="GAB1" s="10" t="s">
        <v>7430</v>
      </c>
      <c r="GAC1" s="10" t="s">
        <v>7431</v>
      </c>
      <c r="GAD1" s="10" t="s">
        <v>7432</v>
      </c>
      <c r="GAE1" s="10" t="s">
        <v>7433</v>
      </c>
      <c r="GAF1" s="10" t="s">
        <v>7434</v>
      </c>
      <c r="GAG1" s="10" t="s">
        <v>7435</v>
      </c>
      <c r="GAH1" s="10" t="s">
        <v>7436</v>
      </c>
      <c r="GAI1" s="10" t="s">
        <v>7437</v>
      </c>
      <c r="GAJ1" s="10" t="s">
        <v>7438</v>
      </c>
      <c r="GAK1" s="10" t="s">
        <v>7439</v>
      </c>
      <c r="GAL1" s="10" t="s">
        <v>7440</v>
      </c>
      <c r="GAM1" s="10" t="s">
        <v>7441</v>
      </c>
      <c r="GAN1" s="10" t="s">
        <v>7442</v>
      </c>
      <c r="GAO1" s="10" t="s">
        <v>7443</v>
      </c>
      <c r="GAP1" s="10" t="s">
        <v>7444</v>
      </c>
      <c r="GAQ1" s="10" t="s">
        <v>7445</v>
      </c>
      <c r="GAR1" s="10" t="s">
        <v>7446</v>
      </c>
      <c r="GAS1" s="10" t="s">
        <v>7447</v>
      </c>
      <c r="GAT1" s="10" t="s">
        <v>7448</v>
      </c>
      <c r="GAU1" s="10" t="s">
        <v>7449</v>
      </c>
      <c r="GAV1" s="10" t="s">
        <v>7450</v>
      </c>
      <c r="GAW1" s="10" t="s">
        <v>7451</v>
      </c>
      <c r="GAX1" s="10" t="s">
        <v>7452</v>
      </c>
      <c r="GAY1" s="10" t="s">
        <v>7453</v>
      </c>
      <c r="GAZ1" s="10" t="s">
        <v>7454</v>
      </c>
      <c r="GBA1" s="10" t="s">
        <v>7455</v>
      </c>
      <c r="GBB1" s="10" t="s">
        <v>7456</v>
      </c>
      <c r="GBC1" s="10" t="s">
        <v>7457</v>
      </c>
      <c r="GBD1" s="10" t="s">
        <v>7458</v>
      </c>
      <c r="GBE1" s="10" t="s">
        <v>7459</v>
      </c>
      <c r="GBF1" s="10" t="s">
        <v>7460</v>
      </c>
      <c r="GBG1" s="10" t="s">
        <v>7461</v>
      </c>
      <c r="GBH1" s="10" t="s">
        <v>7462</v>
      </c>
      <c r="GBI1" s="10" t="s">
        <v>7463</v>
      </c>
      <c r="GBJ1" s="10" t="s">
        <v>7464</v>
      </c>
      <c r="GBK1" s="10" t="s">
        <v>7465</v>
      </c>
      <c r="GBL1" s="10" t="s">
        <v>7466</v>
      </c>
      <c r="GBM1" s="10" t="s">
        <v>7467</v>
      </c>
      <c r="GBN1" s="10" t="s">
        <v>7468</v>
      </c>
      <c r="GBO1" s="10" t="s">
        <v>7469</v>
      </c>
      <c r="GBP1" s="10" t="s">
        <v>7470</v>
      </c>
      <c r="GBQ1" s="10" t="s">
        <v>7471</v>
      </c>
      <c r="GBR1" s="10" t="s">
        <v>7472</v>
      </c>
      <c r="GBS1" s="10" t="s">
        <v>7473</v>
      </c>
      <c r="GBT1" s="10" t="s">
        <v>7474</v>
      </c>
      <c r="GBU1" s="10" t="s">
        <v>7475</v>
      </c>
      <c r="GBV1" s="10" t="s">
        <v>7476</v>
      </c>
      <c r="GBW1" s="10" t="s">
        <v>7477</v>
      </c>
      <c r="GBX1" s="10" t="s">
        <v>7478</v>
      </c>
      <c r="GBY1" s="10" t="s">
        <v>7479</v>
      </c>
      <c r="GBZ1" s="10" t="s">
        <v>7480</v>
      </c>
      <c r="GCA1" s="10" t="s">
        <v>7481</v>
      </c>
      <c r="GCB1" s="10" t="s">
        <v>7482</v>
      </c>
      <c r="GCC1" s="10" t="s">
        <v>7483</v>
      </c>
      <c r="GCD1" s="10" t="s">
        <v>7484</v>
      </c>
      <c r="GCE1" s="10" t="s">
        <v>7485</v>
      </c>
      <c r="GCF1" s="10" t="s">
        <v>7486</v>
      </c>
      <c r="GCG1" s="10" t="s">
        <v>7487</v>
      </c>
      <c r="GCH1" s="10" t="s">
        <v>7488</v>
      </c>
      <c r="GCI1" s="10" t="s">
        <v>7489</v>
      </c>
      <c r="GCJ1" s="10" t="s">
        <v>7490</v>
      </c>
      <c r="GCK1" s="10" t="s">
        <v>7491</v>
      </c>
      <c r="GCL1" s="10" t="s">
        <v>7492</v>
      </c>
      <c r="GCM1" s="10" t="s">
        <v>7493</v>
      </c>
      <c r="GCN1" s="10" t="s">
        <v>7494</v>
      </c>
      <c r="GCO1" s="10" t="s">
        <v>7495</v>
      </c>
      <c r="GCP1" s="10" t="s">
        <v>7496</v>
      </c>
      <c r="GCQ1" s="10" t="s">
        <v>7497</v>
      </c>
      <c r="GCR1" s="10" t="s">
        <v>7498</v>
      </c>
      <c r="GCS1" s="10" t="s">
        <v>7499</v>
      </c>
      <c r="GCT1" s="10" t="s">
        <v>7500</v>
      </c>
      <c r="GCU1" s="10" t="s">
        <v>7501</v>
      </c>
      <c r="GCV1" s="10" t="s">
        <v>7502</v>
      </c>
      <c r="GCW1" s="10" t="s">
        <v>7503</v>
      </c>
      <c r="GCX1" s="10" t="s">
        <v>7504</v>
      </c>
      <c r="GCY1" s="10" t="s">
        <v>7505</v>
      </c>
      <c r="GCZ1" s="10" t="s">
        <v>7506</v>
      </c>
      <c r="GDA1" s="10" t="s">
        <v>7507</v>
      </c>
      <c r="GDB1" s="10" t="s">
        <v>7508</v>
      </c>
      <c r="GDC1" s="10" t="s">
        <v>7509</v>
      </c>
      <c r="GDD1" s="10" t="s">
        <v>7510</v>
      </c>
      <c r="GDE1" s="10" t="s">
        <v>7511</v>
      </c>
      <c r="GDF1" s="10" t="s">
        <v>7512</v>
      </c>
      <c r="GDG1" s="10" t="s">
        <v>7513</v>
      </c>
      <c r="GDH1" s="10" t="s">
        <v>7514</v>
      </c>
      <c r="GDI1" s="10" t="s">
        <v>7515</v>
      </c>
      <c r="GDJ1" s="10" t="s">
        <v>7516</v>
      </c>
      <c r="GDK1" s="10" t="s">
        <v>7517</v>
      </c>
      <c r="GDL1" s="10" t="s">
        <v>7518</v>
      </c>
      <c r="GDM1" s="10" t="s">
        <v>7519</v>
      </c>
      <c r="GDN1" s="10" t="s">
        <v>7520</v>
      </c>
      <c r="GDO1" s="10" t="s">
        <v>7521</v>
      </c>
      <c r="GDP1" s="10" t="s">
        <v>7522</v>
      </c>
      <c r="GDQ1" s="10" t="s">
        <v>7523</v>
      </c>
      <c r="GDR1" s="10" t="s">
        <v>7524</v>
      </c>
      <c r="GDS1" s="10" t="s">
        <v>7525</v>
      </c>
      <c r="GDT1" s="10" t="s">
        <v>7526</v>
      </c>
      <c r="GDU1" s="10" t="s">
        <v>7527</v>
      </c>
      <c r="GDV1" s="10" t="s">
        <v>7528</v>
      </c>
      <c r="GDW1" s="10" t="s">
        <v>7529</v>
      </c>
      <c r="GDX1" s="10" t="s">
        <v>7530</v>
      </c>
      <c r="GDY1" s="10" t="s">
        <v>7531</v>
      </c>
      <c r="GDZ1" s="10" t="s">
        <v>7532</v>
      </c>
      <c r="GEA1" s="10" t="s">
        <v>7533</v>
      </c>
      <c r="GEB1" s="10" t="s">
        <v>7534</v>
      </c>
      <c r="GEC1" s="10" t="s">
        <v>7535</v>
      </c>
      <c r="GED1" s="10" t="s">
        <v>7536</v>
      </c>
      <c r="GEE1" s="10" t="s">
        <v>7537</v>
      </c>
      <c r="GEF1" s="10" t="s">
        <v>7538</v>
      </c>
      <c r="GEG1" s="10" t="s">
        <v>7539</v>
      </c>
      <c r="GEH1" s="10" t="s">
        <v>7540</v>
      </c>
      <c r="GEI1" s="10" t="s">
        <v>7541</v>
      </c>
      <c r="GEJ1" s="10" t="s">
        <v>7542</v>
      </c>
      <c r="GEK1" s="10" t="s">
        <v>7543</v>
      </c>
      <c r="GEL1" s="10" t="s">
        <v>7544</v>
      </c>
      <c r="GEM1" s="10" t="s">
        <v>7545</v>
      </c>
      <c r="GEN1" s="10" t="s">
        <v>7546</v>
      </c>
      <c r="GEO1" s="10" t="s">
        <v>7547</v>
      </c>
      <c r="GEP1" s="10" t="s">
        <v>7548</v>
      </c>
      <c r="GEQ1" s="10" t="s">
        <v>7549</v>
      </c>
      <c r="GER1" s="10" t="s">
        <v>7550</v>
      </c>
      <c r="GES1" s="10" t="s">
        <v>7551</v>
      </c>
      <c r="GET1" s="10" t="s">
        <v>7552</v>
      </c>
      <c r="GEU1" s="10" t="s">
        <v>7553</v>
      </c>
      <c r="GEV1" s="10" t="s">
        <v>7554</v>
      </c>
      <c r="GEW1" s="10" t="s">
        <v>7555</v>
      </c>
      <c r="GEX1" s="10" t="s">
        <v>7556</v>
      </c>
      <c r="GEY1" s="10" t="s">
        <v>7557</v>
      </c>
      <c r="GEZ1" s="10" t="s">
        <v>7558</v>
      </c>
      <c r="GFA1" s="10" t="s">
        <v>7559</v>
      </c>
      <c r="GFB1" s="10" t="s">
        <v>7560</v>
      </c>
      <c r="GFC1" s="10" t="s">
        <v>7561</v>
      </c>
      <c r="GFD1" s="10" t="s">
        <v>7562</v>
      </c>
      <c r="GFE1" s="10" t="s">
        <v>7563</v>
      </c>
      <c r="GFF1" s="10" t="s">
        <v>7564</v>
      </c>
      <c r="GFG1" s="10" t="s">
        <v>7565</v>
      </c>
      <c r="GFH1" s="10" t="s">
        <v>7566</v>
      </c>
      <c r="GFI1" s="10" t="s">
        <v>7567</v>
      </c>
      <c r="GFJ1" s="10" t="s">
        <v>7568</v>
      </c>
      <c r="GFK1" s="10" t="s">
        <v>7569</v>
      </c>
      <c r="GFL1" s="10" t="s">
        <v>7570</v>
      </c>
      <c r="GFM1" s="10" t="s">
        <v>7571</v>
      </c>
      <c r="GFN1" s="10" t="s">
        <v>7572</v>
      </c>
      <c r="GFO1" s="10" t="s">
        <v>7573</v>
      </c>
      <c r="GFP1" s="10" t="s">
        <v>7574</v>
      </c>
      <c r="GFQ1" s="10" t="s">
        <v>7575</v>
      </c>
      <c r="GFR1" s="10" t="s">
        <v>7576</v>
      </c>
      <c r="GFS1" s="10" t="s">
        <v>7577</v>
      </c>
      <c r="GFT1" s="10" t="s">
        <v>7578</v>
      </c>
      <c r="GFU1" s="10" t="s">
        <v>7579</v>
      </c>
      <c r="GFV1" s="10" t="s">
        <v>7580</v>
      </c>
      <c r="GFW1" s="10" t="s">
        <v>7581</v>
      </c>
      <c r="GFX1" s="10" t="s">
        <v>7582</v>
      </c>
      <c r="GFY1" s="10" t="s">
        <v>7583</v>
      </c>
      <c r="GFZ1" s="10" t="s">
        <v>7584</v>
      </c>
      <c r="GGA1" s="10" t="s">
        <v>7585</v>
      </c>
      <c r="GGB1" s="10" t="s">
        <v>7586</v>
      </c>
      <c r="GGC1" s="10" t="s">
        <v>7587</v>
      </c>
      <c r="GGD1" s="10" t="s">
        <v>7588</v>
      </c>
      <c r="GGE1" s="10" t="s">
        <v>7589</v>
      </c>
      <c r="GGF1" s="10" t="s">
        <v>7590</v>
      </c>
      <c r="GGG1" s="10" t="s">
        <v>7591</v>
      </c>
      <c r="GGH1" s="10" t="s">
        <v>7592</v>
      </c>
      <c r="GGI1" s="10" t="s">
        <v>7593</v>
      </c>
      <c r="GGJ1" s="10" t="s">
        <v>7594</v>
      </c>
      <c r="GGK1" s="10" t="s">
        <v>7595</v>
      </c>
      <c r="GGL1" s="10" t="s">
        <v>7596</v>
      </c>
      <c r="GGM1" s="10" t="s">
        <v>7597</v>
      </c>
      <c r="GGN1" s="10" t="s">
        <v>7598</v>
      </c>
      <c r="GGO1" s="10" t="s">
        <v>7599</v>
      </c>
      <c r="GGP1" s="10" t="s">
        <v>7600</v>
      </c>
      <c r="GGQ1" s="10" t="s">
        <v>7601</v>
      </c>
      <c r="GGR1" s="10" t="s">
        <v>7602</v>
      </c>
      <c r="GGS1" s="10" t="s">
        <v>7603</v>
      </c>
      <c r="GGT1" s="10" t="s">
        <v>7604</v>
      </c>
      <c r="GGU1" s="10" t="s">
        <v>7605</v>
      </c>
      <c r="GGV1" s="10" t="s">
        <v>7606</v>
      </c>
      <c r="GGW1" s="10" t="s">
        <v>7607</v>
      </c>
      <c r="GGX1" s="10" t="s">
        <v>7608</v>
      </c>
      <c r="GGY1" s="10" t="s">
        <v>7609</v>
      </c>
      <c r="GGZ1" s="10" t="s">
        <v>7610</v>
      </c>
      <c r="GHA1" s="10" t="s">
        <v>7611</v>
      </c>
      <c r="GHB1" s="10" t="s">
        <v>7612</v>
      </c>
      <c r="GHC1" s="10" t="s">
        <v>7613</v>
      </c>
      <c r="GHD1" s="10" t="s">
        <v>7614</v>
      </c>
      <c r="GHE1" s="10" t="s">
        <v>7615</v>
      </c>
      <c r="GHF1" s="10" t="s">
        <v>7616</v>
      </c>
      <c r="GHG1" s="10" t="s">
        <v>7617</v>
      </c>
      <c r="GHH1" s="10" t="s">
        <v>7618</v>
      </c>
      <c r="GHI1" s="10" t="s">
        <v>7619</v>
      </c>
      <c r="GHJ1" s="10" t="s">
        <v>7620</v>
      </c>
      <c r="GHK1" s="10" t="s">
        <v>7621</v>
      </c>
      <c r="GHL1" s="10" t="s">
        <v>7622</v>
      </c>
      <c r="GHM1" s="10" t="s">
        <v>7623</v>
      </c>
      <c r="GHN1" s="10" t="s">
        <v>7624</v>
      </c>
      <c r="GHO1" s="10" t="s">
        <v>7625</v>
      </c>
      <c r="GHP1" s="10" t="s">
        <v>7626</v>
      </c>
      <c r="GHQ1" s="10" t="s">
        <v>7627</v>
      </c>
      <c r="GHR1" s="10" t="s">
        <v>7628</v>
      </c>
      <c r="GHS1" s="10" t="s">
        <v>7629</v>
      </c>
      <c r="GHT1" s="10" t="s">
        <v>7630</v>
      </c>
      <c r="GHU1" s="10" t="s">
        <v>7631</v>
      </c>
      <c r="GHV1" s="10" t="s">
        <v>7632</v>
      </c>
      <c r="GHW1" s="10" t="s">
        <v>7633</v>
      </c>
      <c r="GHX1" s="10" t="s">
        <v>7634</v>
      </c>
      <c r="GHY1" s="10" t="s">
        <v>7635</v>
      </c>
      <c r="GHZ1" s="10" t="s">
        <v>7636</v>
      </c>
      <c r="GIA1" s="10" t="s">
        <v>7637</v>
      </c>
      <c r="GIB1" s="10" t="s">
        <v>7638</v>
      </c>
      <c r="GIC1" s="10" t="s">
        <v>7639</v>
      </c>
      <c r="GID1" s="10" t="s">
        <v>7640</v>
      </c>
      <c r="GIE1" s="10" t="s">
        <v>7641</v>
      </c>
      <c r="GIF1" s="10" t="s">
        <v>7642</v>
      </c>
      <c r="GIG1" s="10" t="s">
        <v>7643</v>
      </c>
      <c r="GIH1" s="10" t="s">
        <v>7644</v>
      </c>
      <c r="GII1" s="10" t="s">
        <v>7645</v>
      </c>
      <c r="GIJ1" s="10" t="s">
        <v>7646</v>
      </c>
      <c r="GIK1" s="10" t="s">
        <v>7647</v>
      </c>
      <c r="GIL1" s="10" t="s">
        <v>7648</v>
      </c>
      <c r="GIM1" s="10" t="s">
        <v>7649</v>
      </c>
      <c r="GIN1" s="10" t="s">
        <v>7650</v>
      </c>
      <c r="GIO1" s="10" t="s">
        <v>7651</v>
      </c>
      <c r="GIP1" s="10" t="s">
        <v>7652</v>
      </c>
      <c r="GIQ1" s="10" t="s">
        <v>7653</v>
      </c>
      <c r="GIR1" s="10" t="s">
        <v>7654</v>
      </c>
      <c r="GIS1" s="10" t="s">
        <v>7655</v>
      </c>
      <c r="GIT1" s="10" t="s">
        <v>7656</v>
      </c>
      <c r="GIU1" s="10" t="s">
        <v>7657</v>
      </c>
      <c r="GIV1" s="10" t="s">
        <v>7658</v>
      </c>
      <c r="GIW1" s="10" t="s">
        <v>7659</v>
      </c>
      <c r="GIX1" s="10" t="s">
        <v>7660</v>
      </c>
      <c r="GIY1" s="10" t="s">
        <v>7661</v>
      </c>
      <c r="GIZ1" s="10" t="s">
        <v>7662</v>
      </c>
      <c r="GJA1" s="10" t="s">
        <v>7663</v>
      </c>
      <c r="GJB1" s="10" t="s">
        <v>7664</v>
      </c>
      <c r="GJC1" s="10" t="s">
        <v>7665</v>
      </c>
      <c r="GJD1" s="10" t="s">
        <v>7666</v>
      </c>
      <c r="GJE1" s="10" t="s">
        <v>7667</v>
      </c>
      <c r="GJF1" s="10" t="s">
        <v>7668</v>
      </c>
      <c r="GJG1" s="10" t="s">
        <v>7669</v>
      </c>
      <c r="GJH1" s="10" t="s">
        <v>7670</v>
      </c>
      <c r="GJI1" s="10" t="s">
        <v>7671</v>
      </c>
      <c r="GJJ1" s="10" t="s">
        <v>7672</v>
      </c>
      <c r="GJK1" s="10" t="s">
        <v>7673</v>
      </c>
      <c r="GJL1" s="10" t="s">
        <v>7674</v>
      </c>
      <c r="GJM1" s="10" t="s">
        <v>7675</v>
      </c>
      <c r="GJN1" s="10" t="s">
        <v>7676</v>
      </c>
      <c r="GJO1" s="10" t="s">
        <v>7677</v>
      </c>
      <c r="GJP1" s="10" t="s">
        <v>7678</v>
      </c>
      <c r="GJQ1" s="10" t="s">
        <v>7679</v>
      </c>
      <c r="GJR1" s="10" t="s">
        <v>7680</v>
      </c>
      <c r="GJS1" s="10" t="s">
        <v>7681</v>
      </c>
      <c r="GJT1" s="10" t="s">
        <v>7682</v>
      </c>
      <c r="GJU1" s="10" t="s">
        <v>7683</v>
      </c>
      <c r="GJV1" s="10" t="s">
        <v>7684</v>
      </c>
      <c r="GJW1" s="10" t="s">
        <v>7685</v>
      </c>
      <c r="GJX1" s="10" t="s">
        <v>7686</v>
      </c>
      <c r="GJY1" s="10" t="s">
        <v>7687</v>
      </c>
      <c r="GJZ1" s="10" t="s">
        <v>7688</v>
      </c>
      <c r="GKA1" s="10" t="s">
        <v>7689</v>
      </c>
      <c r="GKB1" s="10" t="s">
        <v>7690</v>
      </c>
      <c r="GKC1" s="10" t="s">
        <v>7691</v>
      </c>
      <c r="GKD1" s="10" t="s">
        <v>7692</v>
      </c>
      <c r="GKE1" s="10" t="s">
        <v>7693</v>
      </c>
      <c r="GKF1" s="10" t="s">
        <v>7694</v>
      </c>
      <c r="GKG1" s="10" t="s">
        <v>7695</v>
      </c>
      <c r="GKH1" s="10" t="s">
        <v>7696</v>
      </c>
      <c r="GKI1" s="10" t="s">
        <v>7697</v>
      </c>
      <c r="GKJ1" s="10" t="s">
        <v>7698</v>
      </c>
      <c r="GKK1" s="10" t="s">
        <v>7699</v>
      </c>
      <c r="GKL1" s="10" t="s">
        <v>7700</v>
      </c>
      <c r="GKM1" s="10" t="s">
        <v>7701</v>
      </c>
      <c r="GKN1" s="10" t="s">
        <v>7702</v>
      </c>
      <c r="GKO1" s="10" t="s">
        <v>7703</v>
      </c>
      <c r="GKP1" s="10" t="s">
        <v>7704</v>
      </c>
      <c r="GKQ1" s="10" t="s">
        <v>7705</v>
      </c>
      <c r="GKR1" s="10" t="s">
        <v>7706</v>
      </c>
      <c r="GKS1" s="10" t="s">
        <v>7707</v>
      </c>
      <c r="GKT1" s="10" t="s">
        <v>7708</v>
      </c>
      <c r="GKU1" s="10" t="s">
        <v>7709</v>
      </c>
      <c r="GKV1" s="10" t="s">
        <v>7710</v>
      </c>
      <c r="GKW1" s="10" t="s">
        <v>7711</v>
      </c>
      <c r="GKX1" s="10" t="s">
        <v>7712</v>
      </c>
      <c r="GKY1" s="10" t="s">
        <v>7713</v>
      </c>
      <c r="GKZ1" s="10" t="s">
        <v>7714</v>
      </c>
      <c r="GLA1" s="10" t="s">
        <v>7715</v>
      </c>
      <c r="GLB1" s="10" t="s">
        <v>7716</v>
      </c>
      <c r="GLC1" s="10" t="s">
        <v>7717</v>
      </c>
      <c r="GLD1" s="10" t="s">
        <v>7718</v>
      </c>
      <c r="GLE1" s="10" t="s">
        <v>7719</v>
      </c>
      <c r="GLF1" s="10" t="s">
        <v>7720</v>
      </c>
      <c r="GLG1" s="10" t="s">
        <v>7721</v>
      </c>
      <c r="GLH1" s="10" t="s">
        <v>7722</v>
      </c>
      <c r="GLI1" s="10" t="s">
        <v>7723</v>
      </c>
      <c r="GLJ1" s="10" t="s">
        <v>7724</v>
      </c>
      <c r="GLK1" s="10" t="s">
        <v>7725</v>
      </c>
      <c r="GLL1" s="10" t="s">
        <v>7726</v>
      </c>
      <c r="GLM1" s="10" t="s">
        <v>7727</v>
      </c>
      <c r="GLN1" s="10" t="s">
        <v>7728</v>
      </c>
      <c r="GLO1" s="10" t="s">
        <v>7729</v>
      </c>
      <c r="GLP1" s="10" t="s">
        <v>7730</v>
      </c>
      <c r="GLQ1" s="10" t="s">
        <v>7731</v>
      </c>
      <c r="GLR1" s="10" t="s">
        <v>7732</v>
      </c>
      <c r="GLS1" s="10" t="s">
        <v>7733</v>
      </c>
      <c r="GLT1" s="10" t="s">
        <v>7734</v>
      </c>
      <c r="GLU1" s="10" t="s">
        <v>7735</v>
      </c>
      <c r="GLV1" s="10" t="s">
        <v>7736</v>
      </c>
      <c r="GLW1" s="10" t="s">
        <v>7737</v>
      </c>
      <c r="GLX1" s="10" t="s">
        <v>7738</v>
      </c>
      <c r="GLY1" s="10" t="s">
        <v>7739</v>
      </c>
      <c r="GLZ1" s="10" t="s">
        <v>7740</v>
      </c>
      <c r="GMA1" s="10" t="s">
        <v>7741</v>
      </c>
      <c r="GMB1" s="10" t="s">
        <v>7742</v>
      </c>
      <c r="GMC1" s="10" t="s">
        <v>7743</v>
      </c>
      <c r="GMD1" s="10" t="s">
        <v>7744</v>
      </c>
      <c r="GME1" s="10" t="s">
        <v>7745</v>
      </c>
      <c r="GMF1" s="10" t="s">
        <v>7746</v>
      </c>
      <c r="GMG1" s="10" t="s">
        <v>7747</v>
      </c>
      <c r="GMH1" s="10" t="s">
        <v>7748</v>
      </c>
      <c r="GMI1" s="10" t="s">
        <v>7749</v>
      </c>
      <c r="GMJ1" s="10" t="s">
        <v>7750</v>
      </c>
      <c r="GMK1" s="10" t="s">
        <v>7751</v>
      </c>
      <c r="GML1" s="10" t="s">
        <v>7752</v>
      </c>
      <c r="GMM1" s="10" t="s">
        <v>7753</v>
      </c>
      <c r="GMN1" s="10" t="s">
        <v>7754</v>
      </c>
      <c r="GMO1" s="10" t="s">
        <v>7755</v>
      </c>
      <c r="GMP1" s="10" t="s">
        <v>7756</v>
      </c>
      <c r="GMQ1" s="10" t="s">
        <v>7757</v>
      </c>
      <c r="GMR1" s="10" t="s">
        <v>7758</v>
      </c>
      <c r="GMS1" s="10" t="s">
        <v>7759</v>
      </c>
      <c r="GMT1" s="10" t="s">
        <v>7760</v>
      </c>
      <c r="GMU1" s="10" t="s">
        <v>7761</v>
      </c>
      <c r="GMV1" s="10" t="s">
        <v>7762</v>
      </c>
      <c r="GMW1" s="10" t="s">
        <v>7763</v>
      </c>
      <c r="GMX1" s="10" t="s">
        <v>7764</v>
      </c>
      <c r="GMY1" s="10" t="s">
        <v>7765</v>
      </c>
      <c r="GMZ1" s="10" t="s">
        <v>7766</v>
      </c>
      <c r="GNA1" s="10" t="s">
        <v>7767</v>
      </c>
      <c r="GNB1" s="10" t="s">
        <v>7768</v>
      </c>
      <c r="GNC1" s="10" t="s">
        <v>7769</v>
      </c>
      <c r="GND1" s="10" t="s">
        <v>7770</v>
      </c>
      <c r="GNE1" s="10" t="s">
        <v>7771</v>
      </c>
      <c r="GNF1" s="10" t="s">
        <v>7772</v>
      </c>
      <c r="GNG1" s="10" t="s">
        <v>7773</v>
      </c>
      <c r="GNH1" s="10" t="s">
        <v>7774</v>
      </c>
      <c r="GNI1" s="10" t="s">
        <v>7775</v>
      </c>
      <c r="GNJ1" s="10" t="s">
        <v>7776</v>
      </c>
      <c r="GNK1" s="10" t="s">
        <v>7777</v>
      </c>
      <c r="GNL1" s="10" t="s">
        <v>7778</v>
      </c>
      <c r="GNM1" s="10" t="s">
        <v>7779</v>
      </c>
      <c r="GNN1" s="10" t="s">
        <v>7780</v>
      </c>
      <c r="GNO1" s="10" t="s">
        <v>7781</v>
      </c>
      <c r="GNP1" s="10" t="s">
        <v>7782</v>
      </c>
      <c r="GNQ1" s="10" t="s">
        <v>7783</v>
      </c>
      <c r="GNR1" s="10" t="s">
        <v>7784</v>
      </c>
      <c r="GNS1" s="10" t="s">
        <v>7785</v>
      </c>
      <c r="GNT1" s="10" t="s">
        <v>7786</v>
      </c>
      <c r="GNU1" s="10" t="s">
        <v>7787</v>
      </c>
      <c r="GNV1" s="10" t="s">
        <v>7788</v>
      </c>
      <c r="GNW1" s="10" t="s">
        <v>7789</v>
      </c>
      <c r="GNX1" s="10" t="s">
        <v>7790</v>
      </c>
      <c r="GNY1" s="10" t="s">
        <v>7791</v>
      </c>
      <c r="GNZ1" s="10" t="s">
        <v>7792</v>
      </c>
      <c r="GOA1" s="10" t="s">
        <v>7793</v>
      </c>
      <c r="GOB1" s="10" t="s">
        <v>7794</v>
      </c>
      <c r="GOC1" s="10" t="s">
        <v>7795</v>
      </c>
      <c r="GOD1" s="10" t="s">
        <v>7796</v>
      </c>
      <c r="GOE1" s="10" t="s">
        <v>7797</v>
      </c>
      <c r="GOF1" s="10" t="s">
        <v>7798</v>
      </c>
      <c r="GOG1" s="10" t="s">
        <v>7799</v>
      </c>
      <c r="GOH1" s="10" t="s">
        <v>7800</v>
      </c>
      <c r="GOI1" s="10" t="s">
        <v>7801</v>
      </c>
      <c r="GOJ1" s="10" t="s">
        <v>7802</v>
      </c>
      <c r="GOK1" s="10" t="s">
        <v>7803</v>
      </c>
      <c r="GOL1" s="10" t="s">
        <v>7804</v>
      </c>
      <c r="GOM1" s="10" t="s">
        <v>7805</v>
      </c>
      <c r="GON1" s="10" t="s">
        <v>7806</v>
      </c>
      <c r="GOO1" s="10" t="s">
        <v>7807</v>
      </c>
      <c r="GOP1" s="10" t="s">
        <v>7808</v>
      </c>
      <c r="GOQ1" s="10" t="s">
        <v>7809</v>
      </c>
      <c r="GOR1" s="10" t="s">
        <v>7810</v>
      </c>
      <c r="GOS1" s="10" t="s">
        <v>7811</v>
      </c>
      <c r="GOT1" s="10" t="s">
        <v>7812</v>
      </c>
      <c r="GOU1" s="10" t="s">
        <v>7813</v>
      </c>
      <c r="GOV1" s="10" t="s">
        <v>7814</v>
      </c>
      <c r="GOW1" s="10" t="s">
        <v>7815</v>
      </c>
      <c r="GOX1" s="10" t="s">
        <v>7816</v>
      </c>
      <c r="GOY1" s="10" t="s">
        <v>7817</v>
      </c>
      <c r="GOZ1" s="10" t="s">
        <v>7818</v>
      </c>
      <c r="GPA1" s="10" t="s">
        <v>7819</v>
      </c>
      <c r="GPB1" s="10" t="s">
        <v>7820</v>
      </c>
      <c r="GPC1" s="10" t="s">
        <v>7821</v>
      </c>
      <c r="GPD1" s="10" t="s">
        <v>7822</v>
      </c>
      <c r="GPE1" s="10" t="s">
        <v>7823</v>
      </c>
      <c r="GPF1" s="10" t="s">
        <v>7824</v>
      </c>
      <c r="GPG1" s="10" t="s">
        <v>7825</v>
      </c>
      <c r="GPH1" s="10" t="s">
        <v>7826</v>
      </c>
      <c r="GPI1" s="10" t="s">
        <v>7827</v>
      </c>
      <c r="GPJ1" s="10" t="s">
        <v>7828</v>
      </c>
      <c r="GPK1" s="10" t="s">
        <v>7829</v>
      </c>
      <c r="GPL1" s="10" t="s">
        <v>7830</v>
      </c>
      <c r="GPM1" s="10" t="s">
        <v>7831</v>
      </c>
      <c r="GPN1" s="10" t="s">
        <v>7832</v>
      </c>
      <c r="GPO1" s="10" t="s">
        <v>7833</v>
      </c>
      <c r="GPP1" s="10" t="s">
        <v>7834</v>
      </c>
      <c r="GPQ1" s="10" t="s">
        <v>7835</v>
      </c>
      <c r="GPR1" s="10" t="s">
        <v>7836</v>
      </c>
      <c r="GPS1" s="10" t="s">
        <v>7837</v>
      </c>
      <c r="GPT1" s="10" t="s">
        <v>7838</v>
      </c>
      <c r="GPU1" s="10" t="s">
        <v>7839</v>
      </c>
      <c r="GPV1" s="10" t="s">
        <v>7840</v>
      </c>
      <c r="GPW1" s="10" t="s">
        <v>7841</v>
      </c>
      <c r="GPX1" s="10" t="s">
        <v>7842</v>
      </c>
      <c r="GPY1" s="10" t="s">
        <v>7843</v>
      </c>
      <c r="GPZ1" s="10" t="s">
        <v>7844</v>
      </c>
      <c r="GQA1" s="10" t="s">
        <v>7845</v>
      </c>
      <c r="GQB1" s="10" t="s">
        <v>7846</v>
      </c>
      <c r="GQC1" s="10" t="s">
        <v>7847</v>
      </c>
      <c r="GQD1" s="10" t="s">
        <v>7848</v>
      </c>
      <c r="GQE1" s="10" t="s">
        <v>7849</v>
      </c>
      <c r="GQF1" s="10" t="s">
        <v>7850</v>
      </c>
      <c r="GQG1" s="10" t="s">
        <v>7851</v>
      </c>
      <c r="GQH1" s="10" t="s">
        <v>7852</v>
      </c>
      <c r="GQI1" s="10" t="s">
        <v>7853</v>
      </c>
      <c r="GQJ1" s="10" t="s">
        <v>7854</v>
      </c>
      <c r="GQK1" s="10" t="s">
        <v>7855</v>
      </c>
      <c r="GQL1" s="10" t="s">
        <v>7856</v>
      </c>
      <c r="GQM1" s="10" t="s">
        <v>7857</v>
      </c>
      <c r="GQN1" s="10" t="s">
        <v>7858</v>
      </c>
      <c r="GQO1" s="10" t="s">
        <v>7859</v>
      </c>
      <c r="GQP1" s="10" t="s">
        <v>7860</v>
      </c>
      <c r="GQQ1" s="10" t="s">
        <v>7861</v>
      </c>
      <c r="GQR1" s="10" t="s">
        <v>7862</v>
      </c>
      <c r="GQS1" s="10" t="s">
        <v>7863</v>
      </c>
      <c r="GQT1" s="10" t="s">
        <v>7864</v>
      </c>
      <c r="GQU1" s="10" t="s">
        <v>7865</v>
      </c>
      <c r="GQV1" s="10" t="s">
        <v>7866</v>
      </c>
      <c r="GQW1" s="10" t="s">
        <v>7867</v>
      </c>
      <c r="GQX1" s="10" t="s">
        <v>7868</v>
      </c>
      <c r="GQY1" s="10" t="s">
        <v>7869</v>
      </c>
      <c r="GQZ1" s="10" t="s">
        <v>7870</v>
      </c>
      <c r="GRA1" s="10" t="s">
        <v>7871</v>
      </c>
      <c r="GRB1" s="10" t="s">
        <v>7872</v>
      </c>
      <c r="GRC1" s="10" t="s">
        <v>7873</v>
      </c>
      <c r="GRD1" s="10" t="s">
        <v>7874</v>
      </c>
      <c r="GRE1" s="10" t="s">
        <v>7875</v>
      </c>
      <c r="GRF1" s="10" t="s">
        <v>7876</v>
      </c>
      <c r="GRG1" s="10" t="s">
        <v>7877</v>
      </c>
      <c r="GRH1" s="10" t="s">
        <v>7878</v>
      </c>
      <c r="GRI1" s="10" t="s">
        <v>7879</v>
      </c>
      <c r="GRJ1" s="10" t="s">
        <v>7880</v>
      </c>
      <c r="GRK1" s="10" t="s">
        <v>7881</v>
      </c>
      <c r="GRL1" s="10" t="s">
        <v>7882</v>
      </c>
      <c r="GRM1" s="10" t="s">
        <v>7883</v>
      </c>
      <c r="GRN1" s="10" t="s">
        <v>7884</v>
      </c>
      <c r="GRO1" s="10" t="s">
        <v>7885</v>
      </c>
      <c r="GRP1" s="10" t="s">
        <v>7886</v>
      </c>
      <c r="GRQ1" s="10" t="s">
        <v>7887</v>
      </c>
      <c r="GRR1" s="10" t="s">
        <v>7888</v>
      </c>
      <c r="GRS1" s="10" t="s">
        <v>7889</v>
      </c>
      <c r="GRT1" s="10" t="s">
        <v>7890</v>
      </c>
      <c r="GRU1" s="10" t="s">
        <v>7891</v>
      </c>
      <c r="GRV1" s="10" t="s">
        <v>7892</v>
      </c>
      <c r="GRW1" s="10" t="s">
        <v>7893</v>
      </c>
      <c r="GRX1" s="10" t="s">
        <v>7894</v>
      </c>
      <c r="GRY1" s="10" t="s">
        <v>7895</v>
      </c>
      <c r="GRZ1" s="10" t="s">
        <v>7896</v>
      </c>
      <c r="GSA1" s="10" t="s">
        <v>7897</v>
      </c>
      <c r="GSB1" s="10" t="s">
        <v>7898</v>
      </c>
      <c r="GSC1" s="10" t="s">
        <v>7899</v>
      </c>
      <c r="GSD1" s="10" t="s">
        <v>7900</v>
      </c>
      <c r="GSE1" s="10" t="s">
        <v>7901</v>
      </c>
      <c r="GSF1" s="10" t="s">
        <v>7902</v>
      </c>
      <c r="GSG1" s="10" t="s">
        <v>7903</v>
      </c>
      <c r="GSH1" s="10" t="s">
        <v>7904</v>
      </c>
      <c r="GSI1" s="10" t="s">
        <v>7905</v>
      </c>
      <c r="GSJ1" s="10" t="s">
        <v>7906</v>
      </c>
      <c r="GSK1" s="10" t="s">
        <v>7907</v>
      </c>
      <c r="GSL1" s="10" t="s">
        <v>7908</v>
      </c>
      <c r="GSM1" s="10" t="s">
        <v>7909</v>
      </c>
      <c r="GSN1" s="10" t="s">
        <v>7910</v>
      </c>
      <c r="GSO1" s="10" t="s">
        <v>7911</v>
      </c>
      <c r="GSP1" s="10" t="s">
        <v>7912</v>
      </c>
      <c r="GSQ1" s="10" t="s">
        <v>7913</v>
      </c>
      <c r="GSR1" s="10" t="s">
        <v>7914</v>
      </c>
      <c r="GSS1" s="10" t="s">
        <v>7915</v>
      </c>
      <c r="GST1" s="10" t="s">
        <v>7916</v>
      </c>
      <c r="GSU1" s="10" t="s">
        <v>7917</v>
      </c>
      <c r="GSV1" s="10" t="s">
        <v>7918</v>
      </c>
      <c r="GSW1" s="10" t="s">
        <v>7919</v>
      </c>
      <c r="GSX1" s="10" t="s">
        <v>7920</v>
      </c>
      <c r="GSY1" s="10" t="s">
        <v>7921</v>
      </c>
      <c r="GSZ1" s="10" t="s">
        <v>7922</v>
      </c>
      <c r="GTA1" s="10" t="s">
        <v>7923</v>
      </c>
      <c r="GTB1" s="10" t="s">
        <v>7924</v>
      </c>
      <c r="GTC1" s="10" t="s">
        <v>7925</v>
      </c>
      <c r="GTD1" s="10" t="s">
        <v>7926</v>
      </c>
      <c r="GTE1" s="10" t="s">
        <v>7927</v>
      </c>
      <c r="GTF1" s="10" t="s">
        <v>7928</v>
      </c>
      <c r="GTG1" s="10" t="s">
        <v>7929</v>
      </c>
      <c r="GTH1" s="10" t="s">
        <v>7930</v>
      </c>
      <c r="GTI1" s="10" t="s">
        <v>7931</v>
      </c>
      <c r="GTJ1" s="10" t="s">
        <v>7932</v>
      </c>
      <c r="GTK1" s="10" t="s">
        <v>7933</v>
      </c>
      <c r="GTL1" s="10" t="s">
        <v>7934</v>
      </c>
      <c r="GTM1" s="10" t="s">
        <v>7935</v>
      </c>
      <c r="GTN1" s="10" t="s">
        <v>7936</v>
      </c>
      <c r="GTO1" s="10" t="s">
        <v>7937</v>
      </c>
      <c r="GTP1" s="10" t="s">
        <v>7938</v>
      </c>
      <c r="GTQ1" s="10" t="s">
        <v>7939</v>
      </c>
      <c r="GTR1" s="10" t="s">
        <v>7940</v>
      </c>
      <c r="GTS1" s="10" t="s">
        <v>7941</v>
      </c>
      <c r="GTT1" s="10" t="s">
        <v>7942</v>
      </c>
      <c r="GTU1" s="10" t="s">
        <v>7943</v>
      </c>
      <c r="GTV1" s="10" t="s">
        <v>7944</v>
      </c>
      <c r="GTW1" s="10" t="s">
        <v>7945</v>
      </c>
      <c r="GTX1" s="10" t="s">
        <v>7946</v>
      </c>
      <c r="GTY1" s="10" t="s">
        <v>7947</v>
      </c>
      <c r="GTZ1" s="10" t="s">
        <v>7948</v>
      </c>
      <c r="GUA1" s="10" t="s">
        <v>7949</v>
      </c>
      <c r="GUB1" s="10" t="s">
        <v>7950</v>
      </c>
      <c r="GUC1" s="10" t="s">
        <v>7951</v>
      </c>
      <c r="GUD1" s="10" t="s">
        <v>7952</v>
      </c>
      <c r="GUE1" s="10" t="s">
        <v>7953</v>
      </c>
      <c r="GUF1" s="10" t="s">
        <v>7954</v>
      </c>
      <c r="GUG1" s="10" t="s">
        <v>7955</v>
      </c>
      <c r="GUH1" s="10" t="s">
        <v>7956</v>
      </c>
      <c r="GUI1" s="10" t="s">
        <v>7957</v>
      </c>
      <c r="GUJ1" s="10" t="s">
        <v>7958</v>
      </c>
      <c r="GUK1" s="10" t="s">
        <v>7959</v>
      </c>
      <c r="GUL1" s="10" t="s">
        <v>7960</v>
      </c>
      <c r="GUM1" s="10" t="s">
        <v>7961</v>
      </c>
      <c r="GUN1" s="10" t="s">
        <v>7962</v>
      </c>
      <c r="GUO1" s="10" t="s">
        <v>7963</v>
      </c>
      <c r="GUP1" s="10" t="s">
        <v>7964</v>
      </c>
      <c r="GUQ1" s="10" t="s">
        <v>7965</v>
      </c>
      <c r="GUR1" s="10" t="s">
        <v>7966</v>
      </c>
      <c r="GUS1" s="10" t="s">
        <v>7967</v>
      </c>
      <c r="GUT1" s="10" t="s">
        <v>7968</v>
      </c>
      <c r="GUU1" s="10" t="s">
        <v>7969</v>
      </c>
      <c r="GUV1" s="10" t="s">
        <v>7970</v>
      </c>
      <c r="GUW1" s="10" t="s">
        <v>7971</v>
      </c>
      <c r="GUX1" s="10" t="s">
        <v>7972</v>
      </c>
      <c r="GUY1" s="10" t="s">
        <v>7973</v>
      </c>
      <c r="GUZ1" s="10" t="s">
        <v>7974</v>
      </c>
      <c r="GVA1" s="10" t="s">
        <v>7975</v>
      </c>
      <c r="GVB1" s="10" t="s">
        <v>7976</v>
      </c>
      <c r="GVC1" s="10" t="s">
        <v>7977</v>
      </c>
      <c r="GVD1" s="10" t="s">
        <v>7978</v>
      </c>
      <c r="GVE1" s="10" t="s">
        <v>7979</v>
      </c>
      <c r="GVF1" s="10" t="s">
        <v>7980</v>
      </c>
      <c r="GVG1" s="10" t="s">
        <v>7981</v>
      </c>
      <c r="GVH1" s="10" t="s">
        <v>7982</v>
      </c>
      <c r="GVI1" s="10" t="s">
        <v>7983</v>
      </c>
      <c r="GVJ1" s="10" t="s">
        <v>7984</v>
      </c>
      <c r="GVK1" s="10" t="s">
        <v>7985</v>
      </c>
      <c r="GVL1" s="10" t="s">
        <v>7986</v>
      </c>
      <c r="GVM1" s="10" t="s">
        <v>7987</v>
      </c>
      <c r="GVN1" s="10" t="s">
        <v>7988</v>
      </c>
      <c r="GVO1" s="10" t="s">
        <v>7989</v>
      </c>
      <c r="GVP1" s="10" t="s">
        <v>7990</v>
      </c>
      <c r="GVQ1" s="10" t="s">
        <v>7991</v>
      </c>
      <c r="GVR1" s="10" t="s">
        <v>7992</v>
      </c>
      <c r="GVS1" s="10" t="s">
        <v>7993</v>
      </c>
      <c r="GVT1" s="10" t="s">
        <v>7994</v>
      </c>
      <c r="GVU1" s="10" t="s">
        <v>7995</v>
      </c>
      <c r="GVV1" s="10" t="s">
        <v>7996</v>
      </c>
      <c r="GVW1" s="10" t="s">
        <v>7997</v>
      </c>
      <c r="GVX1" s="10" t="s">
        <v>7998</v>
      </c>
      <c r="GVY1" s="10" t="s">
        <v>7999</v>
      </c>
      <c r="GVZ1" s="10" t="s">
        <v>8000</v>
      </c>
      <c r="GWA1" s="10" t="s">
        <v>8001</v>
      </c>
      <c r="GWB1" s="10" t="s">
        <v>8002</v>
      </c>
      <c r="GWC1" s="10" t="s">
        <v>8003</v>
      </c>
      <c r="GWD1" s="10" t="s">
        <v>8004</v>
      </c>
      <c r="GWE1" s="10" t="s">
        <v>8005</v>
      </c>
      <c r="GWF1" s="10" t="s">
        <v>8006</v>
      </c>
      <c r="GWG1" s="10" t="s">
        <v>8007</v>
      </c>
      <c r="GWH1" s="10" t="s">
        <v>8008</v>
      </c>
      <c r="GWI1" s="10" t="s">
        <v>8009</v>
      </c>
      <c r="GWJ1" s="10" t="s">
        <v>8010</v>
      </c>
      <c r="GWK1" s="10" t="s">
        <v>8011</v>
      </c>
      <c r="GWL1" s="10" t="s">
        <v>8012</v>
      </c>
      <c r="GWM1" s="10" t="s">
        <v>8013</v>
      </c>
      <c r="GWN1" s="10" t="s">
        <v>8014</v>
      </c>
      <c r="GWO1" s="10" t="s">
        <v>8015</v>
      </c>
      <c r="GWP1" s="10" t="s">
        <v>8016</v>
      </c>
      <c r="GWQ1" s="10" t="s">
        <v>8017</v>
      </c>
      <c r="GWR1" s="10" t="s">
        <v>8018</v>
      </c>
      <c r="GWS1" s="10" t="s">
        <v>8019</v>
      </c>
      <c r="GWT1" s="10" t="s">
        <v>8020</v>
      </c>
      <c r="GWU1" s="10" t="s">
        <v>8021</v>
      </c>
      <c r="GWV1" s="10" t="s">
        <v>8022</v>
      </c>
      <c r="GWW1" s="10" t="s">
        <v>8023</v>
      </c>
      <c r="GWX1" s="10" t="s">
        <v>8024</v>
      </c>
      <c r="GWY1" s="10" t="s">
        <v>8025</v>
      </c>
      <c r="GWZ1" s="10" t="s">
        <v>8026</v>
      </c>
      <c r="GXA1" s="10" t="s">
        <v>8027</v>
      </c>
      <c r="GXB1" s="10" t="s">
        <v>8028</v>
      </c>
      <c r="GXC1" s="10" t="s">
        <v>8029</v>
      </c>
      <c r="GXD1" s="10" t="s">
        <v>8030</v>
      </c>
      <c r="GXE1" s="10" t="s">
        <v>8031</v>
      </c>
      <c r="GXF1" s="10" t="s">
        <v>8032</v>
      </c>
      <c r="GXG1" s="10" t="s">
        <v>8033</v>
      </c>
      <c r="GXH1" s="10" t="s">
        <v>8034</v>
      </c>
      <c r="GXI1" s="10" t="s">
        <v>8035</v>
      </c>
      <c r="GXJ1" s="10" t="s">
        <v>8036</v>
      </c>
      <c r="GXK1" s="10" t="s">
        <v>8037</v>
      </c>
      <c r="GXL1" s="10" t="s">
        <v>8038</v>
      </c>
      <c r="GXM1" s="10" t="s">
        <v>8039</v>
      </c>
      <c r="GXN1" s="10" t="s">
        <v>8040</v>
      </c>
      <c r="GXO1" s="10" t="s">
        <v>8041</v>
      </c>
      <c r="GXP1" s="10" t="s">
        <v>8042</v>
      </c>
      <c r="GXQ1" s="10" t="s">
        <v>8043</v>
      </c>
      <c r="GXR1" s="10" t="s">
        <v>8044</v>
      </c>
      <c r="GXS1" s="10" t="s">
        <v>8045</v>
      </c>
      <c r="GXT1" s="10" t="s">
        <v>8046</v>
      </c>
      <c r="GXU1" s="10" t="s">
        <v>8047</v>
      </c>
      <c r="GXV1" s="10" t="s">
        <v>8048</v>
      </c>
      <c r="GXW1" s="10" t="s">
        <v>8049</v>
      </c>
      <c r="GXX1" s="10" t="s">
        <v>8050</v>
      </c>
      <c r="GXY1" s="10" t="s">
        <v>8051</v>
      </c>
      <c r="GXZ1" s="10" t="s">
        <v>8052</v>
      </c>
      <c r="GYA1" s="10" t="s">
        <v>8053</v>
      </c>
      <c r="GYB1" s="10" t="s">
        <v>8054</v>
      </c>
      <c r="GYC1" s="10" t="s">
        <v>8055</v>
      </c>
      <c r="GYD1" s="10" t="s">
        <v>8056</v>
      </c>
      <c r="GYE1" s="10" t="s">
        <v>8057</v>
      </c>
      <c r="GYF1" s="10" t="s">
        <v>8058</v>
      </c>
      <c r="GYG1" s="10" t="s">
        <v>8059</v>
      </c>
      <c r="GYH1" s="10" t="s">
        <v>8060</v>
      </c>
      <c r="GYI1" s="10" t="s">
        <v>8061</v>
      </c>
      <c r="GYJ1" s="10" t="s">
        <v>8062</v>
      </c>
      <c r="GYK1" s="10" t="s">
        <v>8063</v>
      </c>
      <c r="GYL1" s="10" t="s">
        <v>8064</v>
      </c>
      <c r="GYM1" s="10" t="s">
        <v>8065</v>
      </c>
      <c r="GYN1" s="10" t="s">
        <v>8066</v>
      </c>
      <c r="GYO1" s="10" t="s">
        <v>8067</v>
      </c>
      <c r="GYP1" s="10" t="s">
        <v>8068</v>
      </c>
      <c r="GYQ1" s="10" t="s">
        <v>8069</v>
      </c>
      <c r="GYR1" s="10" t="s">
        <v>8070</v>
      </c>
      <c r="GYS1" s="10" t="s">
        <v>8071</v>
      </c>
      <c r="GYT1" s="10" t="s">
        <v>8072</v>
      </c>
      <c r="GYU1" s="10" t="s">
        <v>8073</v>
      </c>
      <c r="GYV1" s="10" t="s">
        <v>8074</v>
      </c>
      <c r="GYW1" s="10" t="s">
        <v>8075</v>
      </c>
      <c r="GYX1" s="10" t="s">
        <v>8076</v>
      </c>
      <c r="GYY1" s="10" t="s">
        <v>8077</v>
      </c>
      <c r="GYZ1" s="10" t="s">
        <v>8078</v>
      </c>
      <c r="GZA1" s="10" t="s">
        <v>8079</v>
      </c>
      <c r="GZB1" s="10" t="s">
        <v>8080</v>
      </c>
      <c r="GZC1" s="10" t="s">
        <v>8081</v>
      </c>
      <c r="GZD1" s="10" t="s">
        <v>8082</v>
      </c>
      <c r="GZE1" s="10" t="s">
        <v>8083</v>
      </c>
      <c r="GZF1" s="10" t="s">
        <v>8084</v>
      </c>
      <c r="GZG1" s="10" t="s">
        <v>8085</v>
      </c>
      <c r="GZH1" s="10" t="s">
        <v>8086</v>
      </c>
      <c r="GZI1" s="10" t="s">
        <v>8087</v>
      </c>
      <c r="GZJ1" s="10" t="s">
        <v>8088</v>
      </c>
      <c r="GZK1" s="10" t="s">
        <v>8089</v>
      </c>
      <c r="GZL1" s="10" t="s">
        <v>8090</v>
      </c>
      <c r="GZM1" s="10" t="s">
        <v>8091</v>
      </c>
      <c r="GZN1" s="10" t="s">
        <v>8092</v>
      </c>
      <c r="GZO1" s="10" t="s">
        <v>8093</v>
      </c>
      <c r="GZP1" s="10" t="s">
        <v>8094</v>
      </c>
      <c r="GZQ1" s="10" t="s">
        <v>8095</v>
      </c>
      <c r="GZR1" s="10" t="s">
        <v>8096</v>
      </c>
      <c r="GZS1" s="10" t="s">
        <v>8097</v>
      </c>
      <c r="GZT1" s="10" t="s">
        <v>8098</v>
      </c>
      <c r="GZU1" s="10" t="s">
        <v>8099</v>
      </c>
      <c r="GZV1" s="10" t="s">
        <v>8100</v>
      </c>
      <c r="GZW1" s="10" t="s">
        <v>8101</v>
      </c>
      <c r="GZX1" s="10" t="s">
        <v>8102</v>
      </c>
      <c r="GZY1" s="10" t="s">
        <v>8103</v>
      </c>
      <c r="GZZ1" s="10" t="s">
        <v>8104</v>
      </c>
      <c r="HAA1" s="10" t="s">
        <v>8105</v>
      </c>
      <c r="HAB1" s="10" t="s">
        <v>8106</v>
      </c>
      <c r="HAC1" s="10" t="s">
        <v>8107</v>
      </c>
      <c r="HAD1" s="10" t="s">
        <v>8108</v>
      </c>
      <c r="HAE1" s="10" t="s">
        <v>8109</v>
      </c>
      <c r="HAF1" s="10" t="s">
        <v>8110</v>
      </c>
      <c r="HAG1" s="10" t="s">
        <v>8111</v>
      </c>
      <c r="HAH1" s="10" t="s">
        <v>8112</v>
      </c>
      <c r="HAI1" s="10" t="s">
        <v>8113</v>
      </c>
      <c r="HAJ1" s="10" t="s">
        <v>8114</v>
      </c>
      <c r="HAK1" s="10" t="s">
        <v>8115</v>
      </c>
      <c r="HAL1" s="10" t="s">
        <v>8116</v>
      </c>
      <c r="HAM1" s="10" t="s">
        <v>8117</v>
      </c>
      <c r="HAN1" s="10" t="s">
        <v>8118</v>
      </c>
      <c r="HAO1" s="10" t="s">
        <v>8119</v>
      </c>
      <c r="HAP1" s="10" t="s">
        <v>8120</v>
      </c>
      <c r="HAQ1" s="10" t="s">
        <v>8121</v>
      </c>
      <c r="HAR1" s="10" t="s">
        <v>8122</v>
      </c>
      <c r="HAS1" s="10" t="s">
        <v>8123</v>
      </c>
      <c r="HAT1" s="10" t="s">
        <v>8124</v>
      </c>
      <c r="HAU1" s="10" t="s">
        <v>8125</v>
      </c>
      <c r="HAV1" s="10" t="s">
        <v>8126</v>
      </c>
      <c r="HAW1" s="10" t="s">
        <v>8127</v>
      </c>
      <c r="HAX1" s="10" t="s">
        <v>8128</v>
      </c>
      <c r="HAY1" s="10" t="s">
        <v>8129</v>
      </c>
      <c r="HAZ1" s="10" t="s">
        <v>8130</v>
      </c>
      <c r="HBA1" s="10" t="s">
        <v>8131</v>
      </c>
      <c r="HBB1" s="10" t="s">
        <v>8132</v>
      </c>
      <c r="HBC1" s="10" t="s">
        <v>8133</v>
      </c>
      <c r="HBD1" s="10" t="s">
        <v>8134</v>
      </c>
      <c r="HBE1" s="10" t="s">
        <v>8135</v>
      </c>
      <c r="HBF1" s="10" t="s">
        <v>8136</v>
      </c>
      <c r="HBG1" s="10" t="s">
        <v>8137</v>
      </c>
      <c r="HBH1" s="10" t="s">
        <v>8138</v>
      </c>
      <c r="HBI1" s="10" t="s">
        <v>8139</v>
      </c>
      <c r="HBJ1" s="10" t="s">
        <v>8140</v>
      </c>
      <c r="HBK1" s="10" t="s">
        <v>8141</v>
      </c>
      <c r="HBL1" s="10" t="s">
        <v>8142</v>
      </c>
      <c r="HBM1" s="10" t="s">
        <v>8143</v>
      </c>
      <c r="HBN1" s="10" t="s">
        <v>8144</v>
      </c>
      <c r="HBO1" s="10" t="s">
        <v>8145</v>
      </c>
      <c r="HBP1" s="10" t="s">
        <v>8146</v>
      </c>
      <c r="HBQ1" s="10" t="s">
        <v>8147</v>
      </c>
      <c r="HBR1" s="10" t="s">
        <v>8148</v>
      </c>
      <c r="HBS1" s="10" t="s">
        <v>8149</v>
      </c>
      <c r="HBT1" s="10" t="s">
        <v>8150</v>
      </c>
      <c r="HBU1" s="10" t="s">
        <v>8151</v>
      </c>
      <c r="HBV1" s="10" t="s">
        <v>8152</v>
      </c>
      <c r="HBW1" s="10" t="s">
        <v>8153</v>
      </c>
      <c r="HBX1" s="10" t="s">
        <v>8154</v>
      </c>
      <c r="HBY1" s="10" t="s">
        <v>8155</v>
      </c>
      <c r="HBZ1" s="10" t="s">
        <v>8156</v>
      </c>
      <c r="HCA1" s="10" t="s">
        <v>8157</v>
      </c>
      <c r="HCB1" s="10" t="s">
        <v>8158</v>
      </c>
      <c r="HCC1" s="10" t="s">
        <v>8159</v>
      </c>
      <c r="HCD1" s="10" t="s">
        <v>8160</v>
      </c>
      <c r="HCE1" s="10" t="s">
        <v>8161</v>
      </c>
      <c r="HCF1" s="10" t="s">
        <v>8162</v>
      </c>
      <c r="HCG1" s="10" t="s">
        <v>8163</v>
      </c>
      <c r="HCH1" s="10" t="s">
        <v>8164</v>
      </c>
      <c r="HCI1" s="10" t="s">
        <v>8165</v>
      </c>
      <c r="HCJ1" s="10" t="s">
        <v>8166</v>
      </c>
      <c r="HCK1" s="10" t="s">
        <v>8167</v>
      </c>
      <c r="HCL1" s="10" t="s">
        <v>8168</v>
      </c>
      <c r="HCM1" s="10" t="s">
        <v>8169</v>
      </c>
      <c r="HCN1" s="10" t="s">
        <v>8170</v>
      </c>
      <c r="HCO1" s="10" t="s">
        <v>8171</v>
      </c>
      <c r="HCP1" s="10" t="s">
        <v>8172</v>
      </c>
      <c r="HCQ1" s="10" t="s">
        <v>8173</v>
      </c>
      <c r="HCR1" s="10" t="s">
        <v>8174</v>
      </c>
      <c r="HCS1" s="10" t="s">
        <v>8175</v>
      </c>
      <c r="HCT1" s="10" t="s">
        <v>8176</v>
      </c>
      <c r="HCU1" s="10" t="s">
        <v>8177</v>
      </c>
      <c r="HCV1" s="10" t="s">
        <v>8178</v>
      </c>
      <c r="HCW1" s="10" t="s">
        <v>8179</v>
      </c>
      <c r="HCX1" s="10" t="s">
        <v>8180</v>
      </c>
      <c r="HCY1" s="10" t="s">
        <v>8181</v>
      </c>
      <c r="HCZ1" s="10" t="s">
        <v>8182</v>
      </c>
      <c r="HDA1" s="10" t="s">
        <v>8183</v>
      </c>
      <c r="HDB1" s="10" t="s">
        <v>8184</v>
      </c>
      <c r="HDC1" s="10" t="s">
        <v>8185</v>
      </c>
      <c r="HDD1" s="10" t="s">
        <v>8186</v>
      </c>
      <c r="HDE1" s="10" t="s">
        <v>8187</v>
      </c>
      <c r="HDF1" s="10" t="s">
        <v>8188</v>
      </c>
      <c r="HDG1" s="10" t="s">
        <v>8189</v>
      </c>
      <c r="HDH1" s="10" t="s">
        <v>8190</v>
      </c>
      <c r="HDI1" s="10" t="s">
        <v>8191</v>
      </c>
      <c r="HDJ1" s="10" t="s">
        <v>8192</v>
      </c>
      <c r="HDK1" s="10" t="s">
        <v>8193</v>
      </c>
      <c r="HDL1" s="10" t="s">
        <v>8194</v>
      </c>
      <c r="HDM1" s="10" t="s">
        <v>8195</v>
      </c>
      <c r="HDN1" s="10" t="s">
        <v>8196</v>
      </c>
      <c r="HDO1" s="10" t="s">
        <v>8197</v>
      </c>
      <c r="HDP1" s="10" t="s">
        <v>8198</v>
      </c>
      <c r="HDQ1" s="10" t="s">
        <v>8199</v>
      </c>
      <c r="HDR1" s="10" t="s">
        <v>8200</v>
      </c>
      <c r="HDS1" s="10" t="s">
        <v>8201</v>
      </c>
      <c r="HDT1" s="10" t="s">
        <v>8202</v>
      </c>
      <c r="HDU1" s="10" t="s">
        <v>8203</v>
      </c>
      <c r="HDV1" s="10" t="s">
        <v>8204</v>
      </c>
      <c r="HDW1" s="10" t="s">
        <v>8205</v>
      </c>
      <c r="HDX1" s="10" t="s">
        <v>8206</v>
      </c>
      <c r="HDY1" s="10" t="s">
        <v>8207</v>
      </c>
      <c r="HDZ1" s="10" t="s">
        <v>8208</v>
      </c>
      <c r="HEA1" s="10" t="s">
        <v>8209</v>
      </c>
      <c r="HEB1" s="10" t="s">
        <v>8210</v>
      </c>
      <c r="HEC1" s="10" t="s">
        <v>8211</v>
      </c>
      <c r="HED1" s="10" t="s">
        <v>8212</v>
      </c>
      <c r="HEE1" s="10" t="s">
        <v>8213</v>
      </c>
      <c r="HEF1" s="10" t="s">
        <v>8214</v>
      </c>
      <c r="HEG1" s="10" t="s">
        <v>8215</v>
      </c>
      <c r="HEH1" s="10" t="s">
        <v>8216</v>
      </c>
      <c r="HEI1" s="10" t="s">
        <v>8217</v>
      </c>
      <c r="HEJ1" s="10" t="s">
        <v>8218</v>
      </c>
      <c r="HEK1" s="10" t="s">
        <v>8219</v>
      </c>
      <c r="HEL1" s="10" t="s">
        <v>8220</v>
      </c>
      <c r="HEM1" s="10" t="s">
        <v>8221</v>
      </c>
      <c r="HEN1" s="10" t="s">
        <v>8222</v>
      </c>
      <c r="HEO1" s="10" t="s">
        <v>8223</v>
      </c>
      <c r="HEP1" s="10" t="s">
        <v>8224</v>
      </c>
      <c r="HEQ1" s="10" t="s">
        <v>8225</v>
      </c>
      <c r="HER1" s="10" t="s">
        <v>8226</v>
      </c>
      <c r="HES1" s="10" t="s">
        <v>8227</v>
      </c>
      <c r="HET1" s="10" t="s">
        <v>8228</v>
      </c>
      <c r="HEU1" s="10" t="s">
        <v>8229</v>
      </c>
      <c r="HEV1" s="10" t="s">
        <v>8230</v>
      </c>
      <c r="HEW1" s="10" t="s">
        <v>8231</v>
      </c>
      <c r="HEX1" s="10" t="s">
        <v>8232</v>
      </c>
      <c r="HEY1" s="10" t="s">
        <v>8233</v>
      </c>
      <c r="HEZ1" s="10" t="s">
        <v>8234</v>
      </c>
      <c r="HFA1" s="10" t="s">
        <v>8235</v>
      </c>
      <c r="HFB1" s="10" t="s">
        <v>8236</v>
      </c>
      <c r="HFC1" s="10" t="s">
        <v>8237</v>
      </c>
      <c r="HFD1" s="10" t="s">
        <v>8238</v>
      </c>
      <c r="HFE1" s="10" t="s">
        <v>8239</v>
      </c>
      <c r="HFF1" s="10" t="s">
        <v>8240</v>
      </c>
      <c r="HFG1" s="10" t="s">
        <v>8241</v>
      </c>
      <c r="HFH1" s="10" t="s">
        <v>8242</v>
      </c>
      <c r="HFI1" s="10" t="s">
        <v>8243</v>
      </c>
      <c r="HFJ1" s="10" t="s">
        <v>8244</v>
      </c>
      <c r="HFK1" s="10" t="s">
        <v>8245</v>
      </c>
      <c r="HFL1" s="10" t="s">
        <v>8246</v>
      </c>
      <c r="HFM1" s="10" t="s">
        <v>8247</v>
      </c>
      <c r="HFN1" s="10" t="s">
        <v>8248</v>
      </c>
      <c r="HFO1" s="10" t="s">
        <v>8249</v>
      </c>
      <c r="HFP1" s="10" t="s">
        <v>8250</v>
      </c>
      <c r="HFQ1" s="10" t="s">
        <v>8251</v>
      </c>
      <c r="HFR1" s="10" t="s">
        <v>8252</v>
      </c>
      <c r="HFS1" s="10" t="s">
        <v>8253</v>
      </c>
      <c r="HFT1" s="10" t="s">
        <v>8254</v>
      </c>
      <c r="HFU1" s="10" t="s">
        <v>8255</v>
      </c>
      <c r="HFV1" s="10" t="s">
        <v>8256</v>
      </c>
      <c r="HFW1" s="10" t="s">
        <v>8257</v>
      </c>
      <c r="HFX1" s="10" t="s">
        <v>8258</v>
      </c>
      <c r="HFY1" s="10" t="s">
        <v>8259</v>
      </c>
      <c r="HFZ1" s="10" t="s">
        <v>8260</v>
      </c>
      <c r="HGA1" s="10" t="s">
        <v>8261</v>
      </c>
      <c r="HGB1" s="10" t="s">
        <v>8262</v>
      </c>
      <c r="HGC1" s="10" t="s">
        <v>8263</v>
      </c>
      <c r="HGD1" s="10" t="s">
        <v>8264</v>
      </c>
      <c r="HGE1" s="10" t="s">
        <v>8265</v>
      </c>
      <c r="HGF1" s="10" t="s">
        <v>8266</v>
      </c>
      <c r="HGG1" s="10" t="s">
        <v>8267</v>
      </c>
      <c r="HGH1" s="10" t="s">
        <v>8268</v>
      </c>
      <c r="HGI1" s="10" t="s">
        <v>8269</v>
      </c>
      <c r="HGJ1" s="10" t="s">
        <v>8270</v>
      </c>
      <c r="HGK1" s="10" t="s">
        <v>8271</v>
      </c>
      <c r="HGL1" s="10" t="s">
        <v>8272</v>
      </c>
      <c r="HGM1" s="10" t="s">
        <v>8273</v>
      </c>
      <c r="HGN1" s="10" t="s">
        <v>8274</v>
      </c>
      <c r="HGO1" s="10" t="s">
        <v>8275</v>
      </c>
      <c r="HGP1" s="10" t="s">
        <v>8276</v>
      </c>
      <c r="HGQ1" s="10" t="s">
        <v>8277</v>
      </c>
      <c r="HGR1" s="10" t="s">
        <v>8278</v>
      </c>
      <c r="HGS1" s="10" t="s">
        <v>8279</v>
      </c>
      <c r="HGT1" s="10" t="s">
        <v>8280</v>
      </c>
      <c r="HGU1" s="10" t="s">
        <v>8281</v>
      </c>
      <c r="HGV1" s="10" t="s">
        <v>8282</v>
      </c>
      <c r="HGW1" s="10" t="s">
        <v>8283</v>
      </c>
      <c r="HGX1" s="10" t="s">
        <v>8284</v>
      </c>
      <c r="HGY1" s="10" t="s">
        <v>8285</v>
      </c>
      <c r="HGZ1" s="10" t="s">
        <v>8286</v>
      </c>
      <c r="HHA1" s="10" t="s">
        <v>8287</v>
      </c>
      <c r="HHB1" s="10" t="s">
        <v>8288</v>
      </c>
      <c r="HHC1" s="10" t="s">
        <v>8289</v>
      </c>
      <c r="HHD1" s="10" t="s">
        <v>8290</v>
      </c>
      <c r="HHE1" s="10" t="s">
        <v>8291</v>
      </c>
      <c r="HHF1" s="10" t="s">
        <v>8292</v>
      </c>
      <c r="HHG1" s="10" t="s">
        <v>8293</v>
      </c>
      <c r="HHH1" s="10" t="s">
        <v>8294</v>
      </c>
      <c r="HHI1" s="10" t="s">
        <v>8295</v>
      </c>
      <c r="HHJ1" s="10" t="s">
        <v>8296</v>
      </c>
      <c r="HHK1" s="10" t="s">
        <v>8297</v>
      </c>
      <c r="HHL1" s="10" t="s">
        <v>8298</v>
      </c>
      <c r="HHM1" s="10" t="s">
        <v>8299</v>
      </c>
      <c r="HHN1" s="10" t="s">
        <v>8300</v>
      </c>
      <c r="HHO1" s="10" t="s">
        <v>8301</v>
      </c>
      <c r="HHP1" s="10" t="s">
        <v>8302</v>
      </c>
      <c r="HHQ1" s="10" t="s">
        <v>8303</v>
      </c>
      <c r="HHR1" s="10" t="s">
        <v>8304</v>
      </c>
      <c r="HHS1" s="10" t="s">
        <v>8305</v>
      </c>
      <c r="HHT1" s="10" t="s">
        <v>8306</v>
      </c>
      <c r="HHU1" s="10" t="s">
        <v>8307</v>
      </c>
      <c r="HHV1" s="10" t="s">
        <v>8308</v>
      </c>
      <c r="HHW1" s="10" t="s">
        <v>8309</v>
      </c>
      <c r="HHX1" s="10" t="s">
        <v>8310</v>
      </c>
      <c r="HHY1" s="10" t="s">
        <v>8311</v>
      </c>
      <c r="HHZ1" s="10" t="s">
        <v>8312</v>
      </c>
      <c r="HIA1" s="10" t="s">
        <v>8313</v>
      </c>
      <c r="HIB1" s="10" t="s">
        <v>8314</v>
      </c>
      <c r="HIC1" s="10" t="s">
        <v>8315</v>
      </c>
      <c r="HID1" s="10" t="s">
        <v>8316</v>
      </c>
      <c r="HIE1" s="10" t="s">
        <v>8317</v>
      </c>
      <c r="HIF1" s="10" t="s">
        <v>8318</v>
      </c>
      <c r="HIG1" s="10" t="s">
        <v>8319</v>
      </c>
      <c r="HIH1" s="10" t="s">
        <v>8320</v>
      </c>
      <c r="HII1" s="10" t="s">
        <v>8321</v>
      </c>
      <c r="HIJ1" s="10" t="s">
        <v>8322</v>
      </c>
      <c r="HIK1" s="10" t="s">
        <v>8323</v>
      </c>
      <c r="HIL1" s="10" t="s">
        <v>8324</v>
      </c>
      <c r="HIM1" s="10" t="s">
        <v>8325</v>
      </c>
      <c r="HIN1" s="10" t="s">
        <v>8326</v>
      </c>
      <c r="HIO1" s="10" t="s">
        <v>8327</v>
      </c>
      <c r="HIP1" s="10" t="s">
        <v>8328</v>
      </c>
      <c r="HIQ1" s="10" t="s">
        <v>8329</v>
      </c>
      <c r="HIR1" s="10" t="s">
        <v>8330</v>
      </c>
      <c r="HIS1" s="10" t="s">
        <v>8331</v>
      </c>
      <c r="HIT1" s="10" t="s">
        <v>8332</v>
      </c>
      <c r="HIU1" s="10" t="s">
        <v>8333</v>
      </c>
      <c r="HIV1" s="10" t="s">
        <v>8334</v>
      </c>
      <c r="HIW1" s="10" t="s">
        <v>8335</v>
      </c>
      <c r="HIX1" s="10" t="s">
        <v>8336</v>
      </c>
      <c r="HIY1" s="10" t="s">
        <v>8337</v>
      </c>
      <c r="HIZ1" s="10" t="s">
        <v>8338</v>
      </c>
      <c r="HJA1" s="10" t="s">
        <v>8339</v>
      </c>
      <c r="HJB1" s="10" t="s">
        <v>8340</v>
      </c>
      <c r="HJC1" s="10" t="s">
        <v>8341</v>
      </c>
      <c r="HJD1" s="10" t="s">
        <v>8342</v>
      </c>
      <c r="HJE1" s="10" t="s">
        <v>8343</v>
      </c>
      <c r="HJF1" s="10" t="s">
        <v>8344</v>
      </c>
      <c r="HJG1" s="10" t="s">
        <v>8345</v>
      </c>
      <c r="HJH1" s="10" t="s">
        <v>8346</v>
      </c>
      <c r="HJI1" s="10" t="s">
        <v>8347</v>
      </c>
      <c r="HJJ1" s="10" t="s">
        <v>8348</v>
      </c>
      <c r="HJK1" s="10" t="s">
        <v>8349</v>
      </c>
      <c r="HJL1" s="10" t="s">
        <v>8350</v>
      </c>
      <c r="HJM1" s="10" t="s">
        <v>8351</v>
      </c>
      <c r="HJN1" s="10" t="s">
        <v>8352</v>
      </c>
      <c r="HJO1" s="10" t="s">
        <v>8353</v>
      </c>
      <c r="HJP1" s="10" t="s">
        <v>8354</v>
      </c>
      <c r="HJQ1" s="10" t="s">
        <v>8355</v>
      </c>
      <c r="HJR1" s="10" t="s">
        <v>8356</v>
      </c>
      <c r="HJS1" s="10" t="s">
        <v>8357</v>
      </c>
      <c r="HJT1" s="10" t="s">
        <v>8358</v>
      </c>
      <c r="HJU1" s="10" t="s">
        <v>8359</v>
      </c>
      <c r="HJV1" s="10" t="s">
        <v>8360</v>
      </c>
      <c r="HJW1" s="10" t="s">
        <v>8361</v>
      </c>
      <c r="HJX1" s="10" t="s">
        <v>8362</v>
      </c>
      <c r="HJY1" s="10" t="s">
        <v>8363</v>
      </c>
      <c r="HJZ1" s="10" t="s">
        <v>8364</v>
      </c>
      <c r="HKA1" s="10" t="s">
        <v>8365</v>
      </c>
      <c r="HKB1" s="10" t="s">
        <v>8366</v>
      </c>
      <c r="HKC1" s="10" t="s">
        <v>8367</v>
      </c>
      <c r="HKD1" s="10" t="s">
        <v>8368</v>
      </c>
      <c r="HKE1" s="10" t="s">
        <v>8369</v>
      </c>
      <c r="HKF1" s="10" t="s">
        <v>8370</v>
      </c>
      <c r="HKG1" s="10" t="s">
        <v>8371</v>
      </c>
      <c r="HKH1" s="10" t="s">
        <v>8372</v>
      </c>
      <c r="HKI1" s="10" t="s">
        <v>8373</v>
      </c>
      <c r="HKJ1" s="10" t="s">
        <v>8374</v>
      </c>
      <c r="HKK1" s="10" t="s">
        <v>8375</v>
      </c>
      <c r="HKL1" s="10" t="s">
        <v>8376</v>
      </c>
      <c r="HKM1" s="10" t="s">
        <v>8377</v>
      </c>
      <c r="HKN1" s="10" t="s">
        <v>8378</v>
      </c>
      <c r="HKO1" s="10" t="s">
        <v>8379</v>
      </c>
      <c r="HKP1" s="10" t="s">
        <v>8380</v>
      </c>
      <c r="HKQ1" s="10" t="s">
        <v>8381</v>
      </c>
      <c r="HKR1" s="10" t="s">
        <v>8382</v>
      </c>
      <c r="HKS1" s="10" t="s">
        <v>8383</v>
      </c>
      <c r="HKT1" s="10" t="s">
        <v>8384</v>
      </c>
      <c r="HKU1" s="10" t="s">
        <v>8385</v>
      </c>
      <c r="HKV1" s="10" t="s">
        <v>8386</v>
      </c>
      <c r="HKW1" s="10" t="s">
        <v>8387</v>
      </c>
      <c r="HKX1" s="10" t="s">
        <v>8388</v>
      </c>
      <c r="HKY1" s="10" t="s">
        <v>8389</v>
      </c>
      <c r="HKZ1" s="10" t="s">
        <v>8390</v>
      </c>
      <c r="HLA1" s="10" t="s">
        <v>8391</v>
      </c>
      <c r="HLB1" s="10" t="s">
        <v>8392</v>
      </c>
      <c r="HLC1" s="10" t="s">
        <v>8393</v>
      </c>
      <c r="HLD1" s="10" t="s">
        <v>8394</v>
      </c>
      <c r="HLE1" s="10" t="s">
        <v>8395</v>
      </c>
      <c r="HLF1" s="10" t="s">
        <v>8396</v>
      </c>
      <c r="HLG1" s="10" t="s">
        <v>8397</v>
      </c>
      <c r="HLH1" s="10" t="s">
        <v>8398</v>
      </c>
      <c r="HLI1" s="10" t="s">
        <v>8399</v>
      </c>
      <c r="HLJ1" s="10" t="s">
        <v>8400</v>
      </c>
      <c r="HLK1" s="10" t="s">
        <v>8401</v>
      </c>
      <c r="HLL1" s="10" t="s">
        <v>8402</v>
      </c>
      <c r="HLM1" s="10" t="s">
        <v>8403</v>
      </c>
      <c r="HLN1" s="10" t="s">
        <v>8404</v>
      </c>
      <c r="HLO1" s="10" t="s">
        <v>8405</v>
      </c>
      <c r="HLP1" s="10" t="s">
        <v>8406</v>
      </c>
      <c r="HLQ1" s="10" t="s">
        <v>8407</v>
      </c>
      <c r="HLR1" s="10" t="s">
        <v>8408</v>
      </c>
      <c r="HLS1" s="10" t="s">
        <v>8409</v>
      </c>
      <c r="HLT1" s="10" t="s">
        <v>8410</v>
      </c>
      <c r="HLU1" s="10" t="s">
        <v>8411</v>
      </c>
      <c r="HLV1" s="10" t="s">
        <v>8412</v>
      </c>
      <c r="HLW1" s="10" t="s">
        <v>8413</v>
      </c>
      <c r="HLX1" s="10" t="s">
        <v>8414</v>
      </c>
      <c r="HLY1" s="10" t="s">
        <v>8415</v>
      </c>
      <c r="HLZ1" s="10" t="s">
        <v>8416</v>
      </c>
      <c r="HMA1" s="10" t="s">
        <v>8417</v>
      </c>
      <c r="HMB1" s="10" t="s">
        <v>8418</v>
      </c>
      <c r="HMC1" s="10" t="s">
        <v>8419</v>
      </c>
      <c r="HMD1" s="10" t="s">
        <v>8420</v>
      </c>
      <c r="HME1" s="10" t="s">
        <v>8421</v>
      </c>
      <c r="HMF1" s="10" t="s">
        <v>8422</v>
      </c>
      <c r="HMG1" s="10" t="s">
        <v>8423</v>
      </c>
      <c r="HMH1" s="10" t="s">
        <v>8424</v>
      </c>
      <c r="HMI1" s="10" t="s">
        <v>8425</v>
      </c>
      <c r="HMJ1" s="10" t="s">
        <v>8426</v>
      </c>
      <c r="HMK1" s="10" t="s">
        <v>8427</v>
      </c>
      <c r="HML1" s="10" t="s">
        <v>8428</v>
      </c>
      <c r="HMM1" s="10" t="s">
        <v>8429</v>
      </c>
      <c r="HMN1" s="10" t="s">
        <v>8430</v>
      </c>
      <c r="HMO1" s="10" t="s">
        <v>8431</v>
      </c>
      <c r="HMP1" s="10" t="s">
        <v>8432</v>
      </c>
      <c r="HMQ1" s="10" t="s">
        <v>8433</v>
      </c>
      <c r="HMR1" s="10" t="s">
        <v>8434</v>
      </c>
      <c r="HMS1" s="10" t="s">
        <v>8435</v>
      </c>
      <c r="HMT1" s="10" t="s">
        <v>8436</v>
      </c>
      <c r="HMU1" s="10" t="s">
        <v>8437</v>
      </c>
      <c r="HMV1" s="10" t="s">
        <v>8438</v>
      </c>
      <c r="HMW1" s="10" t="s">
        <v>8439</v>
      </c>
      <c r="HMX1" s="10" t="s">
        <v>8440</v>
      </c>
      <c r="HMY1" s="10" t="s">
        <v>8441</v>
      </c>
      <c r="HMZ1" s="10" t="s">
        <v>8442</v>
      </c>
      <c r="HNA1" s="10" t="s">
        <v>8443</v>
      </c>
      <c r="HNB1" s="10" t="s">
        <v>8444</v>
      </c>
      <c r="HNC1" s="10" t="s">
        <v>8445</v>
      </c>
      <c r="HND1" s="10" t="s">
        <v>8446</v>
      </c>
      <c r="HNE1" s="10" t="s">
        <v>8447</v>
      </c>
      <c r="HNF1" s="10" t="s">
        <v>8448</v>
      </c>
      <c r="HNG1" s="10" t="s">
        <v>8449</v>
      </c>
      <c r="HNH1" s="10" t="s">
        <v>8450</v>
      </c>
      <c r="HNI1" s="10" t="s">
        <v>8451</v>
      </c>
      <c r="HNJ1" s="10" t="s">
        <v>8452</v>
      </c>
      <c r="HNK1" s="10" t="s">
        <v>8453</v>
      </c>
      <c r="HNL1" s="10" t="s">
        <v>8454</v>
      </c>
      <c r="HNM1" s="10" t="s">
        <v>8455</v>
      </c>
      <c r="HNN1" s="10" t="s">
        <v>8456</v>
      </c>
      <c r="HNO1" s="10" t="s">
        <v>8457</v>
      </c>
      <c r="HNP1" s="10" t="s">
        <v>8458</v>
      </c>
      <c r="HNQ1" s="10" t="s">
        <v>8459</v>
      </c>
      <c r="HNR1" s="10" t="s">
        <v>8460</v>
      </c>
      <c r="HNS1" s="10" t="s">
        <v>8461</v>
      </c>
      <c r="HNT1" s="10" t="s">
        <v>8462</v>
      </c>
      <c r="HNU1" s="10" t="s">
        <v>8463</v>
      </c>
      <c r="HNV1" s="10" t="s">
        <v>8464</v>
      </c>
      <c r="HNW1" s="10" t="s">
        <v>8465</v>
      </c>
      <c r="HNX1" s="10" t="s">
        <v>8466</v>
      </c>
      <c r="HNY1" s="10" t="s">
        <v>8467</v>
      </c>
      <c r="HNZ1" s="10" t="s">
        <v>8468</v>
      </c>
      <c r="HOA1" s="10" t="s">
        <v>8469</v>
      </c>
      <c r="HOB1" s="10" t="s">
        <v>8470</v>
      </c>
      <c r="HOC1" s="10" t="s">
        <v>8471</v>
      </c>
      <c r="HOD1" s="10" t="s">
        <v>8472</v>
      </c>
      <c r="HOE1" s="10" t="s">
        <v>8473</v>
      </c>
      <c r="HOF1" s="10" t="s">
        <v>8474</v>
      </c>
      <c r="HOG1" s="10" t="s">
        <v>8475</v>
      </c>
      <c r="HOH1" s="10" t="s">
        <v>8476</v>
      </c>
      <c r="HOI1" s="10" t="s">
        <v>8477</v>
      </c>
      <c r="HOJ1" s="10" t="s">
        <v>8478</v>
      </c>
      <c r="HOK1" s="10" t="s">
        <v>8479</v>
      </c>
      <c r="HOL1" s="10" t="s">
        <v>8480</v>
      </c>
      <c r="HOM1" s="10" t="s">
        <v>8481</v>
      </c>
      <c r="HON1" s="10" t="s">
        <v>8482</v>
      </c>
      <c r="HOO1" s="10" t="s">
        <v>8483</v>
      </c>
      <c r="HOP1" s="10" t="s">
        <v>8484</v>
      </c>
      <c r="HOQ1" s="10" t="s">
        <v>8485</v>
      </c>
      <c r="HOR1" s="10" t="s">
        <v>8486</v>
      </c>
      <c r="HOS1" s="10" t="s">
        <v>8487</v>
      </c>
      <c r="HOT1" s="10" t="s">
        <v>8488</v>
      </c>
      <c r="HOU1" s="10" t="s">
        <v>8489</v>
      </c>
      <c r="HOV1" s="10" t="s">
        <v>8490</v>
      </c>
      <c r="HOW1" s="10" t="s">
        <v>8491</v>
      </c>
      <c r="HOX1" s="10" t="s">
        <v>8492</v>
      </c>
      <c r="HOY1" s="10" t="s">
        <v>8493</v>
      </c>
      <c r="HOZ1" s="10" t="s">
        <v>8494</v>
      </c>
      <c r="HPA1" s="10" t="s">
        <v>8495</v>
      </c>
      <c r="HPB1" s="10" t="s">
        <v>8496</v>
      </c>
      <c r="HPC1" s="10" t="s">
        <v>8497</v>
      </c>
      <c r="HPD1" s="10" t="s">
        <v>8498</v>
      </c>
      <c r="HPE1" s="10" t="s">
        <v>8499</v>
      </c>
      <c r="HPF1" s="10" t="s">
        <v>8500</v>
      </c>
      <c r="HPG1" s="10" t="s">
        <v>8501</v>
      </c>
      <c r="HPH1" s="10" t="s">
        <v>8502</v>
      </c>
      <c r="HPI1" s="10" t="s">
        <v>8503</v>
      </c>
      <c r="HPJ1" s="10" t="s">
        <v>8504</v>
      </c>
      <c r="HPK1" s="10" t="s">
        <v>8505</v>
      </c>
      <c r="HPL1" s="10" t="s">
        <v>8506</v>
      </c>
      <c r="HPM1" s="10" t="s">
        <v>8507</v>
      </c>
      <c r="HPN1" s="10" t="s">
        <v>8508</v>
      </c>
      <c r="HPO1" s="10" t="s">
        <v>8509</v>
      </c>
      <c r="HPP1" s="10" t="s">
        <v>8510</v>
      </c>
      <c r="HPQ1" s="10" t="s">
        <v>8511</v>
      </c>
      <c r="HPR1" s="10" t="s">
        <v>8512</v>
      </c>
      <c r="HPS1" s="10" t="s">
        <v>8513</v>
      </c>
      <c r="HPT1" s="10" t="s">
        <v>8514</v>
      </c>
      <c r="HPU1" s="10" t="s">
        <v>8515</v>
      </c>
      <c r="HPV1" s="10" t="s">
        <v>8516</v>
      </c>
      <c r="HPW1" s="10" t="s">
        <v>8517</v>
      </c>
      <c r="HPX1" s="10" t="s">
        <v>8518</v>
      </c>
      <c r="HPY1" s="10" t="s">
        <v>8519</v>
      </c>
      <c r="HPZ1" s="10" t="s">
        <v>8520</v>
      </c>
      <c r="HQA1" s="10" t="s">
        <v>8521</v>
      </c>
      <c r="HQB1" s="10" t="s">
        <v>8522</v>
      </c>
      <c r="HQC1" s="10" t="s">
        <v>8523</v>
      </c>
      <c r="HQD1" s="10" t="s">
        <v>8524</v>
      </c>
      <c r="HQE1" s="10" t="s">
        <v>8525</v>
      </c>
      <c r="HQF1" s="10" t="s">
        <v>8526</v>
      </c>
      <c r="HQG1" s="10" t="s">
        <v>8527</v>
      </c>
      <c r="HQH1" s="10" t="s">
        <v>8528</v>
      </c>
      <c r="HQI1" s="10" t="s">
        <v>8529</v>
      </c>
      <c r="HQJ1" s="10" t="s">
        <v>8530</v>
      </c>
      <c r="HQK1" s="10" t="s">
        <v>8531</v>
      </c>
      <c r="HQL1" s="10" t="s">
        <v>8532</v>
      </c>
      <c r="HQM1" s="10" t="s">
        <v>8533</v>
      </c>
      <c r="HQN1" s="10" t="s">
        <v>8534</v>
      </c>
      <c r="HQO1" s="10" t="s">
        <v>8535</v>
      </c>
      <c r="HQP1" s="10" t="s">
        <v>8536</v>
      </c>
      <c r="HQQ1" s="10" t="s">
        <v>8537</v>
      </c>
      <c r="HQR1" s="10" t="s">
        <v>8538</v>
      </c>
      <c r="HQS1" s="10" t="s">
        <v>8539</v>
      </c>
      <c r="HQT1" s="10" t="s">
        <v>8540</v>
      </c>
      <c r="HQU1" s="10" t="s">
        <v>8541</v>
      </c>
      <c r="HQV1" s="10" t="s">
        <v>8542</v>
      </c>
      <c r="HQW1" s="10" t="s">
        <v>8543</v>
      </c>
      <c r="HQX1" s="10" t="s">
        <v>8544</v>
      </c>
      <c r="HQY1" s="10" t="s">
        <v>8545</v>
      </c>
      <c r="HQZ1" s="10" t="s">
        <v>8546</v>
      </c>
      <c r="HRA1" s="10" t="s">
        <v>8547</v>
      </c>
      <c r="HRB1" s="10" t="s">
        <v>8548</v>
      </c>
      <c r="HRC1" s="10" t="s">
        <v>8549</v>
      </c>
      <c r="HRD1" s="10" t="s">
        <v>8550</v>
      </c>
      <c r="HRE1" s="10" t="s">
        <v>8551</v>
      </c>
      <c r="HRF1" s="10" t="s">
        <v>8552</v>
      </c>
      <c r="HRG1" s="10" t="s">
        <v>8553</v>
      </c>
      <c r="HRH1" s="10" t="s">
        <v>8554</v>
      </c>
      <c r="HRI1" s="10" t="s">
        <v>8555</v>
      </c>
      <c r="HRJ1" s="10" t="s">
        <v>8556</v>
      </c>
      <c r="HRK1" s="10" t="s">
        <v>8557</v>
      </c>
      <c r="HRL1" s="10" t="s">
        <v>8558</v>
      </c>
      <c r="HRM1" s="10" t="s">
        <v>8559</v>
      </c>
      <c r="HRN1" s="10" t="s">
        <v>8560</v>
      </c>
      <c r="HRO1" s="10" t="s">
        <v>8561</v>
      </c>
      <c r="HRP1" s="10" t="s">
        <v>8562</v>
      </c>
      <c r="HRQ1" s="10" t="s">
        <v>8563</v>
      </c>
      <c r="HRR1" s="10" t="s">
        <v>8564</v>
      </c>
      <c r="HRS1" s="10" t="s">
        <v>8565</v>
      </c>
      <c r="HRT1" s="10" t="s">
        <v>8566</v>
      </c>
      <c r="HRU1" s="10" t="s">
        <v>8567</v>
      </c>
      <c r="HRV1" s="10" t="s">
        <v>8568</v>
      </c>
      <c r="HRW1" s="10" t="s">
        <v>8569</v>
      </c>
      <c r="HRX1" s="10" t="s">
        <v>8570</v>
      </c>
      <c r="HRY1" s="10" t="s">
        <v>8571</v>
      </c>
      <c r="HRZ1" s="10" t="s">
        <v>8572</v>
      </c>
      <c r="HSA1" s="10" t="s">
        <v>8573</v>
      </c>
      <c r="HSB1" s="10" t="s">
        <v>8574</v>
      </c>
      <c r="HSC1" s="10" t="s">
        <v>8575</v>
      </c>
      <c r="HSD1" s="10" t="s">
        <v>8576</v>
      </c>
      <c r="HSE1" s="10" t="s">
        <v>8577</v>
      </c>
      <c r="HSF1" s="10" t="s">
        <v>8578</v>
      </c>
      <c r="HSG1" s="10" t="s">
        <v>8579</v>
      </c>
      <c r="HSH1" s="10" t="s">
        <v>8580</v>
      </c>
      <c r="HSI1" s="10" t="s">
        <v>8581</v>
      </c>
      <c r="HSJ1" s="10" t="s">
        <v>8582</v>
      </c>
      <c r="HSK1" s="10" t="s">
        <v>8583</v>
      </c>
      <c r="HSL1" s="10" t="s">
        <v>8584</v>
      </c>
      <c r="HSM1" s="10" t="s">
        <v>8585</v>
      </c>
      <c r="HSN1" s="10" t="s">
        <v>8586</v>
      </c>
      <c r="HSO1" s="10" t="s">
        <v>8587</v>
      </c>
      <c r="HSP1" s="10" t="s">
        <v>8588</v>
      </c>
      <c r="HSQ1" s="10" t="s">
        <v>8589</v>
      </c>
      <c r="HSR1" s="10" t="s">
        <v>8590</v>
      </c>
      <c r="HSS1" s="10" t="s">
        <v>8591</v>
      </c>
      <c r="HST1" s="10" t="s">
        <v>8592</v>
      </c>
      <c r="HSU1" s="10" t="s">
        <v>8593</v>
      </c>
      <c r="HSV1" s="10" t="s">
        <v>8594</v>
      </c>
      <c r="HSW1" s="10" t="s">
        <v>8595</v>
      </c>
      <c r="HSX1" s="10" t="s">
        <v>8596</v>
      </c>
      <c r="HSY1" s="10" t="s">
        <v>8597</v>
      </c>
      <c r="HSZ1" s="10" t="s">
        <v>8598</v>
      </c>
      <c r="HTA1" s="10" t="s">
        <v>8599</v>
      </c>
      <c r="HTB1" s="10" t="s">
        <v>8600</v>
      </c>
      <c r="HTC1" s="10" t="s">
        <v>8601</v>
      </c>
      <c r="HTD1" s="10" t="s">
        <v>8602</v>
      </c>
      <c r="HTE1" s="10" t="s">
        <v>8603</v>
      </c>
      <c r="HTF1" s="10" t="s">
        <v>8604</v>
      </c>
      <c r="HTG1" s="10" t="s">
        <v>8605</v>
      </c>
      <c r="HTH1" s="10" t="s">
        <v>8606</v>
      </c>
      <c r="HTI1" s="10" t="s">
        <v>8607</v>
      </c>
      <c r="HTJ1" s="10" t="s">
        <v>8608</v>
      </c>
      <c r="HTK1" s="10" t="s">
        <v>8609</v>
      </c>
      <c r="HTL1" s="10" t="s">
        <v>8610</v>
      </c>
      <c r="HTM1" s="10" t="s">
        <v>8611</v>
      </c>
      <c r="HTN1" s="10" t="s">
        <v>8612</v>
      </c>
      <c r="HTO1" s="10" t="s">
        <v>8613</v>
      </c>
      <c r="HTP1" s="10" t="s">
        <v>8614</v>
      </c>
      <c r="HTQ1" s="10" t="s">
        <v>8615</v>
      </c>
      <c r="HTR1" s="10" t="s">
        <v>8616</v>
      </c>
      <c r="HTS1" s="10" t="s">
        <v>8617</v>
      </c>
      <c r="HTT1" s="10" t="s">
        <v>8618</v>
      </c>
      <c r="HTU1" s="10" t="s">
        <v>8619</v>
      </c>
      <c r="HTV1" s="10" t="s">
        <v>8620</v>
      </c>
      <c r="HTW1" s="10" t="s">
        <v>8621</v>
      </c>
      <c r="HTX1" s="10" t="s">
        <v>8622</v>
      </c>
      <c r="HTY1" s="10" t="s">
        <v>8623</v>
      </c>
      <c r="HTZ1" s="10" t="s">
        <v>8624</v>
      </c>
      <c r="HUA1" s="10" t="s">
        <v>8625</v>
      </c>
      <c r="HUB1" s="10" t="s">
        <v>8626</v>
      </c>
      <c r="HUC1" s="10" t="s">
        <v>8627</v>
      </c>
      <c r="HUD1" s="10" t="s">
        <v>8628</v>
      </c>
      <c r="HUE1" s="10" t="s">
        <v>8629</v>
      </c>
      <c r="HUF1" s="10" t="s">
        <v>8630</v>
      </c>
      <c r="HUG1" s="10" t="s">
        <v>8631</v>
      </c>
      <c r="HUH1" s="10" t="s">
        <v>8632</v>
      </c>
      <c r="HUI1" s="10" t="s">
        <v>8633</v>
      </c>
      <c r="HUJ1" s="10" t="s">
        <v>8634</v>
      </c>
      <c r="HUK1" s="10" t="s">
        <v>8635</v>
      </c>
      <c r="HUL1" s="10" t="s">
        <v>8636</v>
      </c>
      <c r="HUM1" s="10" t="s">
        <v>8637</v>
      </c>
      <c r="HUN1" s="10" t="s">
        <v>8638</v>
      </c>
      <c r="HUO1" s="10" t="s">
        <v>8639</v>
      </c>
      <c r="HUP1" s="10" t="s">
        <v>8640</v>
      </c>
      <c r="HUQ1" s="10" t="s">
        <v>8641</v>
      </c>
      <c r="HUR1" s="10" t="s">
        <v>8642</v>
      </c>
      <c r="HUS1" s="10" t="s">
        <v>8643</v>
      </c>
      <c r="HUT1" s="10" t="s">
        <v>8644</v>
      </c>
      <c r="HUU1" s="10" t="s">
        <v>8645</v>
      </c>
      <c r="HUV1" s="10" t="s">
        <v>8646</v>
      </c>
      <c r="HUW1" s="10" t="s">
        <v>8647</v>
      </c>
      <c r="HUX1" s="10" t="s">
        <v>8648</v>
      </c>
      <c r="HUY1" s="10" t="s">
        <v>8649</v>
      </c>
      <c r="HUZ1" s="10" t="s">
        <v>8650</v>
      </c>
      <c r="HVA1" s="10" t="s">
        <v>8651</v>
      </c>
      <c r="HVB1" s="10" t="s">
        <v>8652</v>
      </c>
      <c r="HVC1" s="10" t="s">
        <v>8653</v>
      </c>
      <c r="HVD1" s="10" t="s">
        <v>8654</v>
      </c>
      <c r="HVE1" s="10" t="s">
        <v>8655</v>
      </c>
      <c r="HVF1" s="10" t="s">
        <v>8656</v>
      </c>
      <c r="HVG1" s="10" t="s">
        <v>8657</v>
      </c>
      <c r="HVH1" s="10" t="s">
        <v>8658</v>
      </c>
      <c r="HVI1" s="10" t="s">
        <v>8659</v>
      </c>
      <c r="HVJ1" s="10" t="s">
        <v>8660</v>
      </c>
      <c r="HVK1" s="10" t="s">
        <v>8661</v>
      </c>
      <c r="HVL1" s="10" t="s">
        <v>8662</v>
      </c>
      <c r="HVM1" s="10" t="s">
        <v>8663</v>
      </c>
      <c r="HVN1" s="10" t="s">
        <v>8664</v>
      </c>
      <c r="HVO1" s="10" t="s">
        <v>8665</v>
      </c>
      <c r="HVP1" s="10" t="s">
        <v>8666</v>
      </c>
      <c r="HVQ1" s="10" t="s">
        <v>8667</v>
      </c>
      <c r="HVR1" s="10" t="s">
        <v>8668</v>
      </c>
      <c r="HVS1" s="10" t="s">
        <v>8669</v>
      </c>
      <c r="HVT1" s="10" t="s">
        <v>8670</v>
      </c>
      <c r="HVU1" s="10" t="s">
        <v>8671</v>
      </c>
      <c r="HVV1" s="10" t="s">
        <v>8672</v>
      </c>
      <c r="HVW1" s="10" t="s">
        <v>8673</v>
      </c>
      <c r="HVX1" s="10" t="s">
        <v>8674</v>
      </c>
      <c r="HVY1" s="10" t="s">
        <v>8675</v>
      </c>
      <c r="HVZ1" s="10" t="s">
        <v>8676</v>
      </c>
      <c r="HWA1" s="10" t="s">
        <v>8677</v>
      </c>
      <c r="HWB1" s="10" t="s">
        <v>8678</v>
      </c>
      <c r="HWC1" s="10" t="s">
        <v>8679</v>
      </c>
      <c r="HWD1" s="10" t="s">
        <v>8680</v>
      </c>
      <c r="HWE1" s="10" t="s">
        <v>8681</v>
      </c>
      <c r="HWF1" s="10" t="s">
        <v>8682</v>
      </c>
      <c r="HWG1" s="10" t="s">
        <v>8683</v>
      </c>
      <c r="HWH1" s="10" t="s">
        <v>8684</v>
      </c>
      <c r="HWI1" s="10" t="s">
        <v>8685</v>
      </c>
      <c r="HWJ1" s="10" t="s">
        <v>8686</v>
      </c>
      <c r="HWK1" s="10" t="s">
        <v>8687</v>
      </c>
      <c r="HWL1" s="10" t="s">
        <v>8688</v>
      </c>
      <c r="HWM1" s="10" t="s">
        <v>8689</v>
      </c>
      <c r="HWN1" s="10" t="s">
        <v>8690</v>
      </c>
      <c r="HWO1" s="10" t="s">
        <v>8691</v>
      </c>
      <c r="HWP1" s="10" t="s">
        <v>8692</v>
      </c>
      <c r="HWQ1" s="10" t="s">
        <v>8693</v>
      </c>
      <c r="HWR1" s="10" t="s">
        <v>8694</v>
      </c>
      <c r="HWS1" s="10" t="s">
        <v>8695</v>
      </c>
      <c r="HWT1" s="10" t="s">
        <v>8696</v>
      </c>
      <c r="HWU1" s="10" t="s">
        <v>8697</v>
      </c>
      <c r="HWV1" s="10" t="s">
        <v>8698</v>
      </c>
      <c r="HWW1" s="10" t="s">
        <v>8699</v>
      </c>
      <c r="HWX1" s="10" t="s">
        <v>8700</v>
      </c>
      <c r="HWY1" s="10" t="s">
        <v>8701</v>
      </c>
      <c r="HWZ1" s="10" t="s">
        <v>8702</v>
      </c>
      <c r="HXA1" s="10" t="s">
        <v>8703</v>
      </c>
      <c r="HXB1" s="10" t="s">
        <v>8704</v>
      </c>
      <c r="HXC1" s="10" t="s">
        <v>8705</v>
      </c>
      <c r="HXD1" s="10" t="s">
        <v>8706</v>
      </c>
      <c r="HXE1" s="10" t="s">
        <v>8707</v>
      </c>
      <c r="HXF1" s="10" t="s">
        <v>8708</v>
      </c>
      <c r="HXG1" s="10" t="s">
        <v>8709</v>
      </c>
      <c r="HXH1" s="10" t="s">
        <v>8710</v>
      </c>
      <c r="HXI1" s="10" t="s">
        <v>8711</v>
      </c>
      <c r="HXJ1" s="10" t="s">
        <v>8712</v>
      </c>
      <c r="HXK1" s="10" t="s">
        <v>8713</v>
      </c>
      <c r="HXL1" s="10" t="s">
        <v>8714</v>
      </c>
      <c r="HXM1" s="10" t="s">
        <v>8715</v>
      </c>
      <c r="HXN1" s="10" t="s">
        <v>8716</v>
      </c>
      <c r="HXO1" s="10" t="s">
        <v>8717</v>
      </c>
      <c r="HXP1" s="10" t="s">
        <v>8718</v>
      </c>
      <c r="HXQ1" s="10" t="s">
        <v>8719</v>
      </c>
      <c r="HXR1" s="10" t="s">
        <v>8720</v>
      </c>
      <c r="HXS1" s="10" t="s">
        <v>8721</v>
      </c>
      <c r="HXT1" s="10" t="s">
        <v>8722</v>
      </c>
      <c r="HXU1" s="10" t="s">
        <v>8723</v>
      </c>
      <c r="HXV1" s="10" t="s">
        <v>8724</v>
      </c>
      <c r="HXW1" s="10" t="s">
        <v>8725</v>
      </c>
      <c r="HXX1" s="10" t="s">
        <v>8726</v>
      </c>
      <c r="HXY1" s="10" t="s">
        <v>8727</v>
      </c>
      <c r="HXZ1" s="10" t="s">
        <v>8728</v>
      </c>
      <c r="HYA1" s="10" t="s">
        <v>8729</v>
      </c>
      <c r="HYB1" s="10" t="s">
        <v>8730</v>
      </c>
      <c r="HYC1" s="10" t="s">
        <v>8731</v>
      </c>
      <c r="HYD1" s="10" t="s">
        <v>8732</v>
      </c>
      <c r="HYE1" s="10" t="s">
        <v>8733</v>
      </c>
      <c r="HYF1" s="10" t="s">
        <v>8734</v>
      </c>
      <c r="HYG1" s="10" t="s">
        <v>8735</v>
      </c>
      <c r="HYH1" s="10" t="s">
        <v>8736</v>
      </c>
      <c r="HYI1" s="10" t="s">
        <v>8737</v>
      </c>
      <c r="HYJ1" s="10" t="s">
        <v>8738</v>
      </c>
      <c r="HYK1" s="10" t="s">
        <v>8739</v>
      </c>
      <c r="HYL1" s="10" t="s">
        <v>8740</v>
      </c>
      <c r="HYM1" s="10" t="s">
        <v>8741</v>
      </c>
      <c r="HYN1" s="10" t="s">
        <v>8742</v>
      </c>
      <c r="HYO1" s="10" t="s">
        <v>8743</v>
      </c>
      <c r="HYP1" s="10" t="s">
        <v>8744</v>
      </c>
      <c r="HYQ1" s="10" t="s">
        <v>8745</v>
      </c>
      <c r="HYR1" s="10" t="s">
        <v>8746</v>
      </c>
      <c r="HYS1" s="10" t="s">
        <v>8747</v>
      </c>
      <c r="HYT1" s="10" t="s">
        <v>8748</v>
      </c>
      <c r="HYU1" s="10" t="s">
        <v>8749</v>
      </c>
      <c r="HYV1" s="10" t="s">
        <v>8750</v>
      </c>
      <c r="HYW1" s="10" t="s">
        <v>8751</v>
      </c>
      <c r="HYX1" s="10" t="s">
        <v>8752</v>
      </c>
      <c r="HYY1" s="10" t="s">
        <v>8753</v>
      </c>
      <c r="HYZ1" s="10" t="s">
        <v>8754</v>
      </c>
      <c r="HZA1" s="10" t="s">
        <v>8755</v>
      </c>
      <c r="HZB1" s="10" t="s">
        <v>8756</v>
      </c>
      <c r="HZC1" s="10" t="s">
        <v>8757</v>
      </c>
      <c r="HZD1" s="10" t="s">
        <v>8758</v>
      </c>
      <c r="HZE1" s="10" t="s">
        <v>8759</v>
      </c>
      <c r="HZF1" s="10" t="s">
        <v>8760</v>
      </c>
      <c r="HZG1" s="10" t="s">
        <v>8761</v>
      </c>
      <c r="HZH1" s="10" t="s">
        <v>8762</v>
      </c>
      <c r="HZI1" s="10" t="s">
        <v>8763</v>
      </c>
      <c r="HZJ1" s="10" t="s">
        <v>8764</v>
      </c>
      <c r="HZK1" s="10" t="s">
        <v>8765</v>
      </c>
      <c r="HZL1" s="10" t="s">
        <v>8766</v>
      </c>
      <c r="HZM1" s="10" t="s">
        <v>8767</v>
      </c>
      <c r="HZN1" s="10" t="s">
        <v>8768</v>
      </c>
      <c r="HZO1" s="10" t="s">
        <v>8769</v>
      </c>
      <c r="HZP1" s="10" t="s">
        <v>8770</v>
      </c>
      <c r="HZQ1" s="10" t="s">
        <v>8771</v>
      </c>
      <c r="HZR1" s="10" t="s">
        <v>8772</v>
      </c>
      <c r="HZS1" s="10" t="s">
        <v>8773</v>
      </c>
      <c r="HZT1" s="10" t="s">
        <v>8774</v>
      </c>
      <c r="HZU1" s="10" t="s">
        <v>8775</v>
      </c>
      <c r="HZV1" s="10" t="s">
        <v>8776</v>
      </c>
      <c r="HZW1" s="10" t="s">
        <v>8777</v>
      </c>
      <c r="HZX1" s="10" t="s">
        <v>8778</v>
      </c>
      <c r="HZY1" s="10" t="s">
        <v>8779</v>
      </c>
      <c r="HZZ1" s="10" t="s">
        <v>8780</v>
      </c>
      <c r="IAA1" s="10" t="s">
        <v>8781</v>
      </c>
      <c r="IAB1" s="10" t="s">
        <v>8782</v>
      </c>
      <c r="IAC1" s="10" t="s">
        <v>8783</v>
      </c>
      <c r="IAD1" s="10" t="s">
        <v>8784</v>
      </c>
      <c r="IAE1" s="10" t="s">
        <v>8785</v>
      </c>
      <c r="IAF1" s="10" t="s">
        <v>8786</v>
      </c>
      <c r="IAG1" s="10" t="s">
        <v>8787</v>
      </c>
      <c r="IAH1" s="10" t="s">
        <v>8788</v>
      </c>
      <c r="IAI1" s="10" t="s">
        <v>8789</v>
      </c>
      <c r="IAJ1" s="10" t="s">
        <v>8790</v>
      </c>
      <c r="IAK1" s="10" t="s">
        <v>8791</v>
      </c>
      <c r="IAL1" s="10" t="s">
        <v>8792</v>
      </c>
      <c r="IAM1" s="10" t="s">
        <v>8793</v>
      </c>
      <c r="IAN1" s="10" t="s">
        <v>8794</v>
      </c>
      <c r="IAO1" s="10" t="s">
        <v>8795</v>
      </c>
      <c r="IAP1" s="10" t="s">
        <v>8796</v>
      </c>
      <c r="IAQ1" s="10" t="s">
        <v>8797</v>
      </c>
      <c r="IAR1" s="10" t="s">
        <v>8798</v>
      </c>
      <c r="IAS1" s="10" t="s">
        <v>8799</v>
      </c>
      <c r="IAT1" s="10" t="s">
        <v>8800</v>
      </c>
      <c r="IAU1" s="10" t="s">
        <v>8801</v>
      </c>
      <c r="IAV1" s="10" t="s">
        <v>8802</v>
      </c>
      <c r="IAW1" s="10" t="s">
        <v>8803</v>
      </c>
      <c r="IAX1" s="10" t="s">
        <v>8804</v>
      </c>
      <c r="IAY1" s="10" t="s">
        <v>8805</v>
      </c>
      <c r="IAZ1" s="10" t="s">
        <v>8806</v>
      </c>
      <c r="IBA1" s="10" t="s">
        <v>8807</v>
      </c>
      <c r="IBB1" s="10" t="s">
        <v>8808</v>
      </c>
      <c r="IBC1" s="10" t="s">
        <v>8809</v>
      </c>
      <c r="IBD1" s="10" t="s">
        <v>8810</v>
      </c>
      <c r="IBE1" s="10" t="s">
        <v>8811</v>
      </c>
      <c r="IBF1" s="10" t="s">
        <v>8812</v>
      </c>
      <c r="IBG1" s="10" t="s">
        <v>8813</v>
      </c>
      <c r="IBH1" s="10" t="s">
        <v>8814</v>
      </c>
      <c r="IBI1" s="10" t="s">
        <v>8815</v>
      </c>
      <c r="IBJ1" s="10" t="s">
        <v>8816</v>
      </c>
      <c r="IBK1" s="10" t="s">
        <v>8817</v>
      </c>
      <c r="IBL1" s="10" t="s">
        <v>8818</v>
      </c>
      <c r="IBM1" s="10" t="s">
        <v>8819</v>
      </c>
      <c r="IBN1" s="10" t="s">
        <v>8820</v>
      </c>
      <c r="IBO1" s="10" t="s">
        <v>8821</v>
      </c>
      <c r="IBP1" s="10" t="s">
        <v>8822</v>
      </c>
      <c r="IBQ1" s="10" t="s">
        <v>8823</v>
      </c>
      <c r="IBR1" s="10" t="s">
        <v>8824</v>
      </c>
      <c r="IBS1" s="10" t="s">
        <v>8825</v>
      </c>
      <c r="IBT1" s="10" t="s">
        <v>8826</v>
      </c>
      <c r="IBU1" s="10" t="s">
        <v>8827</v>
      </c>
      <c r="IBV1" s="10" t="s">
        <v>8828</v>
      </c>
      <c r="IBW1" s="10" t="s">
        <v>8829</v>
      </c>
      <c r="IBX1" s="10" t="s">
        <v>8830</v>
      </c>
      <c r="IBY1" s="10" t="s">
        <v>8831</v>
      </c>
      <c r="IBZ1" s="10" t="s">
        <v>8832</v>
      </c>
      <c r="ICA1" s="10" t="s">
        <v>8833</v>
      </c>
      <c r="ICB1" s="10" t="s">
        <v>8834</v>
      </c>
      <c r="ICC1" s="10" t="s">
        <v>8835</v>
      </c>
      <c r="ICD1" s="10" t="s">
        <v>8836</v>
      </c>
      <c r="ICE1" s="10" t="s">
        <v>8837</v>
      </c>
      <c r="ICF1" s="10" t="s">
        <v>8838</v>
      </c>
      <c r="ICG1" s="10" t="s">
        <v>8839</v>
      </c>
      <c r="ICH1" s="10" t="s">
        <v>8840</v>
      </c>
      <c r="ICI1" s="10" t="s">
        <v>8841</v>
      </c>
      <c r="ICJ1" s="10" t="s">
        <v>8842</v>
      </c>
      <c r="ICK1" s="10" t="s">
        <v>8843</v>
      </c>
      <c r="ICL1" s="10" t="s">
        <v>8844</v>
      </c>
      <c r="ICM1" s="10" t="s">
        <v>8845</v>
      </c>
      <c r="ICN1" s="10" t="s">
        <v>8846</v>
      </c>
      <c r="ICO1" s="10" t="s">
        <v>8847</v>
      </c>
      <c r="ICP1" s="10" t="s">
        <v>8848</v>
      </c>
      <c r="ICQ1" s="10" t="s">
        <v>8849</v>
      </c>
      <c r="ICR1" s="10" t="s">
        <v>8850</v>
      </c>
      <c r="ICS1" s="10" t="s">
        <v>8851</v>
      </c>
      <c r="ICT1" s="10" t="s">
        <v>8852</v>
      </c>
      <c r="ICU1" s="10" t="s">
        <v>8853</v>
      </c>
      <c r="ICV1" s="10" t="s">
        <v>8854</v>
      </c>
      <c r="ICW1" s="10" t="s">
        <v>8855</v>
      </c>
      <c r="ICX1" s="10" t="s">
        <v>8856</v>
      </c>
      <c r="ICY1" s="10" t="s">
        <v>8857</v>
      </c>
      <c r="ICZ1" s="10" t="s">
        <v>8858</v>
      </c>
      <c r="IDA1" s="10" t="s">
        <v>8859</v>
      </c>
      <c r="IDB1" s="10" t="s">
        <v>8860</v>
      </c>
      <c r="IDC1" s="10" t="s">
        <v>8861</v>
      </c>
      <c r="IDD1" s="10" t="s">
        <v>8862</v>
      </c>
      <c r="IDE1" s="10" t="s">
        <v>8863</v>
      </c>
      <c r="IDF1" s="10" t="s">
        <v>8864</v>
      </c>
      <c r="IDG1" s="10" t="s">
        <v>8865</v>
      </c>
      <c r="IDH1" s="10" t="s">
        <v>8866</v>
      </c>
      <c r="IDI1" s="10" t="s">
        <v>8867</v>
      </c>
      <c r="IDJ1" s="10" t="s">
        <v>8868</v>
      </c>
      <c r="IDK1" s="10" t="s">
        <v>8869</v>
      </c>
      <c r="IDL1" s="10" t="s">
        <v>8870</v>
      </c>
      <c r="IDM1" s="10" t="s">
        <v>8871</v>
      </c>
      <c r="IDN1" s="10" t="s">
        <v>8872</v>
      </c>
      <c r="IDO1" s="10" t="s">
        <v>8873</v>
      </c>
      <c r="IDP1" s="10" t="s">
        <v>8874</v>
      </c>
      <c r="IDQ1" s="10" t="s">
        <v>8875</v>
      </c>
      <c r="IDR1" s="10" t="s">
        <v>8876</v>
      </c>
      <c r="IDS1" s="10" t="s">
        <v>8877</v>
      </c>
      <c r="IDT1" s="10" t="s">
        <v>8878</v>
      </c>
      <c r="IDU1" s="10" t="s">
        <v>8879</v>
      </c>
      <c r="IDV1" s="10" t="s">
        <v>8880</v>
      </c>
      <c r="IDW1" s="10" t="s">
        <v>8881</v>
      </c>
      <c r="IDX1" s="10" t="s">
        <v>8882</v>
      </c>
      <c r="IDY1" s="10" t="s">
        <v>8883</v>
      </c>
      <c r="IDZ1" s="10" t="s">
        <v>8884</v>
      </c>
      <c r="IEA1" s="10" t="s">
        <v>8885</v>
      </c>
      <c r="IEB1" s="10" t="s">
        <v>8886</v>
      </c>
      <c r="IEC1" s="10" t="s">
        <v>8887</v>
      </c>
      <c r="IED1" s="10" t="s">
        <v>8888</v>
      </c>
      <c r="IEE1" s="10" t="s">
        <v>8889</v>
      </c>
      <c r="IEF1" s="10" t="s">
        <v>8890</v>
      </c>
      <c r="IEG1" s="10" t="s">
        <v>8891</v>
      </c>
      <c r="IEH1" s="10" t="s">
        <v>8892</v>
      </c>
      <c r="IEI1" s="10" t="s">
        <v>8893</v>
      </c>
      <c r="IEJ1" s="10" t="s">
        <v>8894</v>
      </c>
      <c r="IEK1" s="10" t="s">
        <v>8895</v>
      </c>
      <c r="IEL1" s="10" t="s">
        <v>8896</v>
      </c>
      <c r="IEM1" s="10" t="s">
        <v>8897</v>
      </c>
      <c r="IEN1" s="10" t="s">
        <v>8898</v>
      </c>
      <c r="IEO1" s="10" t="s">
        <v>8899</v>
      </c>
      <c r="IEP1" s="10" t="s">
        <v>8900</v>
      </c>
      <c r="IEQ1" s="10" t="s">
        <v>8901</v>
      </c>
      <c r="IER1" s="10" t="s">
        <v>8902</v>
      </c>
      <c r="IES1" s="10" t="s">
        <v>8903</v>
      </c>
      <c r="IET1" s="10" t="s">
        <v>8904</v>
      </c>
      <c r="IEU1" s="10" t="s">
        <v>8905</v>
      </c>
      <c r="IEV1" s="10" t="s">
        <v>8906</v>
      </c>
      <c r="IEW1" s="10" t="s">
        <v>8907</v>
      </c>
      <c r="IEX1" s="10" t="s">
        <v>8908</v>
      </c>
      <c r="IEY1" s="10" t="s">
        <v>8909</v>
      </c>
      <c r="IEZ1" s="10" t="s">
        <v>8910</v>
      </c>
      <c r="IFA1" s="10" t="s">
        <v>8911</v>
      </c>
      <c r="IFB1" s="10" t="s">
        <v>8912</v>
      </c>
      <c r="IFC1" s="10" t="s">
        <v>8913</v>
      </c>
      <c r="IFD1" s="10" t="s">
        <v>8914</v>
      </c>
      <c r="IFE1" s="10" t="s">
        <v>8915</v>
      </c>
      <c r="IFF1" s="10" t="s">
        <v>8916</v>
      </c>
      <c r="IFG1" s="10" t="s">
        <v>8917</v>
      </c>
      <c r="IFH1" s="10" t="s">
        <v>8918</v>
      </c>
      <c r="IFI1" s="10" t="s">
        <v>8919</v>
      </c>
      <c r="IFJ1" s="10" t="s">
        <v>8920</v>
      </c>
      <c r="IFK1" s="10" t="s">
        <v>8921</v>
      </c>
      <c r="IFL1" s="10" t="s">
        <v>8922</v>
      </c>
      <c r="IFM1" s="10" t="s">
        <v>8923</v>
      </c>
      <c r="IFN1" s="10" t="s">
        <v>8924</v>
      </c>
      <c r="IFO1" s="10" t="s">
        <v>8925</v>
      </c>
      <c r="IFP1" s="10" t="s">
        <v>8926</v>
      </c>
      <c r="IFQ1" s="10" t="s">
        <v>8927</v>
      </c>
      <c r="IFR1" s="10" t="s">
        <v>8928</v>
      </c>
      <c r="IFS1" s="10" t="s">
        <v>8929</v>
      </c>
      <c r="IFT1" s="10" t="s">
        <v>8930</v>
      </c>
      <c r="IFU1" s="10" t="s">
        <v>8931</v>
      </c>
      <c r="IFV1" s="10" t="s">
        <v>8932</v>
      </c>
      <c r="IFW1" s="10" t="s">
        <v>8933</v>
      </c>
      <c r="IFX1" s="10" t="s">
        <v>8934</v>
      </c>
      <c r="IFY1" s="10" t="s">
        <v>8935</v>
      </c>
      <c r="IFZ1" s="10" t="s">
        <v>8936</v>
      </c>
      <c r="IGA1" s="10" t="s">
        <v>8937</v>
      </c>
      <c r="IGB1" s="10" t="s">
        <v>8938</v>
      </c>
      <c r="IGC1" s="10" t="s">
        <v>8939</v>
      </c>
      <c r="IGD1" s="10" t="s">
        <v>8940</v>
      </c>
      <c r="IGE1" s="10" t="s">
        <v>8941</v>
      </c>
      <c r="IGF1" s="10" t="s">
        <v>8942</v>
      </c>
      <c r="IGG1" s="10" t="s">
        <v>8943</v>
      </c>
      <c r="IGH1" s="10" t="s">
        <v>8944</v>
      </c>
      <c r="IGI1" s="10" t="s">
        <v>8945</v>
      </c>
      <c r="IGJ1" s="10" t="s">
        <v>8946</v>
      </c>
      <c r="IGK1" s="10" t="s">
        <v>8947</v>
      </c>
      <c r="IGL1" s="10" t="s">
        <v>8948</v>
      </c>
      <c r="IGM1" s="10" t="s">
        <v>8949</v>
      </c>
      <c r="IGN1" s="10" t="s">
        <v>8950</v>
      </c>
      <c r="IGO1" s="10" t="s">
        <v>8951</v>
      </c>
      <c r="IGP1" s="10" t="s">
        <v>8952</v>
      </c>
      <c r="IGQ1" s="10" t="s">
        <v>8953</v>
      </c>
      <c r="IGR1" s="10" t="s">
        <v>8954</v>
      </c>
      <c r="IGS1" s="10" t="s">
        <v>8955</v>
      </c>
      <c r="IGT1" s="10" t="s">
        <v>8956</v>
      </c>
      <c r="IGU1" s="10" t="s">
        <v>8957</v>
      </c>
      <c r="IGV1" s="10" t="s">
        <v>8958</v>
      </c>
      <c r="IGW1" s="10" t="s">
        <v>8959</v>
      </c>
      <c r="IGX1" s="10" t="s">
        <v>8960</v>
      </c>
      <c r="IGY1" s="10" t="s">
        <v>8961</v>
      </c>
      <c r="IGZ1" s="10" t="s">
        <v>8962</v>
      </c>
      <c r="IHA1" s="10" t="s">
        <v>8963</v>
      </c>
      <c r="IHB1" s="10" t="s">
        <v>8964</v>
      </c>
      <c r="IHC1" s="10" t="s">
        <v>8965</v>
      </c>
      <c r="IHD1" s="10" t="s">
        <v>8966</v>
      </c>
      <c r="IHE1" s="10" t="s">
        <v>8967</v>
      </c>
      <c r="IHF1" s="10" t="s">
        <v>8968</v>
      </c>
      <c r="IHG1" s="10" t="s">
        <v>8969</v>
      </c>
      <c r="IHH1" s="10" t="s">
        <v>8970</v>
      </c>
      <c r="IHI1" s="10" t="s">
        <v>8971</v>
      </c>
      <c r="IHJ1" s="10" t="s">
        <v>8972</v>
      </c>
      <c r="IHK1" s="10" t="s">
        <v>8973</v>
      </c>
      <c r="IHL1" s="10" t="s">
        <v>8974</v>
      </c>
      <c r="IHM1" s="10" t="s">
        <v>8975</v>
      </c>
      <c r="IHN1" s="10" t="s">
        <v>8976</v>
      </c>
      <c r="IHO1" s="10" t="s">
        <v>8977</v>
      </c>
      <c r="IHP1" s="10" t="s">
        <v>8978</v>
      </c>
      <c r="IHQ1" s="10" t="s">
        <v>8979</v>
      </c>
      <c r="IHR1" s="10" t="s">
        <v>8980</v>
      </c>
      <c r="IHS1" s="10" t="s">
        <v>8981</v>
      </c>
      <c r="IHT1" s="10" t="s">
        <v>8982</v>
      </c>
      <c r="IHU1" s="10" t="s">
        <v>8983</v>
      </c>
      <c r="IHV1" s="10" t="s">
        <v>8984</v>
      </c>
      <c r="IHW1" s="10" t="s">
        <v>8985</v>
      </c>
      <c r="IHX1" s="10" t="s">
        <v>8986</v>
      </c>
      <c r="IHY1" s="10" t="s">
        <v>8987</v>
      </c>
      <c r="IHZ1" s="10" t="s">
        <v>8988</v>
      </c>
      <c r="IIA1" s="10" t="s">
        <v>8989</v>
      </c>
      <c r="IIB1" s="10" t="s">
        <v>8990</v>
      </c>
      <c r="IIC1" s="10" t="s">
        <v>8991</v>
      </c>
      <c r="IID1" s="10" t="s">
        <v>8992</v>
      </c>
      <c r="IIE1" s="10" t="s">
        <v>8993</v>
      </c>
      <c r="IIF1" s="10" t="s">
        <v>8994</v>
      </c>
      <c r="IIG1" s="10" t="s">
        <v>8995</v>
      </c>
      <c r="IIH1" s="10" t="s">
        <v>8996</v>
      </c>
      <c r="III1" s="10" t="s">
        <v>8997</v>
      </c>
      <c r="IIJ1" s="10" t="s">
        <v>8998</v>
      </c>
      <c r="IIK1" s="10" t="s">
        <v>8999</v>
      </c>
      <c r="IIL1" s="10" t="s">
        <v>9000</v>
      </c>
      <c r="IIM1" s="10" t="s">
        <v>9001</v>
      </c>
      <c r="IIN1" s="10" t="s">
        <v>9002</v>
      </c>
      <c r="IIO1" s="10" t="s">
        <v>9003</v>
      </c>
      <c r="IIP1" s="10" t="s">
        <v>9004</v>
      </c>
      <c r="IIQ1" s="10" t="s">
        <v>9005</v>
      </c>
      <c r="IIR1" s="10" t="s">
        <v>9006</v>
      </c>
      <c r="IIS1" s="10" t="s">
        <v>9007</v>
      </c>
      <c r="IIT1" s="10" t="s">
        <v>9008</v>
      </c>
      <c r="IIU1" s="10" t="s">
        <v>9009</v>
      </c>
      <c r="IIV1" s="10" t="s">
        <v>9010</v>
      </c>
      <c r="IIW1" s="10" t="s">
        <v>9011</v>
      </c>
      <c r="IIX1" s="10" t="s">
        <v>9012</v>
      </c>
      <c r="IIY1" s="10" t="s">
        <v>9013</v>
      </c>
      <c r="IIZ1" s="10" t="s">
        <v>9014</v>
      </c>
      <c r="IJA1" s="10" t="s">
        <v>9015</v>
      </c>
      <c r="IJB1" s="10" t="s">
        <v>9016</v>
      </c>
      <c r="IJC1" s="10" t="s">
        <v>9017</v>
      </c>
      <c r="IJD1" s="10" t="s">
        <v>9018</v>
      </c>
      <c r="IJE1" s="10" t="s">
        <v>9019</v>
      </c>
      <c r="IJF1" s="10" t="s">
        <v>9020</v>
      </c>
      <c r="IJG1" s="10" t="s">
        <v>9021</v>
      </c>
      <c r="IJH1" s="10" t="s">
        <v>9022</v>
      </c>
      <c r="IJI1" s="10" t="s">
        <v>9023</v>
      </c>
      <c r="IJJ1" s="10" t="s">
        <v>9024</v>
      </c>
      <c r="IJK1" s="10" t="s">
        <v>9025</v>
      </c>
      <c r="IJL1" s="10" t="s">
        <v>9026</v>
      </c>
      <c r="IJM1" s="10" t="s">
        <v>9027</v>
      </c>
      <c r="IJN1" s="10" t="s">
        <v>9028</v>
      </c>
      <c r="IJO1" s="10" t="s">
        <v>9029</v>
      </c>
      <c r="IJP1" s="10" t="s">
        <v>9030</v>
      </c>
      <c r="IJQ1" s="10" t="s">
        <v>9031</v>
      </c>
      <c r="IJR1" s="10" t="s">
        <v>9032</v>
      </c>
      <c r="IJS1" s="10" t="s">
        <v>9033</v>
      </c>
      <c r="IJT1" s="10" t="s">
        <v>9034</v>
      </c>
      <c r="IJU1" s="10" t="s">
        <v>9035</v>
      </c>
      <c r="IJV1" s="10" t="s">
        <v>9036</v>
      </c>
      <c r="IJW1" s="10" t="s">
        <v>9037</v>
      </c>
      <c r="IJX1" s="10" t="s">
        <v>9038</v>
      </c>
      <c r="IJY1" s="10" t="s">
        <v>9039</v>
      </c>
      <c r="IJZ1" s="10" t="s">
        <v>9040</v>
      </c>
      <c r="IKA1" s="10" t="s">
        <v>9041</v>
      </c>
      <c r="IKB1" s="10" t="s">
        <v>9042</v>
      </c>
      <c r="IKC1" s="10" t="s">
        <v>9043</v>
      </c>
      <c r="IKD1" s="10" t="s">
        <v>9044</v>
      </c>
      <c r="IKE1" s="10" t="s">
        <v>9045</v>
      </c>
      <c r="IKF1" s="10" t="s">
        <v>9046</v>
      </c>
      <c r="IKG1" s="10" t="s">
        <v>9047</v>
      </c>
      <c r="IKH1" s="10" t="s">
        <v>9048</v>
      </c>
      <c r="IKI1" s="10" t="s">
        <v>9049</v>
      </c>
      <c r="IKJ1" s="10" t="s">
        <v>9050</v>
      </c>
      <c r="IKK1" s="10" t="s">
        <v>9051</v>
      </c>
      <c r="IKL1" s="10" t="s">
        <v>9052</v>
      </c>
      <c r="IKM1" s="10" t="s">
        <v>9053</v>
      </c>
      <c r="IKN1" s="10" t="s">
        <v>9054</v>
      </c>
      <c r="IKO1" s="10" t="s">
        <v>9055</v>
      </c>
      <c r="IKP1" s="10" t="s">
        <v>9056</v>
      </c>
      <c r="IKQ1" s="10" t="s">
        <v>9057</v>
      </c>
      <c r="IKR1" s="10" t="s">
        <v>9058</v>
      </c>
      <c r="IKS1" s="10" t="s">
        <v>9059</v>
      </c>
      <c r="IKT1" s="10" t="s">
        <v>9060</v>
      </c>
      <c r="IKU1" s="10" t="s">
        <v>9061</v>
      </c>
      <c r="IKV1" s="10" t="s">
        <v>9062</v>
      </c>
      <c r="IKW1" s="10" t="s">
        <v>9063</v>
      </c>
      <c r="IKX1" s="10" t="s">
        <v>9064</v>
      </c>
      <c r="IKY1" s="10" t="s">
        <v>9065</v>
      </c>
      <c r="IKZ1" s="10" t="s">
        <v>9066</v>
      </c>
      <c r="ILA1" s="10" t="s">
        <v>9067</v>
      </c>
      <c r="ILB1" s="10" t="s">
        <v>9068</v>
      </c>
      <c r="ILC1" s="10" t="s">
        <v>9069</v>
      </c>
      <c r="ILD1" s="10" t="s">
        <v>9070</v>
      </c>
      <c r="ILE1" s="10" t="s">
        <v>9071</v>
      </c>
      <c r="ILF1" s="10" t="s">
        <v>9072</v>
      </c>
      <c r="ILG1" s="10" t="s">
        <v>9073</v>
      </c>
      <c r="ILH1" s="10" t="s">
        <v>9074</v>
      </c>
      <c r="ILI1" s="10" t="s">
        <v>9075</v>
      </c>
      <c r="ILJ1" s="10" t="s">
        <v>9076</v>
      </c>
      <c r="ILK1" s="10" t="s">
        <v>9077</v>
      </c>
      <c r="ILL1" s="10" t="s">
        <v>9078</v>
      </c>
      <c r="ILM1" s="10" t="s">
        <v>9079</v>
      </c>
      <c r="ILN1" s="10" t="s">
        <v>9080</v>
      </c>
      <c r="ILO1" s="10" t="s">
        <v>9081</v>
      </c>
      <c r="ILP1" s="10" t="s">
        <v>9082</v>
      </c>
      <c r="ILQ1" s="10" t="s">
        <v>9083</v>
      </c>
      <c r="ILR1" s="10" t="s">
        <v>9084</v>
      </c>
      <c r="ILS1" s="10" t="s">
        <v>9085</v>
      </c>
      <c r="ILT1" s="10" t="s">
        <v>9086</v>
      </c>
      <c r="ILU1" s="10" t="s">
        <v>9087</v>
      </c>
      <c r="ILV1" s="10" t="s">
        <v>9088</v>
      </c>
      <c r="ILW1" s="10" t="s">
        <v>9089</v>
      </c>
      <c r="ILX1" s="10" t="s">
        <v>9090</v>
      </c>
      <c r="ILY1" s="10" t="s">
        <v>9091</v>
      </c>
      <c r="ILZ1" s="10" t="s">
        <v>9092</v>
      </c>
      <c r="IMA1" s="10" t="s">
        <v>9093</v>
      </c>
      <c r="IMB1" s="10" t="s">
        <v>9094</v>
      </c>
      <c r="IMC1" s="10" t="s">
        <v>9095</v>
      </c>
      <c r="IMD1" s="10" t="s">
        <v>9096</v>
      </c>
      <c r="IME1" s="10" t="s">
        <v>9097</v>
      </c>
      <c r="IMF1" s="10" t="s">
        <v>9098</v>
      </c>
      <c r="IMG1" s="10" t="s">
        <v>9099</v>
      </c>
      <c r="IMH1" s="10" t="s">
        <v>9100</v>
      </c>
      <c r="IMI1" s="10" t="s">
        <v>9101</v>
      </c>
      <c r="IMJ1" s="10" t="s">
        <v>9102</v>
      </c>
      <c r="IMK1" s="10" t="s">
        <v>9103</v>
      </c>
      <c r="IML1" s="10" t="s">
        <v>9104</v>
      </c>
      <c r="IMM1" s="10" t="s">
        <v>9105</v>
      </c>
      <c r="IMN1" s="10" t="s">
        <v>9106</v>
      </c>
      <c r="IMO1" s="10" t="s">
        <v>9107</v>
      </c>
      <c r="IMP1" s="10" t="s">
        <v>9108</v>
      </c>
      <c r="IMQ1" s="10" t="s">
        <v>9109</v>
      </c>
      <c r="IMR1" s="10" t="s">
        <v>9110</v>
      </c>
      <c r="IMS1" s="10" t="s">
        <v>9111</v>
      </c>
      <c r="IMT1" s="10" t="s">
        <v>9112</v>
      </c>
      <c r="IMU1" s="10" t="s">
        <v>9113</v>
      </c>
      <c r="IMV1" s="10" t="s">
        <v>9114</v>
      </c>
      <c r="IMW1" s="10" t="s">
        <v>9115</v>
      </c>
      <c r="IMX1" s="10" t="s">
        <v>9116</v>
      </c>
      <c r="IMY1" s="10" t="s">
        <v>9117</v>
      </c>
      <c r="IMZ1" s="10" t="s">
        <v>9118</v>
      </c>
      <c r="INA1" s="10" t="s">
        <v>9119</v>
      </c>
      <c r="INB1" s="10" t="s">
        <v>9120</v>
      </c>
      <c r="INC1" s="10" t="s">
        <v>9121</v>
      </c>
      <c r="IND1" s="10" t="s">
        <v>9122</v>
      </c>
      <c r="INE1" s="10" t="s">
        <v>9123</v>
      </c>
      <c r="INF1" s="10" t="s">
        <v>9124</v>
      </c>
      <c r="ING1" s="10" t="s">
        <v>9125</v>
      </c>
      <c r="INH1" s="10" t="s">
        <v>9126</v>
      </c>
      <c r="INI1" s="10" t="s">
        <v>9127</v>
      </c>
      <c r="INJ1" s="10" t="s">
        <v>9128</v>
      </c>
      <c r="INK1" s="10" t="s">
        <v>9129</v>
      </c>
      <c r="INL1" s="10" t="s">
        <v>9130</v>
      </c>
      <c r="INM1" s="10" t="s">
        <v>9131</v>
      </c>
      <c r="INN1" s="10" t="s">
        <v>9132</v>
      </c>
      <c r="INO1" s="10" t="s">
        <v>9133</v>
      </c>
      <c r="INP1" s="10" t="s">
        <v>9134</v>
      </c>
      <c r="INQ1" s="10" t="s">
        <v>9135</v>
      </c>
      <c r="INR1" s="10" t="s">
        <v>9136</v>
      </c>
      <c r="INS1" s="10" t="s">
        <v>9137</v>
      </c>
      <c r="INT1" s="10" t="s">
        <v>9138</v>
      </c>
      <c r="INU1" s="10" t="s">
        <v>9139</v>
      </c>
      <c r="INV1" s="10" t="s">
        <v>9140</v>
      </c>
      <c r="INW1" s="10" t="s">
        <v>9141</v>
      </c>
      <c r="INX1" s="10" t="s">
        <v>9142</v>
      </c>
      <c r="INY1" s="10" t="s">
        <v>9143</v>
      </c>
      <c r="INZ1" s="10" t="s">
        <v>9144</v>
      </c>
      <c r="IOA1" s="10" t="s">
        <v>9145</v>
      </c>
      <c r="IOB1" s="10" t="s">
        <v>9146</v>
      </c>
      <c r="IOC1" s="10" t="s">
        <v>9147</v>
      </c>
      <c r="IOD1" s="10" t="s">
        <v>9148</v>
      </c>
      <c r="IOE1" s="10" t="s">
        <v>9149</v>
      </c>
      <c r="IOF1" s="10" t="s">
        <v>9150</v>
      </c>
      <c r="IOG1" s="10" t="s">
        <v>9151</v>
      </c>
      <c r="IOH1" s="10" t="s">
        <v>9152</v>
      </c>
      <c r="IOI1" s="10" t="s">
        <v>9153</v>
      </c>
      <c r="IOJ1" s="10" t="s">
        <v>9154</v>
      </c>
      <c r="IOK1" s="10" t="s">
        <v>9155</v>
      </c>
      <c r="IOL1" s="10" t="s">
        <v>9156</v>
      </c>
      <c r="IOM1" s="10" t="s">
        <v>9157</v>
      </c>
      <c r="ION1" s="10" t="s">
        <v>9158</v>
      </c>
      <c r="IOO1" s="10" t="s">
        <v>9159</v>
      </c>
      <c r="IOP1" s="10" t="s">
        <v>9160</v>
      </c>
      <c r="IOQ1" s="10" t="s">
        <v>9161</v>
      </c>
      <c r="IOR1" s="10" t="s">
        <v>9162</v>
      </c>
      <c r="IOS1" s="10" t="s">
        <v>9163</v>
      </c>
      <c r="IOT1" s="10" t="s">
        <v>9164</v>
      </c>
      <c r="IOU1" s="10" t="s">
        <v>9165</v>
      </c>
      <c r="IOV1" s="10" t="s">
        <v>9166</v>
      </c>
      <c r="IOW1" s="10" t="s">
        <v>9167</v>
      </c>
      <c r="IOX1" s="10" t="s">
        <v>9168</v>
      </c>
      <c r="IOY1" s="10" t="s">
        <v>9169</v>
      </c>
      <c r="IOZ1" s="10" t="s">
        <v>9170</v>
      </c>
      <c r="IPA1" s="10" t="s">
        <v>9171</v>
      </c>
      <c r="IPB1" s="10" t="s">
        <v>9172</v>
      </c>
      <c r="IPC1" s="10" t="s">
        <v>9173</v>
      </c>
      <c r="IPD1" s="10" t="s">
        <v>9174</v>
      </c>
      <c r="IPE1" s="10" t="s">
        <v>9175</v>
      </c>
      <c r="IPF1" s="10" t="s">
        <v>9176</v>
      </c>
      <c r="IPG1" s="10" t="s">
        <v>9177</v>
      </c>
      <c r="IPH1" s="10" t="s">
        <v>9178</v>
      </c>
      <c r="IPI1" s="10" t="s">
        <v>9179</v>
      </c>
      <c r="IPJ1" s="10" t="s">
        <v>9180</v>
      </c>
      <c r="IPK1" s="10" t="s">
        <v>9181</v>
      </c>
      <c r="IPL1" s="10" t="s">
        <v>9182</v>
      </c>
      <c r="IPM1" s="10" t="s">
        <v>9183</v>
      </c>
      <c r="IPN1" s="10" t="s">
        <v>9184</v>
      </c>
      <c r="IPO1" s="10" t="s">
        <v>9185</v>
      </c>
      <c r="IPP1" s="10" t="s">
        <v>9186</v>
      </c>
      <c r="IPQ1" s="10" t="s">
        <v>9187</v>
      </c>
      <c r="IPR1" s="10" t="s">
        <v>9188</v>
      </c>
      <c r="IPS1" s="10" t="s">
        <v>9189</v>
      </c>
      <c r="IPT1" s="10" t="s">
        <v>9190</v>
      </c>
      <c r="IPU1" s="10" t="s">
        <v>9191</v>
      </c>
      <c r="IPV1" s="10" t="s">
        <v>9192</v>
      </c>
      <c r="IPW1" s="10" t="s">
        <v>9193</v>
      </c>
      <c r="IPX1" s="10" t="s">
        <v>9194</v>
      </c>
      <c r="IPY1" s="10" t="s">
        <v>9195</v>
      </c>
      <c r="IPZ1" s="10" t="s">
        <v>9196</v>
      </c>
      <c r="IQA1" s="10" t="s">
        <v>9197</v>
      </c>
      <c r="IQB1" s="10" t="s">
        <v>9198</v>
      </c>
      <c r="IQC1" s="10" t="s">
        <v>9199</v>
      </c>
      <c r="IQD1" s="10" t="s">
        <v>9200</v>
      </c>
      <c r="IQE1" s="10" t="s">
        <v>9201</v>
      </c>
      <c r="IQF1" s="10" t="s">
        <v>9202</v>
      </c>
      <c r="IQG1" s="10" t="s">
        <v>9203</v>
      </c>
      <c r="IQH1" s="10" t="s">
        <v>9204</v>
      </c>
      <c r="IQI1" s="10" t="s">
        <v>9205</v>
      </c>
      <c r="IQJ1" s="10" t="s">
        <v>9206</v>
      </c>
      <c r="IQK1" s="10" t="s">
        <v>9207</v>
      </c>
      <c r="IQL1" s="10" t="s">
        <v>9208</v>
      </c>
      <c r="IQM1" s="10" t="s">
        <v>9209</v>
      </c>
      <c r="IQN1" s="10" t="s">
        <v>9210</v>
      </c>
      <c r="IQO1" s="10" t="s">
        <v>9211</v>
      </c>
      <c r="IQP1" s="10" t="s">
        <v>9212</v>
      </c>
      <c r="IQQ1" s="10" t="s">
        <v>9213</v>
      </c>
      <c r="IQR1" s="10" t="s">
        <v>9214</v>
      </c>
      <c r="IQS1" s="10" t="s">
        <v>9215</v>
      </c>
      <c r="IQT1" s="10" t="s">
        <v>9216</v>
      </c>
      <c r="IQU1" s="10" t="s">
        <v>9217</v>
      </c>
      <c r="IQV1" s="10" t="s">
        <v>9218</v>
      </c>
      <c r="IQW1" s="10" t="s">
        <v>9219</v>
      </c>
      <c r="IQX1" s="10" t="s">
        <v>9220</v>
      </c>
      <c r="IQY1" s="10" t="s">
        <v>9221</v>
      </c>
      <c r="IQZ1" s="10" t="s">
        <v>9222</v>
      </c>
      <c r="IRA1" s="10" t="s">
        <v>9223</v>
      </c>
      <c r="IRB1" s="10" t="s">
        <v>9224</v>
      </c>
      <c r="IRC1" s="10" t="s">
        <v>9225</v>
      </c>
      <c r="IRD1" s="10" t="s">
        <v>9226</v>
      </c>
      <c r="IRE1" s="10" t="s">
        <v>9227</v>
      </c>
      <c r="IRF1" s="10" t="s">
        <v>9228</v>
      </c>
      <c r="IRG1" s="10" t="s">
        <v>9229</v>
      </c>
      <c r="IRH1" s="10" t="s">
        <v>9230</v>
      </c>
      <c r="IRI1" s="10" t="s">
        <v>9231</v>
      </c>
      <c r="IRJ1" s="10" t="s">
        <v>9232</v>
      </c>
      <c r="IRK1" s="10" t="s">
        <v>9233</v>
      </c>
      <c r="IRL1" s="10" t="s">
        <v>9234</v>
      </c>
      <c r="IRM1" s="10" t="s">
        <v>9235</v>
      </c>
      <c r="IRN1" s="10" t="s">
        <v>9236</v>
      </c>
      <c r="IRO1" s="10" t="s">
        <v>9237</v>
      </c>
      <c r="IRP1" s="10" t="s">
        <v>9238</v>
      </c>
      <c r="IRQ1" s="10" t="s">
        <v>9239</v>
      </c>
      <c r="IRR1" s="10" t="s">
        <v>9240</v>
      </c>
      <c r="IRS1" s="10" t="s">
        <v>9241</v>
      </c>
      <c r="IRT1" s="10" t="s">
        <v>9242</v>
      </c>
      <c r="IRU1" s="10" t="s">
        <v>9243</v>
      </c>
      <c r="IRV1" s="10" t="s">
        <v>9244</v>
      </c>
      <c r="IRW1" s="10" t="s">
        <v>9245</v>
      </c>
      <c r="IRX1" s="10" t="s">
        <v>9246</v>
      </c>
      <c r="IRY1" s="10" t="s">
        <v>9247</v>
      </c>
      <c r="IRZ1" s="10" t="s">
        <v>9248</v>
      </c>
      <c r="ISA1" s="10" t="s">
        <v>9249</v>
      </c>
      <c r="ISB1" s="10" t="s">
        <v>9250</v>
      </c>
      <c r="ISC1" s="10" t="s">
        <v>9251</v>
      </c>
      <c r="ISD1" s="10" t="s">
        <v>9252</v>
      </c>
      <c r="ISE1" s="10" t="s">
        <v>9253</v>
      </c>
      <c r="ISF1" s="10" t="s">
        <v>9254</v>
      </c>
      <c r="ISG1" s="10" t="s">
        <v>9255</v>
      </c>
      <c r="ISH1" s="10" t="s">
        <v>9256</v>
      </c>
      <c r="ISI1" s="10" t="s">
        <v>9257</v>
      </c>
      <c r="ISJ1" s="10" t="s">
        <v>9258</v>
      </c>
      <c r="ISK1" s="10" t="s">
        <v>9259</v>
      </c>
      <c r="ISL1" s="10" t="s">
        <v>9260</v>
      </c>
      <c r="ISM1" s="10" t="s">
        <v>9261</v>
      </c>
      <c r="ISN1" s="10" t="s">
        <v>9262</v>
      </c>
      <c r="ISO1" s="10" t="s">
        <v>9263</v>
      </c>
      <c r="ISP1" s="10" t="s">
        <v>9264</v>
      </c>
      <c r="ISQ1" s="10" t="s">
        <v>9265</v>
      </c>
      <c r="ISR1" s="10" t="s">
        <v>9266</v>
      </c>
      <c r="ISS1" s="10" t="s">
        <v>9267</v>
      </c>
      <c r="IST1" s="10" t="s">
        <v>9268</v>
      </c>
      <c r="ISU1" s="10" t="s">
        <v>9269</v>
      </c>
      <c r="ISV1" s="10" t="s">
        <v>9270</v>
      </c>
      <c r="ISW1" s="10" t="s">
        <v>9271</v>
      </c>
      <c r="ISX1" s="10" t="s">
        <v>9272</v>
      </c>
      <c r="ISY1" s="10" t="s">
        <v>9273</v>
      </c>
      <c r="ISZ1" s="10" t="s">
        <v>9274</v>
      </c>
      <c r="ITA1" s="10" t="s">
        <v>9275</v>
      </c>
      <c r="ITB1" s="10" t="s">
        <v>9276</v>
      </c>
      <c r="ITC1" s="10" t="s">
        <v>9277</v>
      </c>
      <c r="ITD1" s="10" t="s">
        <v>9278</v>
      </c>
      <c r="ITE1" s="10" t="s">
        <v>9279</v>
      </c>
      <c r="ITF1" s="10" t="s">
        <v>9280</v>
      </c>
      <c r="ITG1" s="10" t="s">
        <v>9281</v>
      </c>
      <c r="ITH1" s="10" t="s">
        <v>9282</v>
      </c>
      <c r="ITI1" s="10" t="s">
        <v>9283</v>
      </c>
      <c r="ITJ1" s="10" t="s">
        <v>9284</v>
      </c>
      <c r="ITK1" s="10" t="s">
        <v>9285</v>
      </c>
      <c r="ITL1" s="10" t="s">
        <v>9286</v>
      </c>
      <c r="ITM1" s="10" t="s">
        <v>9287</v>
      </c>
      <c r="ITN1" s="10" t="s">
        <v>9288</v>
      </c>
      <c r="ITO1" s="10" t="s">
        <v>9289</v>
      </c>
      <c r="ITP1" s="10" t="s">
        <v>9290</v>
      </c>
      <c r="ITQ1" s="10" t="s">
        <v>9291</v>
      </c>
      <c r="ITR1" s="10" t="s">
        <v>9292</v>
      </c>
      <c r="ITS1" s="10" t="s">
        <v>9293</v>
      </c>
      <c r="ITT1" s="10" t="s">
        <v>9294</v>
      </c>
      <c r="ITU1" s="10" t="s">
        <v>9295</v>
      </c>
      <c r="ITV1" s="10" t="s">
        <v>9296</v>
      </c>
      <c r="ITW1" s="10" t="s">
        <v>9297</v>
      </c>
      <c r="ITX1" s="10" t="s">
        <v>9298</v>
      </c>
      <c r="ITY1" s="10" t="s">
        <v>9299</v>
      </c>
      <c r="ITZ1" s="10" t="s">
        <v>9300</v>
      </c>
      <c r="IUA1" s="10" t="s">
        <v>9301</v>
      </c>
      <c r="IUB1" s="10" t="s">
        <v>9302</v>
      </c>
      <c r="IUC1" s="10" t="s">
        <v>9303</v>
      </c>
      <c r="IUD1" s="10" t="s">
        <v>9304</v>
      </c>
      <c r="IUE1" s="10" t="s">
        <v>9305</v>
      </c>
      <c r="IUF1" s="10" t="s">
        <v>9306</v>
      </c>
      <c r="IUG1" s="10" t="s">
        <v>9307</v>
      </c>
      <c r="IUH1" s="10" t="s">
        <v>9308</v>
      </c>
      <c r="IUI1" s="10" t="s">
        <v>9309</v>
      </c>
      <c r="IUJ1" s="10" t="s">
        <v>9310</v>
      </c>
      <c r="IUK1" s="10" t="s">
        <v>9311</v>
      </c>
      <c r="IUL1" s="10" t="s">
        <v>9312</v>
      </c>
      <c r="IUM1" s="10" t="s">
        <v>9313</v>
      </c>
      <c r="IUN1" s="10" t="s">
        <v>9314</v>
      </c>
      <c r="IUO1" s="10" t="s">
        <v>9315</v>
      </c>
      <c r="IUP1" s="10" t="s">
        <v>9316</v>
      </c>
      <c r="IUQ1" s="10" t="s">
        <v>9317</v>
      </c>
      <c r="IUR1" s="10" t="s">
        <v>9318</v>
      </c>
      <c r="IUS1" s="10" t="s">
        <v>9319</v>
      </c>
      <c r="IUT1" s="10" t="s">
        <v>9320</v>
      </c>
      <c r="IUU1" s="10" t="s">
        <v>9321</v>
      </c>
      <c r="IUV1" s="10" t="s">
        <v>9322</v>
      </c>
      <c r="IUW1" s="10" t="s">
        <v>9323</v>
      </c>
      <c r="IUX1" s="10" t="s">
        <v>9324</v>
      </c>
      <c r="IUY1" s="10" t="s">
        <v>9325</v>
      </c>
      <c r="IUZ1" s="10" t="s">
        <v>9326</v>
      </c>
      <c r="IVA1" s="10" t="s">
        <v>9327</v>
      </c>
      <c r="IVB1" s="10" t="s">
        <v>9328</v>
      </c>
      <c r="IVC1" s="10" t="s">
        <v>9329</v>
      </c>
      <c r="IVD1" s="10" t="s">
        <v>9330</v>
      </c>
      <c r="IVE1" s="10" t="s">
        <v>9331</v>
      </c>
      <c r="IVF1" s="10" t="s">
        <v>9332</v>
      </c>
      <c r="IVG1" s="10" t="s">
        <v>9333</v>
      </c>
      <c r="IVH1" s="10" t="s">
        <v>9334</v>
      </c>
      <c r="IVI1" s="10" t="s">
        <v>9335</v>
      </c>
      <c r="IVJ1" s="10" t="s">
        <v>9336</v>
      </c>
      <c r="IVK1" s="10" t="s">
        <v>9337</v>
      </c>
      <c r="IVL1" s="10" t="s">
        <v>9338</v>
      </c>
      <c r="IVM1" s="10" t="s">
        <v>9339</v>
      </c>
      <c r="IVN1" s="10" t="s">
        <v>9340</v>
      </c>
      <c r="IVO1" s="10" t="s">
        <v>9341</v>
      </c>
      <c r="IVP1" s="10" t="s">
        <v>9342</v>
      </c>
      <c r="IVQ1" s="10" t="s">
        <v>9343</v>
      </c>
      <c r="IVR1" s="10" t="s">
        <v>9344</v>
      </c>
      <c r="IVS1" s="10" t="s">
        <v>9345</v>
      </c>
      <c r="IVT1" s="10" t="s">
        <v>9346</v>
      </c>
      <c r="IVU1" s="10" t="s">
        <v>9347</v>
      </c>
      <c r="IVV1" s="10" t="s">
        <v>9348</v>
      </c>
      <c r="IVW1" s="10" t="s">
        <v>9349</v>
      </c>
      <c r="IVX1" s="10" t="s">
        <v>9350</v>
      </c>
      <c r="IVY1" s="10" t="s">
        <v>9351</v>
      </c>
      <c r="IVZ1" s="10" t="s">
        <v>9352</v>
      </c>
      <c r="IWA1" s="10" t="s">
        <v>9353</v>
      </c>
      <c r="IWB1" s="10" t="s">
        <v>9354</v>
      </c>
      <c r="IWC1" s="10" t="s">
        <v>9355</v>
      </c>
      <c r="IWD1" s="10" t="s">
        <v>9356</v>
      </c>
      <c r="IWE1" s="10" t="s">
        <v>9357</v>
      </c>
      <c r="IWF1" s="10" t="s">
        <v>9358</v>
      </c>
      <c r="IWG1" s="10" t="s">
        <v>9359</v>
      </c>
      <c r="IWH1" s="10" t="s">
        <v>9360</v>
      </c>
      <c r="IWI1" s="10" t="s">
        <v>9361</v>
      </c>
      <c r="IWJ1" s="10" t="s">
        <v>9362</v>
      </c>
      <c r="IWK1" s="10" t="s">
        <v>9363</v>
      </c>
      <c r="IWL1" s="10" t="s">
        <v>9364</v>
      </c>
      <c r="IWM1" s="10" t="s">
        <v>9365</v>
      </c>
      <c r="IWN1" s="10" t="s">
        <v>9366</v>
      </c>
      <c r="IWO1" s="10" t="s">
        <v>9367</v>
      </c>
      <c r="IWP1" s="10" t="s">
        <v>9368</v>
      </c>
      <c r="IWQ1" s="10" t="s">
        <v>9369</v>
      </c>
      <c r="IWR1" s="10" t="s">
        <v>9370</v>
      </c>
      <c r="IWS1" s="10" t="s">
        <v>9371</v>
      </c>
      <c r="IWT1" s="10" t="s">
        <v>9372</v>
      </c>
      <c r="IWU1" s="10" t="s">
        <v>9373</v>
      </c>
      <c r="IWV1" s="10" t="s">
        <v>9374</v>
      </c>
      <c r="IWW1" s="10" t="s">
        <v>9375</v>
      </c>
      <c r="IWX1" s="10" t="s">
        <v>9376</v>
      </c>
      <c r="IWY1" s="10" t="s">
        <v>9377</v>
      </c>
      <c r="IWZ1" s="10" t="s">
        <v>9378</v>
      </c>
      <c r="IXA1" s="10" t="s">
        <v>9379</v>
      </c>
      <c r="IXB1" s="10" t="s">
        <v>9380</v>
      </c>
      <c r="IXC1" s="10" t="s">
        <v>9381</v>
      </c>
      <c r="IXD1" s="10" t="s">
        <v>9382</v>
      </c>
      <c r="IXE1" s="10" t="s">
        <v>9383</v>
      </c>
      <c r="IXF1" s="10" t="s">
        <v>9384</v>
      </c>
      <c r="IXG1" s="10" t="s">
        <v>9385</v>
      </c>
      <c r="IXH1" s="10" t="s">
        <v>9386</v>
      </c>
      <c r="IXI1" s="10" t="s">
        <v>9387</v>
      </c>
      <c r="IXJ1" s="10" t="s">
        <v>9388</v>
      </c>
      <c r="IXK1" s="10" t="s">
        <v>9389</v>
      </c>
      <c r="IXL1" s="10" t="s">
        <v>9390</v>
      </c>
      <c r="IXM1" s="10" t="s">
        <v>9391</v>
      </c>
      <c r="IXN1" s="10" t="s">
        <v>9392</v>
      </c>
      <c r="IXO1" s="10" t="s">
        <v>9393</v>
      </c>
      <c r="IXP1" s="10" t="s">
        <v>9394</v>
      </c>
      <c r="IXQ1" s="10" t="s">
        <v>9395</v>
      </c>
      <c r="IXR1" s="10" t="s">
        <v>9396</v>
      </c>
      <c r="IXS1" s="10" t="s">
        <v>9397</v>
      </c>
      <c r="IXT1" s="10" t="s">
        <v>9398</v>
      </c>
      <c r="IXU1" s="10" t="s">
        <v>9399</v>
      </c>
      <c r="IXV1" s="10" t="s">
        <v>9400</v>
      </c>
      <c r="IXW1" s="10" t="s">
        <v>9401</v>
      </c>
      <c r="IXX1" s="10" t="s">
        <v>9402</v>
      </c>
      <c r="IXY1" s="10" t="s">
        <v>9403</v>
      </c>
      <c r="IXZ1" s="10" t="s">
        <v>9404</v>
      </c>
      <c r="IYA1" s="10" t="s">
        <v>9405</v>
      </c>
      <c r="IYB1" s="10" t="s">
        <v>9406</v>
      </c>
      <c r="IYC1" s="10" t="s">
        <v>9407</v>
      </c>
      <c r="IYD1" s="10" t="s">
        <v>9408</v>
      </c>
      <c r="IYE1" s="10" t="s">
        <v>9409</v>
      </c>
      <c r="IYF1" s="10" t="s">
        <v>9410</v>
      </c>
      <c r="IYG1" s="10" t="s">
        <v>9411</v>
      </c>
      <c r="IYH1" s="10" t="s">
        <v>9412</v>
      </c>
      <c r="IYI1" s="10" t="s">
        <v>9413</v>
      </c>
      <c r="IYJ1" s="10" t="s">
        <v>9414</v>
      </c>
      <c r="IYK1" s="10" t="s">
        <v>9415</v>
      </c>
      <c r="IYL1" s="10" t="s">
        <v>9416</v>
      </c>
      <c r="IYM1" s="10" t="s">
        <v>9417</v>
      </c>
      <c r="IYN1" s="10" t="s">
        <v>9418</v>
      </c>
      <c r="IYO1" s="10" t="s">
        <v>9419</v>
      </c>
      <c r="IYP1" s="10" t="s">
        <v>9420</v>
      </c>
      <c r="IYQ1" s="10" t="s">
        <v>9421</v>
      </c>
      <c r="IYR1" s="10" t="s">
        <v>9422</v>
      </c>
      <c r="IYS1" s="10" t="s">
        <v>9423</v>
      </c>
      <c r="IYT1" s="10" t="s">
        <v>9424</v>
      </c>
      <c r="IYU1" s="10" t="s">
        <v>9425</v>
      </c>
      <c r="IYV1" s="10" t="s">
        <v>9426</v>
      </c>
      <c r="IYW1" s="10" t="s">
        <v>9427</v>
      </c>
      <c r="IYX1" s="10" t="s">
        <v>9428</v>
      </c>
      <c r="IYY1" s="10" t="s">
        <v>9429</v>
      </c>
      <c r="IYZ1" s="10" t="s">
        <v>9430</v>
      </c>
      <c r="IZA1" s="10" t="s">
        <v>9431</v>
      </c>
      <c r="IZB1" s="10" t="s">
        <v>9432</v>
      </c>
      <c r="IZC1" s="10" t="s">
        <v>9433</v>
      </c>
      <c r="IZD1" s="10" t="s">
        <v>9434</v>
      </c>
      <c r="IZE1" s="10" t="s">
        <v>9435</v>
      </c>
      <c r="IZF1" s="10" t="s">
        <v>9436</v>
      </c>
      <c r="IZG1" s="10" t="s">
        <v>9437</v>
      </c>
      <c r="IZH1" s="10" t="s">
        <v>9438</v>
      </c>
      <c r="IZI1" s="10" t="s">
        <v>9439</v>
      </c>
      <c r="IZJ1" s="10" t="s">
        <v>9440</v>
      </c>
      <c r="IZK1" s="10" t="s">
        <v>9441</v>
      </c>
      <c r="IZL1" s="10" t="s">
        <v>9442</v>
      </c>
      <c r="IZM1" s="10" t="s">
        <v>9443</v>
      </c>
      <c r="IZN1" s="10" t="s">
        <v>9444</v>
      </c>
      <c r="IZO1" s="10" t="s">
        <v>9445</v>
      </c>
      <c r="IZP1" s="10" t="s">
        <v>9446</v>
      </c>
      <c r="IZQ1" s="10" t="s">
        <v>9447</v>
      </c>
      <c r="IZR1" s="10" t="s">
        <v>9448</v>
      </c>
      <c r="IZS1" s="10" t="s">
        <v>9449</v>
      </c>
      <c r="IZT1" s="10" t="s">
        <v>9450</v>
      </c>
      <c r="IZU1" s="10" t="s">
        <v>9451</v>
      </c>
      <c r="IZV1" s="10" t="s">
        <v>9452</v>
      </c>
      <c r="IZW1" s="10" t="s">
        <v>9453</v>
      </c>
      <c r="IZX1" s="10" t="s">
        <v>9454</v>
      </c>
      <c r="IZY1" s="10" t="s">
        <v>9455</v>
      </c>
      <c r="IZZ1" s="10" t="s">
        <v>9456</v>
      </c>
      <c r="JAA1" s="10" t="s">
        <v>9457</v>
      </c>
      <c r="JAB1" s="10" t="s">
        <v>9458</v>
      </c>
      <c r="JAC1" s="10" t="s">
        <v>9459</v>
      </c>
      <c r="JAD1" s="10" t="s">
        <v>9460</v>
      </c>
      <c r="JAE1" s="10" t="s">
        <v>9461</v>
      </c>
      <c r="JAF1" s="10" t="s">
        <v>9462</v>
      </c>
      <c r="JAG1" s="10" t="s">
        <v>9463</v>
      </c>
      <c r="JAH1" s="10" t="s">
        <v>9464</v>
      </c>
      <c r="JAI1" s="10" t="s">
        <v>9465</v>
      </c>
      <c r="JAJ1" s="10" t="s">
        <v>9466</v>
      </c>
      <c r="JAK1" s="10" t="s">
        <v>9467</v>
      </c>
      <c r="JAL1" s="10" t="s">
        <v>9468</v>
      </c>
      <c r="JAM1" s="10" t="s">
        <v>9469</v>
      </c>
      <c r="JAN1" s="10" t="s">
        <v>9470</v>
      </c>
      <c r="JAO1" s="10" t="s">
        <v>9471</v>
      </c>
      <c r="JAP1" s="10" t="s">
        <v>9472</v>
      </c>
      <c r="JAQ1" s="10" t="s">
        <v>9473</v>
      </c>
      <c r="JAR1" s="10" t="s">
        <v>9474</v>
      </c>
      <c r="JAS1" s="10" t="s">
        <v>9475</v>
      </c>
      <c r="JAT1" s="10" t="s">
        <v>9476</v>
      </c>
      <c r="JAU1" s="10" t="s">
        <v>9477</v>
      </c>
      <c r="JAV1" s="10" t="s">
        <v>9478</v>
      </c>
      <c r="JAW1" s="10" t="s">
        <v>9479</v>
      </c>
      <c r="JAX1" s="10" t="s">
        <v>9480</v>
      </c>
      <c r="JAY1" s="10" t="s">
        <v>9481</v>
      </c>
      <c r="JAZ1" s="10" t="s">
        <v>9482</v>
      </c>
      <c r="JBA1" s="10" t="s">
        <v>9483</v>
      </c>
      <c r="JBB1" s="10" t="s">
        <v>9484</v>
      </c>
      <c r="JBC1" s="10" t="s">
        <v>9485</v>
      </c>
      <c r="JBD1" s="10" t="s">
        <v>9486</v>
      </c>
      <c r="JBE1" s="10" t="s">
        <v>9487</v>
      </c>
      <c r="JBF1" s="10" t="s">
        <v>9488</v>
      </c>
      <c r="JBG1" s="10" t="s">
        <v>9489</v>
      </c>
      <c r="JBH1" s="10" t="s">
        <v>9490</v>
      </c>
      <c r="JBI1" s="10" t="s">
        <v>9491</v>
      </c>
      <c r="JBJ1" s="10" t="s">
        <v>9492</v>
      </c>
      <c r="JBK1" s="10" t="s">
        <v>9493</v>
      </c>
      <c r="JBL1" s="10" t="s">
        <v>9494</v>
      </c>
      <c r="JBM1" s="10" t="s">
        <v>9495</v>
      </c>
      <c r="JBN1" s="10" t="s">
        <v>9496</v>
      </c>
      <c r="JBO1" s="10" t="s">
        <v>9497</v>
      </c>
      <c r="JBP1" s="10" t="s">
        <v>9498</v>
      </c>
      <c r="JBQ1" s="10" t="s">
        <v>9499</v>
      </c>
      <c r="JBR1" s="10" t="s">
        <v>9500</v>
      </c>
      <c r="JBS1" s="10" t="s">
        <v>9501</v>
      </c>
      <c r="JBT1" s="10" t="s">
        <v>9502</v>
      </c>
      <c r="JBU1" s="10" t="s">
        <v>9503</v>
      </c>
      <c r="JBV1" s="10" t="s">
        <v>9504</v>
      </c>
      <c r="JBW1" s="10" t="s">
        <v>9505</v>
      </c>
      <c r="JBX1" s="10" t="s">
        <v>9506</v>
      </c>
      <c r="JBY1" s="10" t="s">
        <v>9507</v>
      </c>
      <c r="JBZ1" s="10" t="s">
        <v>9508</v>
      </c>
      <c r="JCA1" s="10" t="s">
        <v>9509</v>
      </c>
      <c r="JCB1" s="10" t="s">
        <v>9510</v>
      </c>
      <c r="JCC1" s="10" t="s">
        <v>9511</v>
      </c>
      <c r="JCD1" s="10" t="s">
        <v>9512</v>
      </c>
      <c r="JCE1" s="10" t="s">
        <v>9513</v>
      </c>
      <c r="JCF1" s="10" t="s">
        <v>9514</v>
      </c>
      <c r="JCG1" s="10" t="s">
        <v>9515</v>
      </c>
      <c r="JCH1" s="10" t="s">
        <v>9516</v>
      </c>
      <c r="JCI1" s="10" t="s">
        <v>9517</v>
      </c>
      <c r="JCJ1" s="10" t="s">
        <v>9518</v>
      </c>
      <c r="JCK1" s="10" t="s">
        <v>9519</v>
      </c>
      <c r="JCL1" s="10" t="s">
        <v>9520</v>
      </c>
      <c r="JCM1" s="10" t="s">
        <v>9521</v>
      </c>
      <c r="JCN1" s="10" t="s">
        <v>9522</v>
      </c>
      <c r="JCO1" s="10" t="s">
        <v>9523</v>
      </c>
      <c r="JCP1" s="10" t="s">
        <v>9524</v>
      </c>
      <c r="JCQ1" s="10" t="s">
        <v>9525</v>
      </c>
      <c r="JCR1" s="10" t="s">
        <v>9526</v>
      </c>
      <c r="JCS1" s="10" t="s">
        <v>9527</v>
      </c>
      <c r="JCT1" s="10" t="s">
        <v>9528</v>
      </c>
      <c r="JCU1" s="10" t="s">
        <v>9529</v>
      </c>
      <c r="JCV1" s="10" t="s">
        <v>9530</v>
      </c>
      <c r="JCW1" s="10" t="s">
        <v>9531</v>
      </c>
      <c r="JCX1" s="10" t="s">
        <v>9532</v>
      </c>
      <c r="JCY1" s="10" t="s">
        <v>9533</v>
      </c>
      <c r="JCZ1" s="10" t="s">
        <v>9534</v>
      </c>
      <c r="JDA1" s="10" t="s">
        <v>9535</v>
      </c>
      <c r="JDB1" s="10" t="s">
        <v>9536</v>
      </c>
      <c r="JDC1" s="10" t="s">
        <v>9537</v>
      </c>
      <c r="JDD1" s="10" t="s">
        <v>9538</v>
      </c>
      <c r="JDE1" s="10" t="s">
        <v>9539</v>
      </c>
      <c r="JDF1" s="10" t="s">
        <v>9540</v>
      </c>
      <c r="JDG1" s="10" t="s">
        <v>9541</v>
      </c>
      <c r="JDH1" s="10" t="s">
        <v>9542</v>
      </c>
      <c r="JDI1" s="10" t="s">
        <v>9543</v>
      </c>
      <c r="JDJ1" s="10" t="s">
        <v>9544</v>
      </c>
      <c r="JDK1" s="10" t="s">
        <v>9545</v>
      </c>
      <c r="JDL1" s="10" t="s">
        <v>9546</v>
      </c>
      <c r="JDM1" s="10" t="s">
        <v>9547</v>
      </c>
      <c r="JDN1" s="10" t="s">
        <v>9548</v>
      </c>
      <c r="JDO1" s="10" t="s">
        <v>9549</v>
      </c>
      <c r="JDP1" s="10" t="s">
        <v>9550</v>
      </c>
      <c r="JDQ1" s="10" t="s">
        <v>9551</v>
      </c>
      <c r="JDR1" s="10" t="s">
        <v>9552</v>
      </c>
      <c r="JDS1" s="10" t="s">
        <v>9553</v>
      </c>
      <c r="JDT1" s="10" t="s">
        <v>9554</v>
      </c>
      <c r="JDU1" s="10" t="s">
        <v>9555</v>
      </c>
      <c r="JDV1" s="10" t="s">
        <v>9556</v>
      </c>
      <c r="JDW1" s="10" t="s">
        <v>9557</v>
      </c>
      <c r="JDX1" s="10" t="s">
        <v>9558</v>
      </c>
      <c r="JDY1" s="10" t="s">
        <v>9559</v>
      </c>
      <c r="JDZ1" s="10" t="s">
        <v>9560</v>
      </c>
      <c r="JEA1" s="10" t="s">
        <v>9561</v>
      </c>
      <c r="JEB1" s="10" t="s">
        <v>9562</v>
      </c>
      <c r="JEC1" s="10" t="s">
        <v>9563</v>
      </c>
      <c r="JED1" s="10" t="s">
        <v>9564</v>
      </c>
      <c r="JEE1" s="10" t="s">
        <v>9565</v>
      </c>
      <c r="JEF1" s="10" t="s">
        <v>9566</v>
      </c>
      <c r="JEG1" s="10" t="s">
        <v>9567</v>
      </c>
      <c r="JEH1" s="10" t="s">
        <v>9568</v>
      </c>
      <c r="JEI1" s="10" t="s">
        <v>9569</v>
      </c>
      <c r="JEJ1" s="10" t="s">
        <v>9570</v>
      </c>
      <c r="JEK1" s="10" t="s">
        <v>9571</v>
      </c>
      <c r="JEL1" s="10" t="s">
        <v>9572</v>
      </c>
      <c r="JEM1" s="10" t="s">
        <v>9573</v>
      </c>
      <c r="JEN1" s="10" t="s">
        <v>9574</v>
      </c>
      <c r="JEO1" s="10" t="s">
        <v>9575</v>
      </c>
      <c r="JEP1" s="10" t="s">
        <v>9576</v>
      </c>
      <c r="JEQ1" s="10" t="s">
        <v>9577</v>
      </c>
      <c r="JER1" s="10" t="s">
        <v>9578</v>
      </c>
      <c r="JES1" s="10" t="s">
        <v>9579</v>
      </c>
      <c r="JET1" s="10" t="s">
        <v>9580</v>
      </c>
      <c r="JEU1" s="10" t="s">
        <v>9581</v>
      </c>
      <c r="JEV1" s="10" t="s">
        <v>9582</v>
      </c>
      <c r="JEW1" s="10" t="s">
        <v>9583</v>
      </c>
      <c r="JEX1" s="10" t="s">
        <v>9584</v>
      </c>
      <c r="JEY1" s="10" t="s">
        <v>9585</v>
      </c>
      <c r="JEZ1" s="10" t="s">
        <v>9586</v>
      </c>
      <c r="JFA1" s="10" t="s">
        <v>9587</v>
      </c>
      <c r="JFB1" s="10" t="s">
        <v>9588</v>
      </c>
      <c r="JFC1" s="10" t="s">
        <v>9589</v>
      </c>
      <c r="JFD1" s="10" t="s">
        <v>9590</v>
      </c>
      <c r="JFE1" s="10" t="s">
        <v>9591</v>
      </c>
      <c r="JFF1" s="10" t="s">
        <v>9592</v>
      </c>
      <c r="JFG1" s="10" t="s">
        <v>9593</v>
      </c>
      <c r="JFH1" s="10" t="s">
        <v>9594</v>
      </c>
      <c r="JFI1" s="10" t="s">
        <v>9595</v>
      </c>
      <c r="JFJ1" s="10" t="s">
        <v>9596</v>
      </c>
      <c r="JFK1" s="10" t="s">
        <v>9597</v>
      </c>
      <c r="JFL1" s="10" t="s">
        <v>9598</v>
      </c>
      <c r="JFM1" s="10" t="s">
        <v>9599</v>
      </c>
      <c r="JFN1" s="10" t="s">
        <v>9600</v>
      </c>
      <c r="JFO1" s="10" t="s">
        <v>9601</v>
      </c>
      <c r="JFP1" s="10" t="s">
        <v>9602</v>
      </c>
      <c r="JFQ1" s="10" t="s">
        <v>9603</v>
      </c>
      <c r="JFR1" s="10" t="s">
        <v>9604</v>
      </c>
      <c r="JFS1" s="10" t="s">
        <v>9605</v>
      </c>
      <c r="JFT1" s="10" t="s">
        <v>9606</v>
      </c>
      <c r="JFU1" s="10" t="s">
        <v>9607</v>
      </c>
      <c r="JFV1" s="10" t="s">
        <v>9608</v>
      </c>
      <c r="JFW1" s="10" t="s">
        <v>9609</v>
      </c>
      <c r="JFX1" s="10" t="s">
        <v>9610</v>
      </c>
      <c r="JFY1" s="10" t="s">
        <v>9611</v>
      </c>
      <c r="JFZ1" s="10" t="s">
        <v>9612</v>
      </c>
      <c r="JGA1" s="10" t="s">
        <v>9613</v>
      </c>
      <c r="JGB1" s="10" t="s">
        <v>9614</v>
      </c>
      <c r="JGC1" s="10" t="s">
        <v>9615</v>
      </c>
      <c r="JGD1" s="10" t="s">
        <v>9616</v>
      </c>
      <c r="JGE1" s="10" t="s">
        <v>9617</v>
      </c>
      <c r="JGF1" s="10" t="s">
        <v>9618</v>
      </c>
      <c r="JGG1" s="10" t="s">
        <v>9619</v>
      </c>
      <c r="JGH1" s="10" t="s">
        <v>9620</v>
      </c>
      <c r="JGI1" s="10" t="s">
        <v>9621</v>
      </c>
      <c r="JGJ1" s="10" t="s">
        <v>9622</v>
      </c>
      <c r="JGK1" s="10" t="s">
        <v>9623</v>
      </c>
      <c r="JGL1" s="10" t="s">
        <v>9624</v>
      </c>
      <c r="JGM1" s="10" t="s">
        <v>9625</v>
      </c>
      <c r="JGN1" s="10" t="s">
        <v>9626</v>
      </c>
      <c r="JGO1" s="10" t="s">
        <v>9627</v>
      </c>
      <c r="JGP1" s="10" t="s">
        <v>9628</v>
      </c>
      <c r="JGQ1" s="10" t="s">
        <v>9629</v>
      </c>
      <c r="JGR1" s="10" t="s">
        <v>9630</v>
      </c>
      <c r="JGS1" s="10" t="s">
        <v>9631</v>
      </c>
      <c r="JGT1" s="10" t="s">
        <v>9632</v>
      </c>
      <c r="JGU1" s="10" t="s">
        <v>9633</v>
      </c>
      <c r="JGV1" s="10" t="s">
        <v>9634</v>
      </c>
      <c r="JGW1" s="10" t="s">
        <v>9635</v>
      </c>
      <c r="JGX1" s="10" t="s">
        <v>9636</v>
      </c>
      <c r="JGY1" s="10" t="s">
        <v>9637</v>
      </c>
      <c r="JGZ1" s="10" t="s">
        <v>9638</v>
      </c>
      <c r="JHA1" s="10" t="s">
        <v>9639</v>
      </c>
      <c r="JHB1" s="10" t="s">
        <v>9640</v>
      </c>
      <c r="JHC1" s="10" t="s">
        <v>9641</v>
      </c>
      <c r="JHD1" s="10" t="s">
        <v>9642</v>
      </c>
      <c r="JHE1" s="10" t="s">
        <v>9643</v>
      </c>
      <c r="JHF1" s="10" t="s">
        <v>9644</v>
      </c>
      <c r="JHG1" s="10" t="s">
        <v>9645</v>
      </c>
      <c r="JHH1" s="10" t="s">
        <v>9646</v>
      </c>
      <c r="JHI1" s="10" t="s">
        <v>9647</v>
      </c>
      <c r="JHJ1" s="10" t="s">
        <v>9648</v>
      </c>
      <c r="JHK1" s="10" t="s">
        <v>9649</v>
      </c>
      <c r="JHL1" s="10" t="s">
        <v>9650</v>
      </c>
      <c r="JHM1" s="10" t="s">
        <v>9651</v>
      </c>
      <c r="JHN1" s="10" t="s">
        <v>9652</v>
      </c>
      <c r="JHO1" s="10" t="s">
        <v>9653</v>
      </c>
      <c r="JHP1" s="10" t="s">
        <v>9654</v>
      </c>
      <c r="JHQ1" s="10" t="s">
        <v>9655</v>
      </c>
      <c r="JHR1" s="10" t="s">
        <v>9656</v>
      </c>
      <c r="JHS1" s="10" t="s">
        <v>9657</v>
      </c>
      <c r="JHT1" s="10" t="s">
        <v>9658</v>
      </c>
      <c r="JHU1" s="10" t="s">
        <v>9659</v>
      </c>
      <c r="JHV1" s="10" t="s">
        <v>9660</v>
      </c>
      <c r="JHW1" s="10" t="s">
        <v>9661</v>
      </c>
      <c r="JHX1" s="10" t="s">
        <v>9662</v>
      </c>
      <c r="JHY1" s="10" t="s">
        <v>9663</v>
      </c>
      <c r="JHZ1" s="10" t="s">
        <v>9664</v>
      </c>
      <c r="JIA1" s="10" t="s">
        <v>9665</v>
      </c>
      <c r="JIB1" s="10" t="s">
        <v>9666</v>
      </c>
      <c r="JIC1" s="10" t="s">
        <v>9667</v>
      </c>
      <c r="JID1" s="10" t="s">
        <v>9668</v>
      </c>
      <c r="JIE1" s="10" t="s">
        <v>9669</v>
      </c>
      <c r="JIF1" s="10" t="s">
        <v>9670</v>
      </c>
      <c r="JIG1" s="10" t="s">
        <v>9671</v>
      </c>
      <c r="JIH1" s="10" t="s">
        <v>9672</v>
      </c>
      <c r="JII1" s="10" t="s">
        <v>9673</v>
      </c>
      <c r="JIJ1" s="10" t="s">
        <v>9674</v>
      </c>
      <c r="JIK1" s="10" t="s">
        <v>9675</v>
      </c>
      <c r="JIL1" s="10" t="s">
        <v>9676</v>
      </c>
      <c r="JIM1" s="10" t="s">
        <v>9677</v>
      </c>
      <c r="JIN1" s="10" t="s">
        <v>9678</v>
      </c>
      <c r="JIO1" s="10" t="s">
        <v>9679</v>
      </c>
      <c r="JIP1" s="10" t="s">
        <v>9680</v>
      </c>
      <c r="JIQ1" s="10" t="s">
        <v>9681</v>
      </c>
      <c r="JIR1" s="10" t="s">
        <v>9682</v>
      </c>
      <c r="JIS1" s="10" t="s">
        <v>9683</v>
      </c>
      <c r="JIT1" s="10" t="s">
        <v>9684</v>
      </c>
      <c r="JIU1" s="10" t="s">
        <v>9685</v>
      </c>
      <c r="JIV1" s="10" t="s">
        <v>9686</v>
      </c>
      <c r="JIW1" s="10" t="s">
        <v>9687</v>
      </c>
      <c r="JIX1" s="10" t="s">
        <v>9688</v>
      </c>
      <c r="JIY1" s="10" t="s">
        <v>9689</v>
      </c>
      <c r="JIZ1" s="10" t="s">
        <v>9690</v>
      </c>
      <c r="JJA1" s="10" t="s">
        <v>9691</v>
      </c>
      <c r="JJB1" s="10" t="s">
        <v>9692</v>
      </c>
      <c r="JJC1" s="10" t="s">
        <v>9693</v>
      </c>
      <c r="JJD1" s="10" t="s">
        <v>9694</v>
      </c>
      <c r="JJE1" s="10" t="s">
        <v>9695</v>
      </c>
      <c r="JJF1" s="10" t="s">
        <v>9696</v>
      </c>
      <c r="JJG1" s="10" t="s">
        <v>9697</v>
      </c>
      <c r="JJH1" s="10" t="s">
        <v>9698</v>
      </c>
      <c r="JJI1" s="10" t="s">
        <v>9699</v>
      </c>
      <c r="JJJ1" s="10" t="s">
        <v>9700</v>
      </c>
      <c r="JJK1" s="10" t="s">
        <v>9701</v>
      </c>
      <c r="JJL1" s="10" t="s">
        <v>9702</v>
      </c>
      <c r="JJM1" s="10" t="s">
        <v>9703</v>
      </c>
      <c r="JJN1" s="10" t="s">
        <v>9704</v>
      </c>
      <c r="JJO1" s="10" t="s">
        <v>9705</v>
      </c>
      <c r="JJP1" s="10" t="s">
        <v>9706</v>
      </c>
      <c r="JJQ1" s="10" t="s">
        <v>9707</v>
      </c>
      <c r="JJR1" s="10" t="s">
        <v>9708</v>
      </c>
      <c r="JJS1" s="10" t="s">
        <v>9709</v>
      </c>
      <c r="JJT1" s="10" t="s">
        <v>9710</v>
      </c>
      <c r="JJU1" s="10" t="s">
        <v>9711</v>
      </c>
      <c r="JJV1" s="10" t="s">
        <v>9712</v>
      </c>
      <c r="JJW1" s="10" t="s">
        <v>9713</v>
      </c>
      <c r="JJX1" s="10" t="s">
        <v>9714</v>
      </c>
      <c r="JJY1" s="10" t="s">
        <v>9715</v>
      </c>
      <c r="JJZ1" s="10" t="s">
        <v>9716</v>
      </c>
      <c r="JKA1" s="10" t="s">
        <v>9717</v>
      </c>
      <c r="JKB1" s="10" t="s">
        <v>9718</v>
      </c>
      <c r="JKC1" s="10" t="s">
        <v>9719</v>
      </c>
      <c r="JKD1" s="10" t="s">
        <v>9720</v>
      </c>
      <c r="JKE1" s="10" t="s">
        <v>9721</v>
      </c>
      <c r="JKF1" s="10" t="s">
        <v>9722</v>
      </c>
      <c r="JKG1" s="10" t="s">
        <v>9723</v>
      </c>
      <c r="JKH1" s="10" t="s">
        <v>9724</v>
      </c>
      <c r="JKI1" s="10" t="s">
        <v>9725</v>
      </c>
      <c r="JKJ1" s="10" t="s">
        <v>9726</v>
      </c>
      <c r="JKK1" s="10" t="s">
        <v>9727</v>
      </c>
      <c r="JKL1" s="10" t="s">
        <v>9728</v>
      </c>
      <c r="JKM1" s="10" t="s">
        <v>9729</v>
      </c>
      <c r="JKN1" s="10" t="s">
        <v>9730</v>
      </c>
      <c r="JKO1" s="10" t="s">
        <v>9731</v>
      </c>
      <c r="JKP1" s="10" t="s">
        <v>9732</v>
      </c>
      <c r="JKQ1" s="10" t="s">
        <v>9733</v>
      </c>
      <c r="JKR1" s="10" t="s">
        <v>9734</v>
      </c>
      <c r="JKS1" s="10" t="s">
        <v>9735</v>
      </c>
      <c r="JKT1" s="10" t="s">
        <v>9736</v>
      </c>
      <c r="JKU1" s="10" t="s">
        <v>9737</v>
      </c>
      <c r="JKV1" s="10" t="s">
        <v>9738</v>
      </c>
      <c r="JKW1" s="10" t="s">
        <v>9739</v>
      </c>
      <c r="JKX1" s="10" t="s">
        <v>9740</v>
      </c>
      <c r="JKY1" s="10" t="s">
        <v>9741</v>
      </c>
      <c r="JKZ1" s="10" t="s">
        <v>9742</v>
      </c>
      <c r="JLA1" s="10" t="s">
        <v>9743</v>
      </c>
      <c r="JLB1" s="10" t="s">
        <v>9744</v>
      </c>
      <c r="JLC1" s="10" t="s">
        <v>9745</v>
      </c>
      <c r="JLD1" s="10" t="s">
        <v>9746</v>
      </c>
      <c r="JLE1" s="10" t="s">
        <v>9747</v>
      </c>
      <c r="JLF1" s="10" t="s">
        <v>9748</v>
      </c>
      <c r="JLG1" s="10" t="s">
        <v>9749</v>
      </c>
      <c r="JLH1" s="10" t="s">
        <v>9750</v>
      </c>
      <c r="JLI1" s="10" t="s">
        <v>9751</v>
      </c>
      <c r="JLJ1" s="10" t="s">
        <v>9752</v>
      </c>
      <c r="JLK1" s="10" t="s">
        <v>9753</v>
      </c>
      <c r="JLL1" s="10" t="s">
        <v>9754</v>
      </c>
      <c r="JLM1" s="10" t="s">
        <v>9755</v>
      </c>
      <c r="JLN1" s="10" t="s">
        <v>9756</v>
      </c>
      <c r="JLO1" s="10" t="s">
        <v>9757</v>
      </c>
      <c r="JLP1" s="10" t="s">
        <v>9758</v>
      </c>
      <c r="JLQ1" s="10" t="s">
        <v>9759</v>
      </c>
      <c r="JLR1" s="10" t="s">
        <v>9760</v>
      </c>
      <c r="JLS1" s="10" t="s">
        <v>9761</v>
      </c>
      <c r="JLT1" s="10" t="s">
        <v>9762</v>
      </c>
      <c r="JLU1" s="10" t="s">
        <v>9763</v>
      </c>
      <c r="JLV1" s="10" t="s">
        <v>9764</v>
      </c>
      <c r="JLW1" s="10" t="s">
        <v>9765</v>
      </c>
      <c r="JLX1" s="10" t="s">
        <v>9766</v>
      </c>
      <c r="JLY1" s="10" t="s">
        <v>9767</v>
      </c>
      <c r="JLZ1" s="10" t="s">
        <v>9768</v>
      </c>
      <c r="JMA1" s="10" t="s">
        <v>9769</v>
      </c>
      <c r="JMB1" s="10" t="s">
        <v>9770</v>
      </c>
      <c r="JMC1" s="10" t="s">
        <v>9771</v>
      </c>
      <c r="JMD1" s="10" t="s">
        <v>9772</v>
      </c>
      <c r="JME1" s="10" t="s">
        <v>9773</v>
      </c>
      <c r="JMF1" s="10" t="s">
        <v>9774</v>
      </c>
      <c r="JMG1" s="10" t="s">
        <v>9775</v>
      </c>
      <c r="JMH1" s="10" t="s">
        <v>9776</v>
      </c>
      <c r="JMI1" s="10" t="s">
        <v>9777</v>
      </c>
      <c r="JMJ1" s="10" t="s">
        <v>9778</v>
      </c>
      <c r="JMK1" s="10" t="s">
        <v>9779</v>
      </c>
      <c r="JML1" s="10" t="s">
        <v>9780</v>
      </c>
      <c r="JMM1" s="10" t="s">
        <v>9781</v>
      </c>
      <c r="JMN1" s="10" t="s">
        <v>9782</v>
      </c>
      <c r="JMO1" s="10" t="s">
        <v>9783</v>
      </c>
      <c r="JMP1" s="10" t="s">
        <v>9784</v>
      </c>
      <c r="JMQ1" s="10" t="s">
        <v>9785</v>
      </c>
      <c r="JMR1" s="10" t="s">
        <v>9786</v>
      </c>
      <c r="JMS1" s="10" t="s">
        <v>9787</v>
      </c>
      <c r="JMT1" s="10" t="s">
        <v>9788</v>
      </c>
      <c r="JMU1" s="10" t="s">
        <v>9789</v>
      </c>
      <c r="JMV1" s="10" t="s">
        <v>9790</v>
      </c>
      <c r="JMW1" s="10" t="s">
        <v>9791</v>
      </c>
      <c r="JMX1" s="10" t="s">
        <v>9792</v>
      </c>
      <c r="JMY1" s="10" t="s">
        <v>9793</v>
      </c>
      <c r="JMZ1" s="10" t="s">
        <v>9794</v>
      </c>
      <c r="JNA1" s="10" t="s">
        <v>9795</v>
      </c>
      <c r="JNB1" s="10" t="s">
        <v>9796</v>
      </c>
      <c r="JNC1" s="10" t="s">
        <v>9797</v>
      </c>
      <c r="JND1" s="10" t="s">
        <v>9798</v>
      </c>
      <c r="JNE1" s="10" t="s">
        <v>9799</v>
      </c>
      <c r="JNF1" s="10" t="s">
        <v>9800</v>
      </c>
      <c r="JNG1" s="10" t="s">
        <v>9801</v>
      </c>
      <c r="JNH1" s="10" t="s">
        <v>9802</v>
      </c>
      <c r="JNI1" s="10" t="s">
        <v>9803</v>
      </c>
      <c r="JNJ1" s="10" t="s">
        <v>9804</v>
      </c>
      <c r="JNK1" s="10" t="s">
        <v>9805</v>
      </c>
      <c r="JNL1" s="10" t="s">
        <v>9806</v>
      </c>
      <c r="JNM1" s="10" t="s">
        <v>9807</v>
      </c>
      <c r="JNN1" s="10" t="s">
        <v>9808</v>
      </c>
      <c r="JNO1" s="10" t="s">
        <v>9809</v>
      </c>
      <c r="JNP1" s="10" t="s">
        <v>9810</v>
      </c>
      <c r="JNQ1" s="10" t="s">
        <v>9811</v>
      </c>
      <c r="JNR1" s="10" t="s">
        <v>9812</v>
      </c>
      <c r="JNS1" s="10" t="s">
        <v>9813</v>
      </c>
      <c r="JNT1" s="10" t="s">
        <v>9814</v>
      </c>
      <c r="JNU1" s="10" t="s">
        <v>9815</v>
      </c>
      <c r="JNV1" s="10" t="s">
        <v>9816</v>
      </c>
      <c r="JNW1" s="10" t="s">
        <v>9817</v>
      </c>
      <c r="JNX1" s="10" t="s">
        <v>9818</v>
      </c>
      <c r="JNY1" s="10" t="s">
        <v>9819</v>
      </c>
      <c r="JNZ1" s="10" t="s">
        <v>9820</v>
      </c>
      <c r="JOA1" s="10" t="s">
        <v>9821</v>
      </c>
      <c r="JOB1" s="10" t="s">
        <v>9822</v>
      </c>
      <c r="JOC1" s="10" t="s">
        <v>9823</v>
      </c>
      <c r="JOD1" s="10" t="s">
        <v>9824</v>
      </c>
      <c r="JOE1" s="10" t="s">
        <v>9825</v>
      </c>
      <c r="JOF1" s="10" t="s">
        <v>9826</v>
      </c>
      <c r="JOG1" s="10" t="s">
        <v>9827</v>
      </c>
      <c r="JOH1" s="10" t="s">
        <v>9828</v>
      </c>
      <c r="JOI1" s="10" t="s">
        <v>9829</v>
      </c>
      <c r="JOJ1" s="10" t="s">
        <v>9830</v>
      </c>
      <c r="JOK1" s="10" t="s">
        <v>9831</v>
      </c>
      <c r="JOL1" s="10" t="s">
        <v>9832</v>
      </c>
      <c r="JOM1" s="10" t="s">
        <v>9833</v>
      </c>
      <c r="JON1" s="10" t="s">
        <v>9834</v>
      </c>
      <c r="JOO1" s="10" t="s">
        <v>9835</v>
      </c>
      <c r="JOP1" s="10" t="s">
        <v>9836</v>
      </c>
      <c r="JOQ1" s="10" t="s">
        <v>9837</v>
      </c>
      <c r="JOR1" s="10" t="s">
        <v>9838</v>
      </c>
      <c r="JOS1" s="10" t="s">
        <v>9839</v>
      </c>
      <c r="JOT1" s="10" t="s">
        <v>9840</v>
      </c>
      <c r="JOU1" s="10" t="s">
        <v>9841</v>
      </c>
      <c r="JOV1" s="10" t="s">
        <v>9842</v>
      </c>
      <c r="JOW1" s="10" t="s">
        <v>9843</v>
      </c>
      <c r="JOX1" s="10" t="s">
        <v>9844</v>
      </c>
      <c r="JOY1" s="10" t="s">
        <v>9845</v>
      </c>
      <c r="JOZ1" s="10" t="s">
        <v>9846</v>
      </c>
      <c r="JPA1" s="10" t="s">
        <v>9847</v>
      </c>
      <c r="JPB1" s="10" t="s">
        <v>9848</v>
      </c>
      <c r="JPC1" s="10" t="s">
        <v>9849</v>
      </c>
      <c r="JPD1" s="10" t="s">
        <v>9850</v>
      </c>
      <c r="JPE1" s="10" t="s">
        <v>9851</v>
      </c>
      <c r="JPF1" s="10" t="s">
        <v>9852</v>
      </c>
      <c r="JPG1" s="10" t="s">
        <v>9853</v>
      </c>
      <c r="JPH1" s="10" t="s">
        <v>9854</v>
      </c>
      <c r="JPI1" s="10" t="s">
        <v>9855</v>
      </c>
      <c r="JPJ1" s="10" t="s">
        <v>9856</v>
      </c>
      <c r="JPK1" s="10" t="s">
        <v>9857</v>
      </c>
      <c r="JPL1" s="10" t="s">
        <v>9858</v>
      </c>
      <c r="JPM1" s="10" t="s">
        <v>9859</v>
      </c>
      <c r="JPN1" s="10" t="s">
        <v>9860</v>
      </c>
      <c r="JPO1" s="10" t="s">
        <v>9861</v>
      </c>
      <c r="JPP1" s="10" t="s">
        <v>9862</v>
      </c>
      <c r="JPQ1" s="10" t="s">
        <v>9863</v>
      </c>
      <c r="JPR1" s="10" t="s">
        <v>9864</v>
      </c>
      <c r="JPS1" s="10" t="s">
        <v>9865</v>
      </c>
      <c r="JPT1" s="10" t="s">
        <v>9866</v>
      </c>
      <c r="JPU1" s="10" t="s">
        <v>9867</v>
      </c>
      <c r="JPV1" s="10" t="s">
        <v>9868</v>
      </c>
      <c r="JPW1" s="10" t="s">
        <v>9869</v>
      </c>
      <c r="JPX1" s="10" t="s">
        <v>9870</v>
      </c>
      <c r="JPY1" s="10" t="s">
        <v>9871</v>
      </c>
      <c r="JPZ1" s="10" t="s">
        <v>9872</v>
      </c>
      <c r="JQA1" s="10" t="s">
        <v>9873</v>
      </c>
      <c r="JQB1" s="10" t="s">
        <v>9874</v>
      </c>
      <c r="JQC1" s="10" t="s">
        <v>9875</v>
      </c>
      <c r="JQD1" s="10" t="s">
        <v>9876</v>
      </c>
      <c r="JQE1" s="10" t="s">
        <v>9877</v>
      </c>
      <c r="JQF1" s="10" t="s">
        <v>9878</v>
      </c>
      <c r="JQG1" s="10" t="s">
        <v>9879</v>
      </c>
      <c r="JQH1" s="10" t="s">
        <v>9880</v>
      </c>
      <c r="JQI1" s="10" t="s">
        <v>9881</v>
      </c>
      <c r="JQJ1" s="10" t="s">
        <v>9882</v>
      </c>
      <c r="JQK1" s="10" t="s">
        <v>9883</v>
      </c>
      <c r="JQL1" s="10" t="s">
        <v>9884</v>
      </c>
      <c r="JQM1" s="10" t="s">
        <v>9885</v>
      </c>
      <c r="JQN1" s="10" t="s">
        <v>9886</v>
      </c>
      <c r="JQO1" s="10" t="s">
        <v>9887</v>
      </c>
      <c r="JQP1" s="10" t="s">
        <v>9888</v>
      </c>
      <c r="JQQ1" s="10" t="s">
        <v>9889</v>
      </c>
      <c r="JQR1" s="10" t="s">
        <v>9890</v>
      </c>
      <c r="JQS1" s="10" t="s">
        <v>9891</v>
      </c>
      <c r="JQT1" s="10" t="s">
        <v>9892</v>
      </c>
      <c r="JQU1" s="10" t="s">
        <v>9893</v>
      </c>
      <c r="JQV1" s="10" t="s">
        <v>9894</v>
      </c>
      <c r="JQW1" s="10" t="s">
        <v>9895</v>
      </c>
      <c r="JQX1" s="10" t="s">
        <v>9896</v>
      </c>
      <c r="JQY1" s="10" t="s">
        <v>9897</v>
      </c>
      <c r="JQZ1" s="10" t="s">
        <v>9898</v>
      </c>
      <c r="JRA1" s="10" t="s">
        <v>9899</v>
      </c>
      <c r="JRB1" s="10" t="s">
        <v>9900</v>
      </c>
      <c r="JRC1" s="10" t="s">
        <v>9901</v>
      </c>
      <c r="JRD1" s="10" t="s">
        <v>9902</v>
      </c>
      <c r="JRE1" s="10" t="s">
        <v>9903</v>
      </c>
      <c r="JRF1" s="10" t="s">
        <v>9904</v>
      </c>
      <c r="JRG1" s="10" t="s">
        <v>9905</v>
      </c>
      <c r="JRH1" s="10" t="s">
        <v>9906</v>
      </c>
      <c r="JRI1" s="10" t="s">
        <v>9907</v>
      </c>
      <c r="JRJ1" s="10" t="s">
        <v>9908</v>
      </c>
      <c r="JRK1" s="10" t="s">
        <v>9909</v>
      </c>
      <c r="JRL1" s="10" t="s">
        <v>9910</v>
      </c>
      <c r="JRM1" s="10" t="s">
        <v>9911</v>
      </c>
      <c r="JRN1" s="10" t="s">
        <v>9912</v>
      </c>
      <c r="JRO1" s="10" t="s">
        <v>9913</v>
      </c>
      <c r="JRP1" s="10" t="s">
        <v>9914</v>
      </c>
      <c r="JRQ1" s="10" t="s">
        <v>9915</v>
      </c>
      <c r="JRR1" s="10" t="s">
        <v>9916</v>
      </c>
      <c r="JRS1" s="10" t="s">
        <v>9917</v>
      </c>
      <c r="JRT1" s="10" t="s">
        <v>9918</v>
      </c>
      <c r="JRU1" s="10" t="s">
        <v>9919</v>
      </c>
      <c r="JRV1" s="10" t="s">
        <v>9920</v>
      </c>
      <c r="JRW1" s="10" t="s">
        <v>9921</v>
      </c>
      <c r="JRX1" s="10" t="s">
        <v>9922</v>
      </c>
      <c r="JRY1" s="10" t="s">
        <v>9923</v>
      </c>
      <c r="JRZ1" s="10" t="s">
        <v>9924</v>
      </c>
      <c r="JSA1" s="10" t="s">
        <v>9925</v>
      </c>
      <c r="JSB1" s="10" t="s">
        <v>9926</v>
      </c>
      <c r="JSC1" s="10" t="s">
        <v>9927</v>
      </c>
      <c r="JSD1" s="10" t="s">
        <v>9928</v>
      </c>
      <c r="JSE1" s="10" t="s">
        <v>9929</v>
      </c>
      <c r="JSF1" s="10" t="s">
        <v>9930</v>
      </c>
      <c r="JSG1" s="10" t="s">
        <v>9931</v>
      </c>
      <c r="JSH1" s="10" t="s">
        <v>9932</v>
      </c>
      <c r="JSI1" s="10" t="s">
        <v>9933</v>
      </c>
      <c r="JSJ1" s="10" t="s">
        <v>9934</v>
      </c>
      <c r="JSK1" s="10" t="s">
        <v>9935</v>
      </c>
      <c r="JSL1" s="10" t="s">
        <v>9936</v>
      </c>
      <c r="JSM1" s="10" t="s">
        <v>9937</v>
      </c>
      <c r="JSN1" s="10" t="s">
        <v>9938</v>
      </c>
      <c r="JSO1" s="10" t="s">
        <v>9939</v>
      </c>
      <c r="JSP1" s="10" t="s">
        <v>9940</v>
      </c>
      <c r="JSQ1" s="10" t="s">
        <v>9941</v>
      </c>
      <c r="JSR1" s="10" t="s">
        <v>9942</v>
      </c>
      <c r="JSS1" s="10" t="s">
        <v>9943</v>
      </c>
      <c r="JST1" s="10" t="s">
        <v>9944</v>
      </c>
      <c r="JSU1" s="10" t="s">
        <v>9945</v>
      </c>
      <c r="JSV1" s="10" t="s">
        <v>9946</v>
      </c>
      <c r="JSW1" s="10" t="s">
        <v>9947</v>
      </c>
      <c r="JSX1" s="10" t="s">
        <v>9948</v>
      </c>
      <c r="JSY1" s="10" t="s">
        <v>9949</v>
      </c>
      <c r="JSZ1" s="10" t="s">
        <v>9950</v>
      </c>
      <c r="JTA1" s="10" t="s">
        <v>9951</v>
      </c>
      <c r="JTB1" s="10" t="s">
        <v>9952</v>
      </c>
      <c r="JTC1" s="10" t="s">
        <v>9953</v>
      </c>
      <c r="JTD1" s="10" t="s">
        <v>9954</v>
      </c>
      <c r="JTE1" s="10" t="s">
        <v>9955</v>
      </c>
      <c r="JTF1" s="10" t="s">
        <v>9956</v>
      </c>
      <c r="JTG1" s="10" t="s">
        <v>9957</v>
      </c>
      <c r="JTH1" s="10" t="s">
        <v>9958</v>
      </c>
      <c r="JTI1" s="10" t="s">
        <v>9959</v>
      </c>
      <c r="JTJ1" s="10" t="s">
        <v>9960</v>
      </c>
      <c r="JTK1" s="10" t="s">
        <v>9961</v>
      </c>
      <c r="JTL1" s="10" t="s">
        <v>9962</v>
      </c>
      <c r="JTM1" s="10" t="s">
        <v>9963</v>
      </c>
      <c r="JTN1" s="10" t="s">
        <v>9964</v>
      </c>
      <c r="JTO1" s="10" t="s">
        <v>9965</v>
      </c>
      <c r="JTP1" s="10" t="s">
        <v>9966</v>
      </c>
      <c r="JTQ1" s="10" t="s">
        <v>9967</v>
      </c>
      <c r="JTR1" s="10" t="s">
        <v>9968</v>
      </c>
      <c r="JTS1" s="10" t="s">
        <v>9969</v>
      </c>
      <c r="JTT1" s="10" t="s">
        <v>9970</v>
      </c>
      <c r="JTU1" s="10" t="s">
        <v>9971</v>
      </c>
      <c r="JTV1" s="10" t="s">
        <v>9972</v>
      </c>
      <c r="JTW1" s="10" t="s">
        <v>9973</v>
      </c>
      <c r="JTX1" s="10" t="s">
        <v>9974</v>
      </c>
      <c r="JTY1" s="10" t="s">
        <v>9975</v>
      </c>
      <c r="JTZ1" s="10" t="s">
        <v>9976</v>
      </c>
      <c r="JUA1" s="10" t="s">
        <v>9977</v>
      </c>
      <c r="JUB1" s="10" t="s">
        <v>9978</v>
      </c>
      <c r="JUC1" s="10" t="s">
        <v>9979</v>
      </c>
      <c r="JUD1" s="10" t="s">
        <v>9980</v>
      </c>
      <c r="JUE1" s="10" t="s">
        <v>9981</v>
      </c>
      <c r="JUF1" s="10" t="s">
        <v>9982</v>
      </c>
      <c r="JUG1" s="10" t="s">
        <v>9983</v>
      </c>
      <c r="JUH1" s="10" t="s">
        <v>9984</v>
      </c>
      <c r="JUI1" s="10" t="s">
        <v>9985</v>
      </c>
      <c r="JUJ1" s="10" t="s">
        <v>9986</v>
      </c>
      <c r="JUK1" s="10" t="s">
        <v>9987</v>
      </c>
      <c r="JUL1" s="10" t="s">
        <v>9988</v>
      </c>
      <c r="JUM1" s="10" t="s">
        <v>9989</v>
      </c>
      <c r="JUN1" s="10" t="s">
        <v>9990</v>
      </c>
      <c r="JUO1" s="10" t="s">
        <v>9991</v>
      </c>
      <c r="JUP1" s="10" t="s">
        <v>9992</v>
      </c>
      <c r="JUQ1" s="10" t="s">
        <v>9993</v>
      </c>
      <c r="JUR1" s="10" t="s">
        <v>9994</v>
      </c>
      <c r="JUS1" s="10" t="s">
        <v>9995</v>
      </c>
      <c r="JUT1" s="10" t="s">
        <v>9996</v>
      </c>
      <c r="JUU1" s="10" t="s">
        <v>9997</v>
      </c>
      <c r="JUV1" s="10" t="s">
        <v>9998</v>
      </c>
      <c r="JUW1" s="10" t="s">
        <v>9999</v>
      </c>
      <c r="JUX1" s="10" t="s">
        <v>10000</v>
      </c>
      <c r="JUY1" s="10" t="s">
        <v>10001</v>
      </c>
      <c r="JUZ1" s="10" t="s">
        <v>10002</v>
      </c>
      <c r="JVA1" s="10" t="s">
        <v>10003</v>
      </c>
      <c r="JVB1" s="10" t="s">
        <v>10004</v>
      </c>
      <c r="JVC1" s="10" t="s">
        <v>10005</v>
      </c>
      <c r="JVD1" s="10" t="s">
        <v>10006</v>
      </c>
      <c r="JVE1" s="10" t="s">
        <v>10007</v>
      </c>
      <c r="JVF1" s="10" t="s">
        <v>10008</v>
      </c>
      <c r="JVG1" s="10" t="s">
        <v>10009</v>
      </c>
      <c r="JVH1" s="10" t="s">
        <v>10010</v>
      </c>
      <c r="JVI1" s="10" t="s">
        <v>10011</v>
      </c>
      <c r="JVJ1" s="10" t="s">
        <v>10012</v>
      </c>
      <c r="JVK1" s="10" t="s">
        <v>10013</v>
      </c>
      <c r="JVL1" s="10" t="s">
        <v>10014</v>
      </c>
      <c r="JVM1" s="10" t="s">
        <v>10015</v>
      </c>
      <c r="JVN1" s="10" t="s">
        <v>10016</v>
      </c>
      <c r="JVO1" s="10" t="s">
        <v>10017</v>
      </c>
      <c r="JVP1" s="10" t="s">
        <v>10018</v>
      </c>
      <c r="JVQ1" s="10" t="s">
        <v>10019</v>
      </c>
      <c r="JVR1" s="10" t="s">
        <v>10020</v>
      </c>
      <c r="JVS1" s="10" t="s">
        <v>10021</v>
      </c>
      <c r="JVT1" s="10" t="s">
        <v>10022</v>
      </c>
      <c r="JVU1" s="10" t="s">
        <v>10023</v>
      </c>
      <c r="JVV1" s="10" t="s">
        <v>10024</v>
      </c>
      <c r="JVW1" s="10" t="s">
        <v>10025</v>
      </c>
      <c r="JVX1" s="10" t="s">
        <v>10026</v>
      </c>
      <c r="JVY1" s="10" t="s">
        <v>10027</v>
      </c>
      <c r="JVZ1" s="10" t="s">
        <v>10028</v>
      </c>
      <c r="JWA1" s="10" t="s">
        <v>10029</v>
      </c>
      <c r="JWB1" s="10" t="s">
        <v>10030</v>
      </c>
      <c r="JWC1" s="10" t="s">
        <v>10031</v>
      </c>
      <c r="JWD1" s="10" t="s">
        <v>10032</v>
      </c>
      <c r="JWE1" s="10" t="s">
        <v>10033</v>
      </c>
      <c r="JWF1" s="10" t="s">
        <v>10034</v>
      </c>
      <c r="JWG1" s="10" t="s">
        <v>10035</v>
      </c>
      <c r="JWH1" s="10" t="s">
        <v>10036</v>
      </c>
      <c r="JWI1" s="10" t="s">
        <v>10037</v>
      </c>
      <c r="JWJ1" s="10" t="s">
        <v>10038</v>
      </c>
      <c r="JWK1" s="10" t="s">
        <v>10039</v>
      </c>
      <c r="JWL1" s="10" t="s">
        <v>10040</v>
      </c>
      <c r="JWM1" s="10" t="s">
        <v>10041</v>
      </c>
      <c r="JWN1" s="10" t="s">
        <v>10042</v>
      </c>
      <c r="JWO1" s="10" t="s">
        <v>10043</v>
      </c>
      <c r="JWP1" s="10" t="s">
        <v>10044</v>
      </c>
      <c r="JWQ1" s="10" t="s">
        <v>10045</v>
      </c>
      <c r="JWR1" s="10" t="s">
        <v>10046</v>
      </c>
      <c r="JWS1" s="10" t="s">
        <v>10047</v>
      </c>
      <c r="JWT1" s="10" t="s">
        <v>10048</v>
      </c>
      <c r="JWU1" s="10" t="s">
        <v>10049</v>
      </c>
      <c r="JWV1" s="10" t="s">
        <v>10050</v>
      </c>
      <c r="JWW1" s="10" t="s">
        <v>10051</v>
      </c>
      <c r="JWX1" s="10" t="s">
        <v>10052</v>
      </c>
      <c r="JWY1" s="10" t="s">
        <v>10053</v>
      </c>
      <c r="JWZ1" s="10" t="s">
        <v>10054</v>
      </c>
      <c r="JXA1" s="10" t="s">
        <v>10055</v>
      </c>
      <c r="JXB1" s="10" t="s">
        <v>10056</v>
      </c>
      <c r="JXC1" s="10" t="s">
        <v>10057</v>
      </c>
      <c r="JXD1" s="10" t="s">
        <v>10058</v>
      </c>
      <c r="JXE1" s="10" t="s">
        <v>10059</v>
      </c>
      <c r="JXF1" s="10" t="s">
        <v>10060</v>
      </c>
      <c r="JXG1" s="10" t="s">
        <v>10061</v>
      </c>
      <c r="JXH1" s="10" t="s">
        <v>10062</v>
      </c>
      <c r="JXI1" s="10" t="s">
        <v>10063</v>
      </c>
      <c r="JXJ1" s="10" t="s">
        <v>10064</v>
      </c>
      <c r="JXK1" s="10" t="s">
        <v>10065</v>
      </c>
      <c r="JXL1" s="10" t="s">
        <v>10066</v>
      </c>
      <c r="JXM1" s="10" t="s">
        <v>10067</v>
      </c>
      <c r="JXN1" s="10" t="s">
        <v>10068</v>
      </c>
      <c r="JXO1" s="10" t="s">
        <v>10069</v>
      </c>
      <c r="JXP1" s="10" t="s">
        <v>10070</v>
      </c>
      <c r="JXQ1" s="10" t="s">
        <v>10071</v>
      </c>
      <c r="JXR1" s="10" t="s">
        <v>10072</v>
      </c>
      <c r="JXS1" s="10" t="s">
        <v>10073</v>
      </c>
      <c r="JXT1" s="10" t="s">
        <v>10074</v>
      </c>
      <c r="JXU1" s="10" t="s">
        <v>10075</v>
      </c>
      <c r="JXV1" s="10" t="s">
        <v>10076</v>
      </c>
      <c r="JXW1" s="10" t="s">
        <v>10077</v>
      </c>
      <c r="JXX1" s="10" t="s">
        <v>10078</v>
      </c>
      <c r="JXY1" s="10" t="s">
        <v>10079</v>
      </c>
      <c r="JXZ1" s="10" t="s">
        <v>10080</v>
      </c>
      <c r="JYA1" s="10" t="s">
        <v>10081</v>
      </c>
      <c r="JYB1" s="10" t="s">
        <v>10082</v>
      </c>
      <c r="JYC1" s="10" t="s">
        <v>10083</v>
      </c>
      <c r="JYD1" s="10" t="s">
        <v>10084</v>
      </c>
      <c r="JYE1" s="10" t="s">
        <v>10085</v>
      </c>
      <c r="JYF1" s="10" t="s">
        <v>10086</v>
      </c>
      <c r="JYG1" s="10" t="s">
        <v>10087</v>
      </c>
      <c r="JYH1" s="10" t="s">
        <v>10088</v>
      </c>
      <c r="JYI1" s="10" t="s">
        <v>10089</v>
      </c>
      <c r="JYJ1" s="10" t="s">
        <v>10090</v>
      </c>
      <c r="JYK1" s="10" t="s">
        <v>10091</v>
      </c>
      <c r="JYL1" s="10" t="s">
        <v>10092</v>
      </c>
      <c r="JYM1" s="10" t="s">
        <v>10093</v>
      </c>
      <c r="JYN1" s="10" t="s">
        <v>10094</v>
      </c>
      <c r="JYO1" s="10" t="s">
        <v>10095</v>
      </c>
      <c r="JYP1" s="10" t="s">
        <v>10096</v>
      </c>
      <c r="JYQ1" s="10" t="s">
        <v>10097</v>
      </c>
      <c r="JYR1" s="10" t="s">
        <v>10098</v>
      </c>
      <c r="JYS1" s="10" t="s">
        <v>10099</v>
      </c>
      <c r="JYT1" s="10" t="s">
        <v>10100</v>
      </c>
      <c r="JYU1" s="10" t="s">
        <v>10101</v>
      </c>
      <c r="JYV1" s="10" t="s">
        <v>10102</v>
      </c>
      <c r="JYW1" s="10" t="s">
        <v>10103</v>
      </c>
      <c r="JYX1" s="10" t="s">
        <v>10104</v>
      </c>
      <c r="JYY1" s="10" t="s">
        <v>10105</v>
      </c>
      <c r="JYZ1" s="10" t="s">
        <v>10106</v>
      </c>
      <c r="JZA1" s="10" t="s">
        <v>10107</v>
      </c>
      <c r="JZB1" s="10" t="s">
        <v>10108</v>
      </c>
      <c r="JZC1" s="10" t="s">
        <v>10109</v>
      </c>
      <c r="JZD1" s="10" t="s">
        <v>10110</v>
      </c>
      <c r="JZE1" s="10" t="s">
        <v>10111</v>
      </c>
      <c r="JZF1" s="10" t="s">
        <v>10112</v>
      </c>
      <c r="JZG1" s="10" t="s">
        <v>10113</v>
      </c>
      <c r="JZH1" s="10" t="s">
        <v>10114</v>
      </c>
      <c r="JZI1" s="10" t="s">
        <v>10115</v>
      </c>
      <c r="JZJ1" s="10" t="s">
        <v>10116</v>
      </c>
      <c r="JZK1" s="10" t="s">
        <v>10117</v>
      </c>
      <c r="JZL1" s="10" t="s">
        <v>10118</v>
      </c>
      <c r="JZM1" s="10" t="s">
        <v>10119</v>
      </c>
      <c r="JZN1" s="10" t="s">
        <v>10120</v>
      </c>
      <c r="JZO1" s="10" t="s">
        <v>10121</v>
      </c>
      <c r="JZP1" s="10" t="s">
        <v>10122</v>
      </c>
      <c r="JZQ1" s="10" t="s">
        <v>10123</v>
      </c>
      <c r="JZR1" s="10" t="s">
        <v>10124</v>
      </c>
      <c r="JZS1" s="10" t="s">
        <v>10125</v>
      </c>
      <c r="JZT1" s="10" t="s">
        <v>10126</v>
      </c>
      <c r="JZU1" s="10" t="s">
        <v>10127</v>
      </c>
      <c r="JZV1" s="10" t="s">
        <v>10128</v>
      </c>
      <c r="JZW1" s="10" t="s">
        <v>10129</v>
      </c>
      <c r="JZX1" s="10" t="s">
        <v>10130</v>
      </c>
      <c r="JZY1" s="10" t="s">
        <v>10131</v>
      </c>
      <c r="JZZ1" s="10" t="s">
        <v>10132</v>
      </c>
      <c r="KAA1" s="10" t="s">
        <v>10133</v>
      </c>
      <c r="KAB1" s="10" t="s">
        <v>10134</v>
      </c>
      <c r="KAC1" s="10" t="s">
        <v>10135</v>
      </c>
      <c r="KAD1" s="10" t="s">
        <v>10136</v>
      </c>
      <c r="KAE1" s="10" t="s">
        <v>10137</v>
      </c>
      <c r="KAF1" s="10" t="s">
        <v>10138</v>
      </c>
      <c r="KAG1" s="10" t="s">
        <v>10139</v>
      </c>
      <c r="KAH1" s="10" t="s">
        <v>10140</v>
      </c>
      <c r="KAI1" s="10" t="s">
        <v>10141</v>
      </c>
      <c r="KAJ1" s="10" t="s">
        <v>10142</v>
      </c>
      <c r="KAK1" s="10" t="s">
        <v>10143</v>
      </c>
      <c r="KAL1" s="10" t="s">
        <v>10144</v>
      </c>
      <c r="KAM1" s="10" t="s">
        <v>10145</v>
      </c>
      <c r="KAN1" s="10" t="s">
        <v>10146</v>
      </c>
      <c r="KAO1" s="10" t="s">
        <v>10147</v>
      </c>
      <c r="KAP1" s="10" t="s">
        <v>10148</v>
      </c>
      <c r="KAQ1" s="10" t="s">
        <v>10149</v>
      </c>
      <c r="KAR1" s="10" t="s">
        <v>10150</v>
      </c>
      <c r="KAS1" s="10" t="s">
        <v>10151</v>
      </c>
      <c r="KAT1" s="10" t="s">
        <v>10152</v>
      </c>
      <c r="KAU1" s="10" t="s">
        <v>10153</v>
      </c>
      <c r="KAV1" s="10" t="s">
        <v>10154</v>
      </c>
      <c r="KAW1" s="10" t="s">
        <v>10155</v>
      </c>
      <c r="KAX1" s="10" t="s">
        <v>10156</v>
      </c>
      <c r="KAY1" s="10" t="s">
        <v>10157</v>
      </c>
      <c r="KAZ1" s="10" t="s">
        <v>10158</v>
      </c>
      <c r="KBA1" s="10" t="s">
        <v>10159</v>
      </c>
      <c r="KBB1" s="10" t="s">
        <v>10160</v>
      </c>
      <c r="KBC1" s="10" t="s">
        <v>10161</v>
      </c>
      <c r="KBD1" s="10" t="s">
        <v>10162</v>
      </c>
      <c r="KBE1" s="10" t="s">
        <v>10163</v>
      </c>
      <c r="KBF1" s="10" t="s">
        <v>10164</v>
      </c>
      <c r="KBG1" s="10" t="s">
        <v>10165</v>
      </c>
      <c r="KBH1" s="10" t="s">
        <v>10166</v>
      </c>
      <c r="KBI1" s="10" t="s">
        <v>10167</v>
      </c>
      <c r="KBJ1" s="10" t="s">
        <v>10168</v>
      </c>
      <c r="KBK1" s="10" t="s">
        <v>10169</v>
      </c>
      <c r="KBL1" s="10" t="s">
        <v>10170</v>
      </c>
      <c r="KBM1" s="10" t="s">
        <v>10171</v>
      </c>
      <c r="KBN1" s="10" t="s">
        <v>10172</v>
      </c>
      <c r="KBO1" s="10" t="s">
        <v>10173</v>
      </c>
      <c r="KBP1" s="10" t="s">
        <v>10174</v>
      </c>
      <c r="KBQ1" s="10" t="s">
        <v>10175</v>
      </c>
      <c r="KBR1" s="10" t="s">
        <v>10176</v>
      </c>
      <c r="KBS1" s="10" t="s">
        <v>10177</v>
      </c>
      <c r="KBT1" s="10" t="s">
        <v>10178</v>
      </c>
      <c r="KBU1" s="10" t="s">
        <v>10179</v>
      </c>
      <c r="KBV1" s="10" t="s">
        <v>10180</v>
      </c>
      <c r="KBW1" s="10" t="s">
        <v>10181</v>
      </c>
      <c r="KBX1" s="10" t="s">
        <v>10182</v>
      </c>
      <c r="KBY1" s="10" t="s">
        <v>10183</v>
      </c>
      <c r="KBZ1" s="10" t="s">
        <v>10184</v>
      </c>
      <c r="KCA1" s="10" t="s">
        <v>10185</v>
      </c>
      <c r="KCB1" s="10" t="s">
        <v>10186</v>
      </c>
      <c r="KCC1" s="10" t="s">
        <v>10187</v>
      </c>
      <c r="KCD1" s="10" t="s">
        <v>10188</v>
      </c>
      <c r="KCE1" s="10" t="s">
        <v>10189</v>
      </c>
      <c r="KCF1" s="10" t="s">
        <v>10190</v>
      </c>
      <c r="KCG1" s="10" t="s">
        <v>10191</v>
      </c>
      <c r="KCH1" s="10" t="s">
        <v>10192</v>
      </c>
      <c r="KCI1" s="10" t="s">
        <v>10193</v>
      </c>
      <c r="KCJ1" s="10" t="s">
        <v>10194</v>
      </c>
      <c r="KCK1" s="10" t="s">
        <v>10195</v>
      </c>
      <c r="KCL1" s="10" t="s">
        <v>10196</v>
      </c>
      <c r="KCM1" s="10" t="s">
        <v>10197</v>
      </c>
      <c r="KCN1" s="10" t="s">
        <v>10198</v>
      </c>
      <c r="KCO1" s="10" t="s">
        <v>10199</v>
      </c>
      <c r="KCP1" s="10" t="s">
        <v>10200</v>
      </c>
      <c r="KCQ1" s="10" t="s">
        <v>10201</v>
      </c>
      <c r="KCR1" s="10" t="s">
        <v>10202</v>
      </c>
      <c r="KCS1" s="10" t="s">
        <v>10203</v>
      </c>
      <c r="KCT1" s="10" t="s">
        <v>10204</v>
      </c>
      <c r="KCU1" s="10" t="s">
        <v>10205</v>
      </c>
      <c r="KCV1" s="10" t="s">
        <v>10206</v>
      </c>
      <c r="KCW1" s="10" t="s">
        <v>10207</v>
      </c>
      <c r="KCX1" s="10" t="s">
        <v>10208</v>
      </c>
      <c r="KCY1" s="10" t="s">
        <v>10209</v>
      </c>
      <c r="KCZ1" s="10" t="s">
        <v>10210</v>
      </c>
      <c r="KDA1" s="10" t="s">
        <v>10211</v>
      </c>
      <c r="KDB1" s="10" t="s">
        <v>10212</v>
      </c>
      <c r="KDC1" s="10" t="s">
        <v>10213</v>
      </c>
      <c r="KDD1" s="10" t="s">
        <v>10214</v>
      </c>
      <c r="KDE1" s="10" t="s">
        <v>10215</v>
      </c>
      <c r="KDF1" s="10" t="s">
        <v>10216</v>
      </c>
      <c r="KDG1" s="10" t="s">
        <v>10217</v>
      </c>
      <c r="KDH1" s="10" t="s">
        <v>10218</v>
      </c>
      <c r="KDI1" s="10" t="s">
        <v>10219</v>
      </c>
      <c r="KDJ1" s="10" t="s">
        <v>10220</v>
      </c>
      <c r="KDK1" s="10" t="s">
        <v>10221</v>
      </c>
      <c r="KDL1" s="10" t="s">
        <v>10222</v>
      </c>
      <c r="KDM1" s="10" t="s">
        <v>10223</v>
      </c>
      <c r="KDN1" s="10" t="s">
        <v>10224</v>
      </c>
      <c r="KDO1" s="10" t="s">
        <v>10225</v>
      </c>
      <c r="KDP1" s="10" t="s">
        <v>10226</v>
      </c>
      <c r="KDQ1" s="10" t="s">
        <v>10227</v>
      </c>
      <c r="KDR1" s="10" t="s">
        <v>10228</v>
      </c>
      <c r="KDS1" s="10" t="s">
        <v>10229</v>
      </c>
      <c r="KDT1" s="10" t="s">
        <v>10230</v>
      </c>
      <c r="KDU1" s="10" t="s">
        <v>10231</v>
      </c>
      <c r="KDV1" s="10" t="s">
        <v>10232</v>
      </c>
      <c r="KDW1" s="10" t="s">
        <v>10233</v>
      </c>
      <c r="KDX1" s="10" t="s">
        <v>10234</v>
      </c>
      <c r="KDY1" s="10" t="s">
        <v>10235</v>
      </c>
      <c r="KDZ1" s="10" t="s">
        <v>10236</v>
      </c>
      <c r="KEA1" s="10" t="s">
        <v>10237</v>
      </c>
      <c r="KEB1" s="10" t="s">
        <v>10238</v>
      </c>
      <c r="KEC1" s="10" t="s">
        <v>10239</v>
      </c>
      <c r="KED1" s="10" t="s">
        <v>10240</v>
      </c>
      <c r="KEE1" s="10" t="s">
        <v>10241</v>
      </c>
      <c r="KEF1" s="10" t="s">
        <v>10242</v>
      </c>
      <c r="KEG1" s="10" t="s">
        <v>10243</v>
      </c>
      <c r="KEH1" s="10" t="s">
        <v>10244</v>
      </c>
      <c r="KEI1" s="10" t="s">
        <v>10245</v>
      </c>
      <c r="KEJ1" s="10" t="s">
        <v>10246</v>
      </c>
      <c r="KEK1" s="10" t="s">
        <v>10247</v>
      </c>
      <c r="KEL1" s="10" t="s">
        <v>10248</v>
      </c>
      <c r="KEM1" s="10" t="s">
        <v>10249</v>
      </c>
      <c r="KEN1" s="10" t="s">
        <v>10250</v>
      </c>
      <c r="KEO1" s="10" t="s">
        <v>10251</v>
      </c>
      <c r="KEP1" s="10" t="s">
        <v>10252</v>
      </c>
      <c r="KEQ1" s="10" t="s">
        <v>10253</v>
      </c>
      <c r="KER1" s="10" t="s">
        <v>10254</v>
      </c>
      <c r="KES1" s="10" t="s">
        <v>10255</v>
      </c>
      <c r="KET1" s="10" t="s">
        <v>10256</v>
      </c>
      <c r="KEU1" s="10" t="s">
        <v>10257</v>
      </c>
      <c r="KEV1" s="10" t="s">
        <v>10258</v>
      </c>
      <c r="KEW1" s="10" t="s">
        <v>10259</v>
      </c>
      <c r="KEX1" s="10" t="s">
        <v>10260</v>
      </c>
      <c r="KEY1" s="10" t="s">
        <v>10261</v>
      </c>
      <c r="KEZ1" s="10" t="s">
        <v>10262</v>
      </c>
      <c r="KFA1" s="10" t="s">
        <v>10263</v>
      </c>
      <c r="KFB1" s="10" t="s">
        <v>10264</v>
      </c>
      <c r="KFC1" s="10" t="s">
        <v>10265</v>
      </c>
      <c r="KFD1" s="10" t="s">
        <v>10266</v>
      </c>
      <c r="KFE1" s="10" t="s">
        <v>10267</v>
      </c>
      <c r="KFF1" s="10" t="s">
        <v>10268</v>
      </c>
      <c r="KFG1" s="10" t="s">
        <v>10269</v>
      </c>
      <c r="KFH1" s="10" t="s">
        <v>10270</v>
      </c>
      <c r="KFI1" s="10" t="s">
        <v>10271</v>
      </c>
      <c r="KFJ1" s="10" t="s">
        <v>10272</v>
      </c>
      <c r="KFK1" s="10" t="s">
        <v>10273</v>
      </c>
      <c r="KFL1" s="10" t="s">
        <v>10274</v>
      </c>
      <c r="KFM1" s="10" t="s">
        <v>10275</v>
      </c>
      <c r="KFN1" s="10" t="s">
        <v>10276</v>
      </c>
      <c r="KFO1" s="10" t="s">
        <v>10277</v>
      </c>
      <c r="KFP1" s="10" t="s">
        <v>10278</v>
      </c>
      <c r="KFQ1" s="10" t="s">
        <v>10279</v>
      </c>
      <c r="KFR1" s="10" t="s">
        <v>10280</v>
      </c>
      <c r="KFS1" s="10" t="s">
        <v>10281</v>
      </c>
      <c r="KFT1" s="10" t="s">
        <v>10282</v>
      </c>
      <c r="KFU1" s="10" t="s">
        <v>10283</v>
      </c>
      <c r="KFV1" s="10" t="s">
        <v>10284</v>
      </c>
      <c r="KFW1" s="10" t="s">
        <v>10285</v>
      </c>
      <c r="KFX1" s="10" t="s">
        <v>10286</v>
      </c>
      <c r="KFY1" s="10" t="s">
        <v>10287</v>
      </c>
      <c r="KFZ1" s="10" t="s">
        <v>10288</v>
      </c>
      <c r="KGA1" s="10" t="s">
        <v>10289</v>
      </c>
      <c r="KGB1" s="10" t="s">
        <v>10290</v>
      </c>
      <c r="KGC1" s="10" t="s">
        <v>10291</v>
      </c>
      <c r="KGD1" s="10" t="s">
        <v>10292</v>
      </c>
      <c r="KGE1" s="10" t="s">
        <v>10293</v>
      </c>
      <c r="KGF1" s="10" t="s">
        <v>10294</v>
      </c>
      <c r="KGG1" s="10" t="s">
        <v>10295</v>
      </c>
      <c r="KGH1" s="10" t="s">
        <v>10296</v>
      </c>
      <c r="KGI1" s="10" t="s">
        <v>10297</v>
      </c>
      <c r="KGJ1" s="10" t="s">
        <v>10298</v>
      </c>
      <c r="KGK1" s="10" t="s">
        <v>10299</v>
      </c>
      <c r="KGL1" s="10" t="s">
        <v>10300</v>
      </c>
      <c r="KGM1" s="10" t="s">
        <v>10301</v>
      </c>
      <c r="KGN1" s="10" t="s">
        <v>10302</v>
      </c>
      <c r="KGO1" s="10" t="s">
        <v>10303</v>
      </c>
      <c r="KGP1" s="10" t="s">
        <v>10304</v>
      </c>
      <c r="KGQ1" s="10" t="s">
        <v>10305</v>
      </c>
      <c r="KGR1" s="10" t="s">
        <v>10306</v>
      </c>
      <c r="KGS1" s="10" t="s">
        <v>10307</v>
      </c>
      <c r="KGT1" s="10" t="s">
        <v>10308</v>
      </c>
      <c r="KGU1" s="10" t="s">
        <v>10309</v>
      </c>
      <c r="KGV1" s="10" t="s">
        <v>10310</v>
      </c>
      <c r="KGW1" s="10" t="s">
        <v>10311</v>
      </c>
      <c r="KGX1" s="10" t="s">
        <v>10312</v>
      </c>
      <c r="KGY1" s="10" t="s">
        <v>10313</v>
      </c>
      <c r="KGZ1" s="10" t="s">
        <v>10314</v>
      </c>
      <c r="KHA1" s="10" t="s">
        <v>10315</v>
      </c>
      <c r="KHB1" s="10" t="s">
        <v>10316</v>
      </c>
      <c r="KHC1" s="10" t="s">
        <v>10317</v>
      </c>
      <c r="KHD1" s="10" t="s">
        <v>10318</v>
      </c>
      <c r="KHE1" s="10" t="s">
        <v>10319</v>
      </c>
      <c r="KHF1" s="10" t="s">
        <v>10320</v>
      </c>
      <c r="KHG1" s="10" t="s">
        <v>10321</v>
      </c>
      <c r="KHH1" s="10" t="s">
        <v>10322</v>
      </c>
      <c r="KHI1" s="10" t="s">
        <v>10323</v>
      </c>
      <c r="KHJ1" s="10" t="s">
        <v>10324</v>
      </c>
      <c r="KHK1" s="10" t="s">
        <v>10325</v>
      </c>
      <c r="KHL1" s="10" t="s">
        <v>10326</v>
      </c>
      <c r="KHM1" s="10" t="s">
        <v>10327</v>
      </c>
      <c r="KHN1" s="10" t="s">
        <v>10328</v>
      </c>
      <c r="KHO1" s="10" t="s">
        <v>10329</v>
      </c>
      <c r="KHP1" s="10" t="s">
        <v>10330</v>
      </c>
      <c r="KHQ1" s="10" t="s">
        <v>10331</v>
      </c>
      <c r="KHR1" s="10" t="s">
        <v>10332</v>
      </c>
      <c r="KHS1" s="10" t="s">
        <v>10333</v>
      </c>
      <c r="KHT1" s="10" t="s">
        <v>10334</v>
      </c>
      <c r="KHU1" s="10" t="s">
        <v>10335</v>
      </c>
      <c r="KHV1" s="10" t="s">
        <v>10336</v>
      </c>
      <c r="KHW1" s="10" t="s">
        <v>10337</v>
      </c>
      <c r="KHX1" s="10" t="s">
        <v>10338</v>
      </c>
      <c r="KHY1" s="10" t="s">
        <v>10339</v>
      </c>
      <c r="KHZ1" s="10" t="s">
        <v>10340</v>
      </c>
      <c r="KIA1" s="10" t="s">
        <v>10341</v>
      </c>
      <c r="KIB1" s="10" t="s">
        <v>10342</v>
      </c>
      <c r="KIC1" s="10" t="s">
        <v>10343</v>
      </c>
      <c r="KID1" s="10" t="s">
        <v>10344</v>
      </c>
      <c r="KIE1" s="10" t="s">
        <v>10345</v>
      </c>
      <c r="KIF1" s="10" t="s">
        <v>10346</v>
      </c>
      <c r="KIG1" s="10" t="s">
        <v>10347</v>
      </c>
      <c r="KIH1" s="10" t="s">
        <v>10348</v>
      </c>
      <c r="KII1" s="10" t="s">
        <v>10349</v>
      </c>
      <c r="KIJ1" s="10" t="s">
        <v>10350</v>
      </c>
      <c r="KIK1" s="10" t="s">
        <v>10351</v>
      </c>
      <c r="KIL1" s="10" t="s">
        <v>10352</v>
      </c>
      <c r="KIM1" s="10" t="s">
        <v>10353</v>
      </c>
      <c r="KIN1" s="10" t="s">
        <v>10354</v>
      </c>
      <c r="KIO1" s="10" t="s">
        <v>10355</v>
      </c>
      <c r="KIP1" s="10" t="s">
        <v>10356</v>
      </c>
      <c r="KIQ1" s="10" t="s">
        <v>10357</v>
      </c>
      <c r="KIR1" s="10" t="s">
        <v>10358</v>
      </c>
      <c r="KIS1" s="10" t="s">
        <v>10359</v>
      </c>
      <c r="KIT1" s="10" t="s">
        <v>10360</v>
      </c>
      <c r="KIU1" s="10" t="s">
        <v>10361</v>
      </c>
      <c r="KIV1" s="10" t="s">
        <v>10362</v>
      </c>
      <c r="KIW1" s="10" t="s">
        <v>10363</v>
      </c>
      <c r="KIX1" s="10" t="s">
        <v>10364</v>
      </c>
      <c r="KIY1" s="10" t="s">
        <v>10365</v>
      </c>
      <c r="KIZ1" s="10" t="s">
        <v>10366</v>
      </c>
      <c r="KJA1" s="10" t="s">
        <v>10367</v>
      </c>
      <c r="KJB1" s="10" t="s">
        <v>10368</v>
      </c>
      <c r="KJC1" s="10" t="s">
        <v>10369</v>
      </c>
      <c r="KJD1" s="10" t="s">
        <v>10370</v>
      </c>
      <c r="KJE1" s="10" t="s">
        <v>10371</v>
      </c>
      <c r="KJF1" s="10" t="s">
        <v>10372</v>
      </c>
      <c r="KJG1" s="10" t="s">
        <v>10373</v>
      </c>
      <c r="KJH1" s="10" t="s">
        <v>10374</v>
      </c>
      <c r="KJI1" s="10" t="s">
        <v>10375</v>
      </c>
      <c r="KJJ1" s="10" t="s">
        <v>10376</v>
      </c>
      <c r="KJK1" s="10" t="s">
        <v>10377</v>
      </c>
      <c r="KJL1" s="10" t="s">
        <v>10378</v>
      </c>
      <c r="KJM1" s="10" t="s">
        <v>10379</v>
      </c>
      <c r="KJN1" s="10" t="s">
        <v>10380</v>
      </c>
      <c r="KJO1" s="10" t="s">
        <v>10381</v>
      </c>
      <c r="KJP1" s="10" t="s">
        <v>10382</v>
      </c>
      <c r="KJQ1" s="10" t="s">
        <v>10383</v>
      </c>
      <c r="KJR1" s="10" t="s">
        <v>10384</v>
      </c>
      <c r="KJS1" s="10" t="s">
        <v>10385</v>
      </c>
      <c r="KJT1" s="10" t="s">
        <v>10386</v>
      </c>
      <c r="KJU1" s="10" t="s">
        <v>10387</v>
      </c>
      <c r="KJV1" s="10" t="s">
        <v>10388</v>
      </c>
      <c r="KJW1" s="10" t="s">
        <v>10389</v>
      </c>
      <c r="KJX1" s="10" t="s">
        <v>10390</v>
      </c>
      <c r="KJY1" s="10" t="s">
        <v>10391</v>
      </c>
      <c r="KJZ1" s="10" t="s">
        <v>10392</v>
      </c>
      <c r="KKA1" s="10" t="s">
        <v>10393</v>
      </c>
      <c r="KKB1" s="10" t="s">
        <v>10394</v>
      </c>
      <c r="KKC1" s="10" t="s">
        <v>10395</v>
      </c>
      <c r="KKD1" s="10" t="s">
        <v>10396</v>
      </c>
      <c r="KKE1" s="10" t="s">
        <v>10397</v>
      </c>
      <c r="KKF1" s="10" t="s">
        <v>10398</v>
      </c>
      <c r="KKG1" s="10" t="s">
        <v>10399</v>
      </c>
      <c r="KKH1" s="10" t="s">
        <v>10400</v>
      </c>
      <c r="KKI1" s="10" t="s">
        <v>10401</v>
      </c>
      <c r="KKJ1" s="10" t="s">
        <v>10402</v>
      </c>
      <c r="KKK1" s="10" t="s">
        <v>10403</v>
      </c>
      <c r="KKL1" s="10" t="s">
        <v>10404</v>
      </c>
      <c r="KKM1" s="10" t="s">
        <v>10405</v>
      </c>
      <c r="KKN1" s="10" t="s">
        <v>10406</v>
      </c>
      <c r="KKO1" s="10" t="s">
        <v>10407</v>
      </c>
      <c r="KKP1" s="10" t="s">
        <v>10408</v>
      </c>
      <c r="KKQ1" s="10" t="s">
        <v>10409</v>
      </c>
      <c r="KKR1" s="10" t="s">
        <v>10410</v>
      </c>
      <c r="KKS1" s="10" t="s">
        <v>10411</v>
      </c>
      <c r="KKT1" s="10" t="s">
        <v>10412</v>
      </c>
      <c r="KKU1" s="10" t="s">
        <v>10413</v>
      </c>
      <c r="KKV1" s="10" t="s">
        <v>10414</v>
      </c>
      <c r="KKW1" s="10" t="s">
        <v>10415</v>
      </c>
      <c r="KKX1" s="10" t="s">
        <v>10416</v>
      </c>
      <c r="KKY1" s="10" t="s">
        <v>10417</v>
      </c>
      <c r="KKZ1" s="10" t="s">
        <v>10418</v>
      </c>
      <c r="KLA1" s="10" t="s">
        <v>10419</v>
      </c>
      <c r="KLB1" s="10" t="s">
        <v>10420</v>
      </c>
      <c r="KLC1" s="10" t="s">
        <v>10421</v>
      </c>
      <c r="KLD1" s="10" t="s">
        <v>10422</v>
      </c>
      <c r="KLE1" s="10" t="s">
        <v>10423</v>
      </c>
      <c r="KLF1" s="10" t="s">
        <v>10424</v>
      </c>
      <c r="KLG1" s="10" t="s">
        <v>10425</v>
      </c>
      <c r="KLH1" s="10" t="s">
        <v>10426</v>
      </c>
      <c r="KLI1" s="10" t="s">
        <v>10427</v>
      </c>
      <c r="KLJ1" s="10" t="s">
        <v>10428</v>
      </c>
      <c r="KLK1" s="10" t="s">
        <v>10429</v>
      </c>
      <c r="KLL1" s="10" t="s">
        <v>10430</v>
      </c>
      <c r="KLM1" s="10" t="s">
        <v>10431</v>
      </c>
      <c r="KLN1" s="10" t="s">
        <v>10432</v>
      </c>
      <c r="KLO1" s="10" t="s">
        <v>10433</v>
      </c>
      <c r="KLP1" s="10" t="s">
        <v>10434</v>
      </c>
      <c r="KLQ1" s="10" t="s">
        <v>10435</v>
      </c>
      <c r="KLR1" s="10" t="s">
        <v>10436</v>
      </c>
      <c r="KLS1" s="10" t="s">
        <v>10437</v>
      </c>
      <c r="KLT1" s="10" t="s">
        <v>10438</v>
      </c>
      <c r="KLU1" s="10" t="s">
        <v>10439</v>
      </c>
      <c r="KLV1" s="10" t="s">
        <v>10440</v>
      </c>
      <c r="KLW1" s="10" t="s">
        <v>10441</v>
      </c>
      <c r="KLX1" s="10" t="s">
        <v>10442</v>
      </c>
      <c r="KLY1" s="10" t="s">
        <v>10443</v>
      </c>
      <c r="KLZ1" s="10" t="s">
        <v>10444</v>
      </c>
      <c r="KMA1" s="10" t="s">
        <v>10445</v>
      </c>
      <c r="KMB1" s="10" t="s">
        <v>10446</v>
      </c>
      <c r="KMC1" s="10" t="s">
        <v>10447</v>
      </c>
      <c r="KMD1" s="10" t="s">
        <v>10448</v>
      </c>
      <c r="KME1" s="10" t="s">
        <v>10449</v>
      </c>
      <c r="KMF1" s="10" t="s">
        <v>10450</v>
      </c>
      <c r="KMG1" s="10" t="s">
        <v>10451</v>
      </c>
      <c r="KMH1" s="10" t="s">
        <v>10452</v>
      </c>
      <c r="KMI1" s="10" t="s">
        <v>10453</v>
      </c>
      <c r="KMJ1" s="10" t="s">
        <v>10454</v>
      </c>
      <c r="KMK1" s="10" t="s">
        <v>10455</v>
      </c>
      <c r="KML1" s="10" t="s">
        <v>10456</v>
      </c>
      <c r="KMM1" s="10" t="s">
        <v>10457</v>
      </c>
      <c r="KMN1" s="10" t="s">
        <v>10458</v>
      </c>
      <c r="KMO1" s="10" t="s">
        <v>10459</v>
      </c>
      <c r="KMP1" s="10" t="s">
        <v>10460</v>
      </c>
      <c r="KMQ1" s="10" t="s">
        <v>10461</v>
      </c>
      <c r="KMR1" s="10" t="s">
        <v>10462</v>
      </c>
      <c r="KMS1" s="10" t="s">
        <v>10463</v>
      </c>
      <c r="KMT1" s="10" t="s">
        <v>10464</v>
      </c>
      <c r="KMU1" s="10" t="s">
        <v>10465</v>
      </c>
      <c r="KMV1" s="10" t="s">
        <v>10466</v>
      </c>
      <c r="KMW1" s="10" t="s">
        <v>10467</v>
      </c>
      <c r="KMX1" s="10" t="s">
        <v>10468</v>
      </c>
      <c r="KMY1" s="10" t="s">
        <v>10469</v>
      </c>
      <c r="KMZ1" s="10" t="s">
        <v>10470</v>
      </c>
      <c r="KNA1" s="10" t="s">
        <v>10471</v>
      </c>
      <c r="KNB1" s="10" t="s">
        <v>10472</v>
      </c>
      <c r="KNC1" s="10" t="s">
        <v>10473</v>
      </c>
      <c r="KND1" s="10" t="s">
        <v>10474</v>
      </c>
      <c r="KNE1" s="10" t="s">
        <v>10475</v>
      </c>
      <c r="KNF1" s="10" t="s">
        <v>10476</v>
      </c>
      <c r="KNG1" s="10" t="s">
        <v>10477</v>
      </c>
      <c r="KNH1" s="10" t="s">
        <v>10478</v>
      </c>
      <c r="KNI1" s="10" t="s">
        <v>10479</v>
      </c>
      <c r="KNJ1" s="10" t="s">
        <v>10480</v>
      </c>
      <c r="KNK1" s="10" t="s">
        <v>10481</v>
      </c>
      <c r="KNL1" s="10" t="s">
        <v>10482</v>
      </c>
      <c r="KNM1" s="10" t="s">
        <v>10483</v>
      </c>
      <c r="KNN1" s="10" t="s">
        <v>10484</v>
      </c>
      <c r="KNO1" s="10" t="s">
        <v>10485</v>
      </c>
      <c r="KNP1" s="10" t="s">
        <v>10486</v>
      </c>
      <c r="KNQ1" s="10" t="s">
        <v>10487</v>
      </c>
      <c r="KNR1" s="10" t="s">
        <v>10488</v>
      </c>
      <c r="KNS1" s="10" t="s">
        <v>10489</v>
      </c>
      <c r="KNT1" s="10" t="s">
        <v>10490</v>
      </c>
      <c r="KNU1" s="10" t="s">
        <v>10491</v>
      </c>
      <c r="KNV1" s="10" t="s">
        <v>10492</v>
      </c>
      <c r="KNW1" s="10" t="s">
        <v>10493</v>
      </c>
      <c r="KNX1" s="10" t="s">
        <v>10494</v>
      </c>
      <c r="KNY1" s="10" t="s">
        <v>10495</v>
      </c>
      <c r="KNZ1" s="10" t="s">
        <v>10496</v>
      </c>
      <c r="KOA1" s="10" t="s">
        <v>10497</v>
      </c>
      <c r="KOB1" s="10" t="s">
        <v>10498</v>
      </c>
      <c r="KOC1" s="10" t="s">
        <v>10499</v>
      </c>
      <c r="KOD1" s="10" t="s">
        <v>10500</v>
      </c>
      <c r="KOE1" s="10" t="s">
        <v>10501</v>
      </c>
      <c r="KOF1" s="10" t="s">
        <v>10502</v>
      </c>
      <c r="KOG1" s="10" t="s">
        <v>10503</v>
      </c>
      <c r="KOH1" s="10" t="s">
        <v>10504</v>
      </c>
      <c r="KOI1" s="10" t="s">
        <v>10505</v>
      </c>
      <c r="KOJ1" s="10" t="s">
        <v>10506</v>
      </c>
      <c r="KOK1" s="10" t="s">
        <v>10507</v>
      </c>
      <c r="KOL1" s="10" t="s">
        <v>10508</v>
      </c>
      <c r="KOM1" s="10" t="s">
        <v>10509</v>
      </c>
      <c r="KON1" s="10" t="s">
        <v>10510</v>
      </c>
      <c r="KOO1" s="10" t="s">
        <v>10511</v>
      </c>
      <c r="KOP1" s="10" t="s">
        <v>10512</v>
      </c>
      <c r="KOQ1" s="10" t="s">
        <v>10513</v>
      </c>
      <c r="KOR1" s="10" t="s">
        <v>10514</v>
      </c>
      <c r="KOS1" s="10" t="s">
        <v>10515</v>
      </c>
      <c r="KOT1" s="10" t="s">
        <v>10516</v>
      </c>
      <c r="KOU1" s="10" t="s">
        <v>10517</v>
      </c>
      <c r="KOV1" s="10" t="s">
        <v>10518</v>
      </c>
      <c r="KOW1" s="10" t="s">
        <v>10519</v>
      </c>
      <c r="KOX1" s="10" t="s">
        <v>10520</v>
      </c>
      <c r="KOY1" s="10" t="s">
        <v>10521</v>
      </c>
      <c r="KOZ1" s="10" t="s">
        <v>10522</v>
      </c>
      <c r="KPA1" s="10" t="s">
        <v>10523</v>
      </c>
      <c r="KPB1" s="10" t="s">
        <v>10524</v>
      </c>
      <c r="KPC1" s="10" t="s">
        <v>10525</v>
      </c>
      <c r="KPD1" s="10" t="s">
        <v>10526</v>
      </c>
      <c r="KPE1" s="10" t="s">
        <v>10527</v>
      </c>
      <c r="KPF1" s="10" t="s">
        <v>10528</v>
      </c>
      <c r="KPG1" s="10" t="s">
        <v>10529</v>
      </c>
      <c r="KPH1" s="10" t="s">
        <v>10530</v>
      </c>
      <c r="KPI1" s="10" t="s">
        <v>10531</v>
      </c>
      <c r="KPJ1" s="10" t="s">
        <v>10532</v>
      </c>
      <c r="KPK1" s="10" t="s">
        <v>10533</v>
      </c>
      <c r="KPL1" s="10" t="s">
        <v>10534</v>
      </c>
      <c r="KPM1" s="10" t="s">
        <v>10535</v>
      </c>
      <c r="KPN1" s="10" t="s">
        <v>10536</v>
      </c>
      <c r="KPO1" s="10" t="s">
        <v>10537</v>
      </c>
      <c r="KPP1" s="10" t="s">
        <v>10538</v>
      </c>
      <c r="KPQ1" s="10" t="s">
        <v>10539</v>
      </c>
      <c r="KPR1" s="10" t="s">
        <v>10540</v>
      </c>
      <c r="KPS1" s="10" t="s">
        <v>10541</v>
      </c>
      <c r="KPT1" s="10" t="s">
        <v>10542</v>
      </c>
      <c r="KPU1" s="10" t="s">
        <v>10543</v>
      </c>
      <c r="KPV1" s="10" t="s">
        <v>10544</v>
      </c>
      <c r="KPW1" s="10" t="s">
        <v>10545</v>
      </c>
      <c r="KPX1" s="10" t="s">
        <v>10546</v>
      </c>
      <c r="KPY1" s="10" t="s">
        <v>10547</v>
      </c>
      <c r="KPZ1" s="10" t="s">
        <v>10548</v>
      </c>
      <c r="KQA1" s="10" t="s">
        <v>10549</v>
      </c>
      <c r="KQB1" s="10" t="s">
        <v>10550</v>
      </c>
      <c r="KQC1" s="10" t="s">
        <v>10551</v>
      </c>
      <c r="KQD1" s="10" t="s">
        <v>10552</v>
      </c>
      <c r="KQE1" s="10" t="s">
        <v>10553</v>
      </c>
      <c r="KQF1" s="10" t="s">
        <v>10554</v>
      </c>
      <c r="KQG1" s="10" t="s">
        <v>10555</v>
      </c>
      <c r="KQH1" s="10" t="s">
        <v>10556</v>
      </c>
      <c r="KQI1" s="10" t="s">
        <v>10557</v>
      </c>
      <c r="KQJ1" s="10" t="s">
        <v>10558</v>
      </c>
      <c r="KQK1" s="10" t="s">
        <v>10559</v>
      </c>
      <c r="KQL1" s="10" t="s">
        <v>10560</v>
      </c>
      <c r="KQM1" s="10" t="s">
        <v>10561</v>
      </c>
      <c r="KQN1" s="10" t="s">
        <v>10562</v>
      </c>
      <c r="KQO1" s="10" t="s">
        <v>10563</v>
      </c>
      <c r="KQP1" s="10" t="s">
        <v>10564</v>
      </c>
      <c r="KQQ1" s="10" t="s">
        <v>10565</v>
      </c>
      <c r="KQR1" s="10" t="s">
        <v>10566</v>
      </c>
      <c r="KQS1" s="10" t="s">
        <v>10567</v>
      </c>
      <c r="KQT1" s="10" t="s">
        <v>10568</v>
      </c>
      <c r="KQU1" s="10" t="s">
        <v>10569</v>
      </c>
      <c r="KQV1" s="10" t="s">
        <v>10570</v>
      </c>
      <c r="KQW1" s="10" t="s">
        <v>10571</v>
      </c>
      <c r="KQX1" s="10" t="s">
        <v>10572</v>
      </c>
      <c r="KQY1" s="10" t="s">
        <v>10573</v>
      </c>
      <c r="KQZ1" s="10" t="s">
        <v>10574</v>
      </c>
      <c r="KRA1" s="10" t="s">
        <v>10575</v>
      </c>
      <c r="KRB1" s="10" t="s">
        <v>10576</v>
      </c>
      <c r="KRC1" s="10" t="s">
        <v>10577</v>
      </c>
      <c r="KRD1" s="10" t="s">
        <v>10578</v>
      </c>
      <c r="KRE1" s="10" t="s">
        <v>10579</v>
      </c>
      <c r="KRF1" s="10" t="s">
        <v>10580</v>
      </c>
      <c r="KRG1" s="10" t="s">
        <v>10581</v>
      </c>
      <c r="KRH1" s="10" t="s">
        <v>10582</v>
      </c>
      <c r="KRI1" s="10" t="s">
        <v>10583</v>
      </c>
      <c r="KRJ1" s="10" t="s">
        <v>10584</v>
      </c>
      <c r="KRK1" s="10" t="s">
        <v>10585</v>
      </c>
      <c r="KRL1" s="10" t="s">
        <v>10586</v>
      </c>
      <c r="KRM1" s="10" t="s">
        <v>10587</v>
      </c>
      <c r="KRN1" s="10" t="s">
        <v>10588</v>
      </c>
      <c r="KRO1" s="10" t="s">
        <v>10589</v>
      </c>
      <c r="KRP1" s="10" t="s">
        <v>10590</v>
      </c>
      <c r="KRQ1" s="10" t="s">
        <v>10591</v>
      </c>
      <c r="KRR1" s="10" t="s">
        <v>10592</v>
      </c>
      <c r="KRS1" s="10" t="s">
        <v>10593</v>
      </c>
      <c r="KRT1" s="10" t="s">
        <v>10594</v>
      </c>
      <c r="KRU1" s="10" t="s">
        <v>10595</v>
      </c>
      <c r="KRV1" s="10" t="s">
        <v>10596</v>
      </c>
      <c r="KRW1" s="10" t="s">
        <v>10597</v>
      </c>
      <c r="KRX1" s="10" t="s">
        <v>10598</v>
      </c>
      <c r="KRY1" s="10" t="s">
        <v>10599</v>
      </c>
      <c r="KRZ1" s="10" t="s">
        <v>10600</v>
      </c>
      <c r="KSA1" s="10" t="s">
        <v>10601</v>
      </c>
      <c r="KSB1" s="10" t="s">
        <v>10602</v>
      </c>
      <c r="KSC1" s="10" t="s">
        <v>10603</v>
      </c>
      <c r="KSD1" s="10" t="s">
        <v>10604</v>
      </c>
      <c r="KSE1" s="10" t="s">
        <v>10605</v>
      </c>
      <c r="KSF1" s="10" t="s">
        <v>10606</v>
      </c>
      <c r="KSG1" s="10" t="s">
        <v>10607</v>
      </c>
      <c r="KSH1" s="10" t="s">
        <v>10608</v>
      </c>
      <c r="KSI1" s="10" t="s">
        <v>10609</v>
      </c>
      <c r="KSJ1" s="10" t="s">
        <v>10610</v>
      </c>
      <c r="KSK1" s="10" t="s">
        <v>10611</v>
      </c>
      <c r="KSL1" s="10" t="s">
        <v>10612</v>
      </c>
      <c r="KSM1" s="10" t="s">
        <v>10613</v>
      </c>
      <c r="KSN1" s="10" t="s">
        <v>10614</v>
      </c>
      <c r="KSO1" s="10" t="s">
        <v>10615</v>
      </c>
      <c r="KSP1" s="10" t="s">
        <v>10616</v>
      </c>
      <c r="KSQ1" s="10" t="s">
        <v>10617</v>
      </c>
      <c r="KSR1" s="10" t="s">
        <v>10618</v>
      </c>
      <c r="KSS1" s="10" t="s">
        <v>10619</v>
      </c>
      <c r="KST1" s="10" t="s">
        <v>10620</v>
      </c>
      <c r="KSU1" s="10" t="s">
        <v>10621</v>
      </c>
      <c r="KSV1" s="10" t="s">
        <v>10622</v>
      </c>
      <c r="KSW1" s="10" t="s">
        <v>10623</v>
      </c>
      <c r="KSX1" s="10" t="s">
        <v>10624</v>
      </c>
      <c r="KSY1" s="10" t="s">
        <v>10625</v>
      </c>
      <c r="KSZ1" s="10" t="s">
        <v>10626</v>
      </c>
      <c r="KTA1" s="10" t="s">
        <v>10627</v>
      </c>
      <c r="KTB1" s="10" t="s">
        <v>10628</v>
      </c>
      <c r="KTC1" s="10" t="s">
        <v>10629</v>
      </c>
      <c r="KTD1" s="10" t="s">
        <v>10630</v>
      </c>
      <c r="KTE1" s="10" t="s">
        <v>10631</v>
      </c>
      <c r="KTF1" s="10" t="s">
        <v>10632</v>
      </c>
      <c r="KTG1" s="10" t="s">
        <v>10633</v>
      </c>
      <c r="KTH1" s="10" t="s">
        <v>10634</v>
      </c>
      <c r="KTI1" s="10" t="s">
        <v>10635</v>
      </c>
      <c r="KTJ1" s="10" t="s">
        <v>10636</v>
      </c>
      <c r="KTK1" s="10" t="s">
        <v>10637</v>
      </c>
      <c r="KTL1" s="10" t="s">
        <v>10638</v>
      </c>
      <c r="KTM1" s="10" t="s">
        <v>10639</v>
      </c>
      <c r="KTN1" s="10" t="s">
        <v>10640</v>
      </c>
      <c r="KTO1" s="10" t="s">
        <v>10641</v>
      </c>
      <c r="KTP1" s="10" t="s">
        <v>10642</v>
      </c>
      <c r="KTQ1" s="10" t="s">
        <v>10643</v>
      </c>
      <c r="KTR1" s="10" t="s">
        <v>10644</v>
      </c>
      <c r="KTS1" s="10" t="s">
        <v>10645</v>
      </c>
      <c r="KTT1" s="10" t="s">
        <v>10646</v>
      </c>
      <c r="KTU1" s="10" t="s">
        <v>10647</v>
      </c>
      <c r="KTV1" s="10" t="s">
        <v>10648</v>
      </c>
      <c r="KTW1" s="10" t="s">
        <v>10649</v>
      </c>
      <c r="KTX1" s="10" t="s">
        <v>10650</v>
      </c>
      <c r="KTY1" s="10" t="s">
        <v>10651</v>
      </c>
      <c r="KTZ1" s="10" t="s">
        <v>10652</v>
      </c>
      <c r="KUA1" s="10" t="s">
        <v>10653</v>
      </c>
      <c r="KUB1" s="10" t="s">
        <v>10654</v>
      </c>
      <c r="KUC1" s="10" t="s">
        <v>10655</v>
      </c>
      <c r="KUD1" s="10" t="s">
        <v>10656</v>
      </c>
      <c r="KUE1" s="10" t="s">
        <v>10657</v>
      </c>
      <c r="KUF1" s="10" t="s">
        <v>10658</v>
      </c>
      <c r="KUG1" s="10" t="s">
        <v>10659</v>
      </c>
      <c r="KUH1" s="10" t="s">
        <v>10660</v>
      </c>
      <c r="KUI1" s="10" t="s">
        <v>10661</v>
      </c>
      <c r="KUJ1" s="10" t="s">
        <v>10662</v>
      </c>
      <c r="KUK1" s="10" t="s">
        <v>10663</v>
      </c>
      <c r="KUL1" s="10" t="s">
        <v>10664</v>
      </c>
      <c r="KUM1" s="10" t="s">
        <v>10665</v>
      </c>
      <c r="KUN1" s="10" t="s">
        <v>10666</v>
      </c>
      <c r="KUO1" s="10" t="s">
        <v>10667</v>
      </c>
      <c r="KUP1" s="10" t="s">
        <v>10668</v>
      </c>
      <c r="KUQ1" s="10" t="s">
        <v>10669</v>
      </c>
      <c r="KUR1" s="10" t="s">
        <v>10670</v>
      </c>
      <c r="KUS1" s="10" t="s">
        <v>10671</v>
      </c>
      <c r="KUT1" s="10" t="s">
        <v>10672</v>
      </c>
      <c r="KUU1" s="10" t="s">
        <v>10673</v>
      </c>
      <c r="KUV1" s="10" t="s">
        <v>10674</v>
      </c>
      <c r="KUW1" s="10" t="s">
        <v>10675</v>
      </c>
      <c r="KUX1" s="10" t="s">
        <v>10676</v>
      </c>
      <c r="KUY1" s="10" t="s">
        <v>10677</v>
      </c>
      <c r="KUZ1" s="10" t="s">
        <v>10678</v>
      </c>
      <c r="KVA1" s="10" t="s">
        <v>10679</v>
      </c>
      <c r="KVB1" s="10" t="s">
        <v>10680</v>
      </c>
      <c r="KVC1" s="10" t="s">
        <v>10681</v>
      </c>
      <c r="KVD1" s="10" t="s">
        <v>10682</v>
      </c>
      <c r="KVE1" s="10" t="s">
        <v>10683</v>
      </c>
      <c r="KVF1" s="10" t="s">
        <v>10684</v>
      </c>
      <c r="KVG1" s="10" t="s">
        <v>10685</v>
      </c>
      <c r="KVH1" s="10" t="s">
        <v>10686</v>
      </c>
      <c r="KVI1" s="10" t="s">
        <v>10687</v>
      </c>
      <c r="KVJ1" s="10" t="s">
        <v>10688</v>
      </c>
      <c r="KVK1" s="10" t="s">
        <v>10689</v>
      </c>
      <c r="KVL1" s="10" t="s">
        <v>10690</v>
      </c>
      <c r="KVM1" s="10" t="s">
        <v>10691</v>
      </c>
      <c r="KVN1" s="10" t="s">
        <v>10692</v>
      </c>
      <c r="KVO1" s="10" t="s">
        <v>10693</v>
      </c>
      <c r="KVP1" s="10" t="s">
        <v>10694</v>
      </c>
      <c r="KVQ1" s="10" t="s">
        <v>10695</v>
      </c>
      <c r="KVR1" s="10" t="s">
        <v>10696</v>
      </c>
      <c r="KVS1" s="10" t="s">
        <v>10697</v>
      </c>
      <c r="KVT1" s="10" t="s">
        <v>10698</v>
      </c>
      <c r="KVU1" s="10" t="s">
        <v>10699</v>
      </c>
      <c r="KVV1" s="10" t="s">
        <v>10700</v>
      </c>
      <c r="KVW1" s="10" t="s">
        <v>10701</v>
      </c>
      <c r="KVX1" s="10" t="s">
        <v>10702</v>
      </c>
      <c r="KVY1" s="10" t="s">
        <v>10703</v>
      </c>
      <c r="KVZ1" s="10" t="s">
        <v>10704</v>
      </c>
      <c r="KWA1" s="10" t="s">
        <v>10705</v>
      </c>
      <c r="KWB1" s="10" t="s">
        <v>10706</v>
      </c>
      <c r="KWC1" s="10" t="s">
        <v>10707</v>
      </c>
      <c r="KWD1" s="10" t="s">
        <v>10708</v>
      </c>
      <c r="KWE1" s="10" t="s">
        <v>10709</v>
      </c>
      <c r="KWF1" s="10" t="s">
        <v>10710</v>
      </c>
      <c r="KWG1" s="10" t="s">
        <v>10711</v>
      </c>
      <c r="KWH1" s="10" t="s">
        <v>10712</v>
      </c>
      <c r="KWI1" s="10" t="s">
        <v>10713</v>
      </c>
      <c r="KWJ1" s="10" t="s">
        <v>10714</v>
      </c>
      <c r="KWK1" s="10" t="s">
        <v>10715</v>
      </c>
      <c r="KWL1" s="10" t="s">
        <v>10716</v>
      </c>
      <c r="KWM1" s="10" t="s">
        <v>10717</v>
      </c>
      <c r="KWN1" s="10" t="s">
        <v>10718</v>
      </c>
      <c r="KWO1" s="10" t="s">
        <v>10719</v>
      </c>
      <c r="KWP1" s="10" t="s">
        <v>10720</v>
      </c>
      <c r="KWQ1" s="10" t="s">
        <v>10721</v>
      </c>
      <c r="KWR1" s="10" t="s">
        <v>10722</v>
      </c>
      <c r="KWS1" s="10" t="s">
        <v>10723</v>
      </c>
      <c r="KWT1" s="10" t="s">
        <v>10724</v>
      </c>
      <c r="KWU1" s="10" t="s">
        <v>10725</v>
      </c>
      <c r="KWV1" s="10" t="s">
        <v>10726</v>
      </c>
      <c r="KWW1" s="10" t="s">
        <v>10727</v>
      </c>
      <c r="KWX1" s="10" t="s">
        <v>10728</v>
      </c>
      <c r="KWY1" s="10" t="s">
        <v>10729</v>
      </c>
      <c r="KWZ1" s="10" t="s">
        <v>10730</v>
      </c>
      <c r="KXA1" s="10" t="s">
        <v>10731</v>
      </c>
      <c r="KXB1" s="10" t="s">
        <v>10732</v>
      </c>
      <c r="KXC1" s="10" t="s">
        <v>10733</v>
      </c>
      <c r="KXD1" s="10" t="s">
        <v>10734</v>
      </c>
      <c r="KXE1" s="10" t="s">
        <v>10735</v>
      </c>
      <c r="KXF1" s="10" t="s">
        <v>10736</v>
      </c>
      <c r="KXG1" s="10" t="s">
        <v>10737</v>
      </c>
      <c r="KXH1" s="10" t="s">
        <v>10738</v>
      </c>
      <c r="KXI1" s="10" t="s">
        <v>10739</v>
      </c>
      <c r="KXJ1" s="10" t="s">
        <v>10740</v>
      </c>
      <c r="KXK1" s="10" t="s">
        <v>10741</v>
      </c>
      <c r="KXL1" s="10" t="s">
        <v>10742</v>
      </c>
      <c r="KXM1" s="10" t="s">
        <v>10743</v>
      </c>
      <c r="KXN1" s="10" t="s">
        <v>10744</v>
      </c>
      <c r="KXO1" s="10" t="s">
        <v>10745</v>
      </c>
      <c r="KXP1" s="10" t="s">
        <v>10746</v>
      </c>
      <c r="KXQ1" s="10" t="s">
        <v>10747</v>
      </c>
      <c r="KXR1" s="10" t="s">
        <v>10748</v>
      </c>
      <c r="KXS1" s="10" t="s">
        <v>10749</v>
      </c>
      <c r="KXT1" s="10" t="s">
        <v>10750</v>
      </c>
      <c r="KXU1" s="10" t="s">
        <v>10751</v>
      </c>
      <c r="KXV1" s="10" t="s">
        <v>10752</v>
      </c>
      <c r="KXW1" s="10" t="s">
        <v>10753</v>
      </c>
      <c r="KXX1" s="10" t="s">
        <v>10754</v>
      </c>
      <c r="KXY1" s="10" t="s">
        <v>10755</v>
      </c>
      <c r="KXZ1" s="10" t="s">
        <v>10756</v>
      </c>
      <c r="KYA1" s="10" t="s">
        <v>10757</v>
      </c>
      <c r="KYB1" s="10" t="s">
        <v>10758</v>
      </c>
      <c r="KYC1" s="10" t="s">
        <v>10759</v>
      </c>
      <c r="KYD1" s="10" t="s">
        <v>10760</v>
      </c>
      <c r="KYE1" s="10" t="s">
        <v>10761</v>
      </c>
      <c r="KYF1" s="10" t="s">
        <v>10762</v>
      </c>
      <c r="KYG1" s="10" t="s">
        <v>10763</v>
      </c>
      <c r="KYH1" s="10" t="s">
        <v>10764</v>
      </c>
      <c r="KYI1" s="10" t="s">
        <v>10765</v>
      </c>
      <c r="KYJ1" s="10" t="s">
        <v>10766</v>
      </c>
      <c r="KYK1" s="10" t="s">
        <v>10767</v>
      </c>
      <c r="KYL1" s="10" t="s">
        <v>10768</v>
      </c>
      <c r="KYM1" s="10" t="s">
        <v>10769</v>
      </c>
      <c r="KYN1" s="10" t="s">
        <v>10770</v>
      </c>
      <c r="KYO1" s="10" t="s">
        <v>10771</v>
      </c>
      <c r="KYP1" s="10" t="s">
        <v>10772</v>
      </c>
      <c r="KYQ1" s="10" t="s">
        <v>10773</v>
      </c>
      <c r="KYR1" s="10" t="s">
        <v>10774</v>
      </c>
      <c r="KYS1" s="10" t="s">
        <v>10775</v>
      </c>
      <c r="KYT1" s="10" t="s">
        <v>10776</v>
      </c>
      <c r="KYU1" s="10" t="s">
        <v>10777</v>
      </c>
      <c r="KYV1" s="10" t="s">
        <v>10778</v>
      </c>
      <c r="KYW1" s="10" t="s">
        <v>10779</v>
      </c>
      <c r="KYX1" s="10" t="s">
        <v>10780</v>
      </c>
      <c r="KYY1" s="10" t="s">
        <v>10781</v>
      </c>
      <c r="KYZ1" s="10" t="s">
        <v>10782</v>
      </c>
      <c r="KZA1" s="10" t="s">
        <v>10783</v>
      </c>
      <c r="KZB1" s="10" t="s">
        <v>10784</v>
      </c>
      <c r="KZC1" s="10" t="s">
        <v>10785</v>
      </c>
      <c r="KZD1" s="10" t="s">
        <v>10786</v>
      </c>
      <c r="KZE1" s="10" t="s">
        <v>10787</v>
      </c>
      <c r="KZF1" s="10" t="s">
        <v>10788</v>
      </c>
      <c r="KZG1" s="10" t="s">
        <v>10789</v>
      </c>
      <c r="KZH1" s="10" t="s">
        <v>10790</v>
      </c>
      <c r="KZI1" s="10" t="s">
        <v>10791</v>
      </c>
      <c r="KZJ1" s="10" t="s">
        <v>10792</v>
      </c>
      <c r="KZK1" s="10" t="s">
        <v>10793</v>
      </c>
      <c r="KZL1" s="10" t="s">
        <v>10794</v>
      </c>
      <c r="KZM1" s="10" t="s">
        <v>10795</v>
      </c>
      <c r="KZN1" s="10" t="s">
        <v>10796</v>
      </c>
      <c r="KZO1" s="10" t="s">
        <v>10797</v>
      </c>
      <c r="KZP1" s="10" t="s">
        <v>10798</v>
      </c>
      <c r="KZQ1" s="10" t="s">
        <v>10799</v>
      </c>
      <c r="KZR1" s="10" t="s">
        <v>10800</v>
      </c>
      <c r="KZS1" s="10" t="s">
        <v>10801</v>
      </c>
      <c r="KZT1" s="10" t="s">
        <v>10802</v>
      </c>
      <c r="KZU1" s="10" t="s">
        <v>10803</v>
      </c>
      <c r="KZV1" s="10" t="s">
        <v>10804</v>
      </c>
      <c r="KZW1" s="10" t="s">
        <v>10805</v>
      </c>
      <c r="KZX1" s="10" t="s">
        <v>10806</v>
      </c>
      <c r="KZY1" s="10" t="s">
        <v>10807</v>
      </c>
      <c r="KZZ1" s="10" t="s">
        <v>10808</v>
      </c>
      <c r="LAA1" s="10" t="s">
        <v>10809</v>
      </c>
      <c r="LAB1" s="10" t="s">
        <v>10810</v>
      </c>
      <c r="LAC1" s="10" t="s">
        <v>10811</v>
      </c>
      <c r="LAD1" s="10" t="s">
        <v>10812</v>
      </c>
      <c r="LAE1" s="10" t="s">
        <v>10813</v>
      </c>
      <c r="LAF1" s="10" t="s">
        <v>10814</v>
      </c>
      <c r="LAG1" s="10" t="s">
        <v>10815</v>
      </c>
      <c r="LAH1" s="10" t="s">
        <v>10816</v>
      </c>
      <c r="LAI1" s="10" t="s">
        <v>10817</v>
      </c>
      <c r="LAJ1" s="10" t="s">
        <v>10818</v>
      </c>
      <c r="LAK1" s="10" t="s">
        <v>10819</v>
      </c>
      <c r="LAL1" s="10" t="s">
        <v>10820</v>
      </c>
      <c r="LAM1" s="10" t="s">
        <v>10821</v>
      </c>
      <c r="LAN1" s="10" t="s">
        <v>10822</v>
      </c>
      <c r="LAO1" s="10" t="s">
        <v>10823</v>
      </c>
      <c r="LAP1" s="10" t="s">
        <v>10824</v>
      </c>
      <c r="LAQ1" s="10" t="s">
        <v>10825</v>
      </c>
      <c r="LAR1" s="10" t="s">
        <v>10826</v>
      </c>
      <c r="LAS1" s="10" t="s">
        <v>10827</v>
      </c>
      <c r="LAT1" s="10" t="s">
        <v>10828</v>
      </c>
      <c r="LAU1" s="10" t="s">
        <v>10829</v>
      </c>
      <c r="LAV1" s="10" t="s">
        <v>10830</v>
      </c>
      <c r="LAW1" s="10" t="s">
        <v>10831</v>
      </c>
      <c r="LAX1" s="10" t="s">
        <v>10832</v>
      </c>
      <c r="LAY1" s="10" t="s">
        <v>10833</v>
      </c>
      <c r="LAZ1" s="10" t="s">
        <v>10834</v>
      </c>
      <c r="LBA1" s="10" t="s">
        <v>10835</v>
      </c>
      <c r="LBB1" s="10" t="s">
        <v>10836</v>
      </c>
      <c r="LBC1" s="10" t="s">
        <v>10837</v>
      </c>
      <c r="LBD1" s="10" t="s">
        <v>10838</v>
      </c>
      <c r="LBE1" s="10" t="s">
        <v>10839</v>
      </c>
      <c r="LBF1" s="10" t="s">
        <v>10840</v>
      </c>
      <c r="LBG1" s="10" t="s">
        <v>10841</v>
      </c>
      <c r="LBH1" s="10" t="s">
        <v>10842</v>
      </c>
      <c r="LBI1" s="10" t="s">
        <v>10843</v>
      </c>
      <c r="LBJ1" s="10" t="s">
        <v>10844</v>
      </c>
      <c r="LBK1" s="10" t="s">
        <v>10845</v>
      </c>
      <c r="LBL1" s="10" t="s">
        <v>10846</v>
      </c>
      <c r="LBM1" s="10" t="s">
        <v>10847</v>
      </c>
      <c r="LBN1" s="10" t="s">
        <v>10848</v>
      </c>
      <c r="LBO1" s="10" t="s">
        <v>10849</v>
      </c>
      <c r="LBP1" s="10" t="s">
        <v>10850</v>
      </c>
      <c r="LBQ1" s="10" t="s">
        <v>10851</v>
      </c>
      <c r="LBR1" s="10" t="s">
        <v>10852</v>
      </c>
      <c r="LBS1" s="10" t="s">
        <v>10853</v>
      </c>
      <c r="LBT1" s="10" t="s">
        <v>10854</v>
      </c>
      <c r="LBU1" s="10" t="s">
        <v>10855</v>
      </c>
      <c r="LBV1" s="10" t="s">
        <v>10856</v>
      </c>
      <c r="LBW1" s="10" t="s">
        <v>10857</v>
      </c>
      <c r="LBX1" s="10" t="s">
        <v>10858</v>
      </c>
      <c r="LBY1" s="10" t="s">
        <v>10859</v>
      </c>
      <c r="LBZ1" s="10" t="s">
        <v>10860</v>
      </c>
      <c r="LCA1" s="10" t="s">
        <v>10861</v>
      </c>
      <c r="LCB1" s="10" t="s">
        <v>10862</v>
      </c>
      <c r="LCC1" s="10" t="s">
        <v>10863</v>
      </c>
      <c r="LCD1" s="10" t="s">
        <v>10864</v>
      </c>
      <c r="LCE1" s="10" t="s">
        <v>10865</v>
      </c>
      <c r="LCF1" s="10" t="s">
        <v>10866</v>
      </c>
      <c r="LCG1" s="10" t="s">
        <v>10867</v>
      </c>
      <c r="LCH1" s="10" t="s">
        <v>10868</v>
      </c>
      <c r="LCI1" s="10" t="s">
        <v>10869</v>
      </c>
      <c r="LCJ1" s="10" t="s">
        <v>10870</v>
      </c>
      <c r="LCK1" s="10" t="s">
        <v>10871</v>
      </c>
      <c r="LCL1" s="10" t="s">
        <v>10872</v>
      </c>
      <c r="LCM1" s="10" t="s">
        <v>10873</v>
      </c>
      <c r="LCN1" s="10" t="s">
        <v>10874</v>
      </c>
      <c r="LCO1" s="10" t="s">
        <v>10875</v>
      </c>
      <c r="LCP1" s="10" t="s">
        <v>10876</v>
      </c>
      <c r="LCQ1" s="10" t="s">
        <v>10877</v>
      </c>
      <c r="LCR1" s="10" t="s">
        <v>10878</v>
      </c>
      <c r="LCS1" s="10" t="s">
        <v>10879</v>
      </c>
      <c r="LCT1" s="10" t="s">
        <v>10880</v>
      </c>
      <c r="LCU1" s="10" t="s">
        <v>10881</v>
      </c>
      <c r="LCV1" s="10" t="s">
        <v>10882</v>
      </c>
      <c r="LCW1" s="10" t="s">
        <v>10883</v>
      </c>
      <c r="LCX1" s="10" t="s">
        <v>10884</v>
      </c>
      <c r="LCY1" s="10" t="s">
        <v>10885</v>
      </c>
      <c r="LCZ1" s="10" t="s">
        <v>10886</v>
      </c>
      <c r="LDA1" s="10" t="s">
        <v>10887</v>
      </c>
      <c r="LDB1" s="10" t="s">
        <v>10888</v>
      </c>
      <c r="LDC1" s="10" t="s">
        <v>10889</v>
      </c>
      <c r="LDD1" s="10" t="s">
        <v>10890</v>
      </c>
      <c r="LDE1" s="10" t="s">
        <v>10891</v>
      </c>
      <c r="LDF1" s="10" t="s">
        <v>10892</v>
      </c>
      <c r="LDG1" s="10" t="s">
        <v>10893</v>
      </c>
      <c r="LDH1" s="10" t="s">
        <v>10894</v>
      </c>
      <c r="LDI1" s="10" t="s">
        <v>10895</v>
      </c>
      <c r="LDJ1" s="10" t="s">
        <v>10896</v>
      </c>
      <c r="LDK1" s="10" t="s">
        <v>10897</v>
      </c>
      <c r="LDL1" s="10" t="s">
        <v>10898</v>
      </c>
      <c r="LDM1" s="10" t="s">
        <v>10899</v>
      </c>
      <c r="LDN1" s="10" t="s">
        <v>10900</v>
      </c>
      <c r="LDO1" s="10" t="s">
        <v>10901</v>
      </c>
      <c r="LDP1" s="10" t="s">
        <v>10902</v>
      </c>
      <c r="LDQ1" s="10" t="s">
        <v>10903</v>
      </c>
      <c r="LDR1" s="10" t="s">
        <v>10904</v>
      </c>
      <c r="LDS1" s="10" t="s">
        <v>10905</v>
      </c>
      <c r="LDT1" s="10" t="s">
        <v>10906</v>
      </c>
      <c r="LDU1" s="10" t="s">
        <v>10907</v>
      </c>
      <c r="LDV1" s="10" t="s">
        <v>10908</v>
      </c>
      <c r="LDW1" s="10" t="s">
        <v>10909</v>
      </c>
      <c r="LDX1" s="10" t="s">
        <v>10910</v>
      </c>
      <c r="LDY1" s="10" t="s">
        <v>10911</v>
      </c>
      <c r="LDZ1" s="10" t="s">
        <v>10912</v>
      </c>
      <c r="LEA1" s="10" t="s">
        <v>10913</v>
      </c>
      <c r="LEB1" s="10" t="s">
        <v>10914</v>
      </c>
      <c r="LEC1" s="10" t="s">
        <v>10915</v>
      </c>
      <c r="LED1" s="10" t="s">
        <v>10916</v>
      </c>
      <c r="LEE1" s="10" t="s">
        <v>10917</v>
      </c>
      <c r="LEF1" s="10" t="s">
        <v>10918</v>
      </c>
      <c r="LEG1" s="10" t="s">
        <v>10919</v>
      </c>
      <c r="LEH1" s="10" t="s">
        <v>10920</v>
      </c>
      <c r="LEI1" s="10" t="s">
        <v>10921</v>
      </c>
      <c r="LEJ1" s="10" t="s">
        <v>10922</v>
      </c>
      <c r="LEK1" s="10" t="s">
        <v>10923</v>
      </c>
      <c r="LEL1" s="10" t="s">
        <v>10924</v>
      </c>
      <c r="LEM1" s="10" t="s">
        <v>10925</v>
      </c>
      <c r="LEN1" s="10" t="s">
        <v>10926</v>
      </c>
      <c r="LEO1" s="10" t="s">
        <v>10927</v>
      </c>
      <c r="LEP1" s="10" t="s">
        <v>10928</v>
      </c>
      <c r="LEQ1" s="10" t="s">
        <v>10929</v>
      </c>
      <c r="LER1" s="10" t="s">
        <v>10930</v>
      </c>
      <c r="LES1" s="10" t="s">
        <v>10931</v>
      </c>
      <c r="LET1" s="10" t="s">
        <v>10932</v>
      </c>
      <c r="LEU1" s="10" t="s">
        <v>10933</v>
      </c>
      <c r="LEV1" s="10" t="s">
        <v>10934</v>
      </c>
      <c r="LEW1" s="10" t="s">
        <v>10935</v>
      </c>
      <c r="LEX1" s="10" t="s">
        <v>10936</v>
      </c>
      <c r="LEY1" s="10" t="s">
        <v>10937</v>
      </c>
      <c r="LEZ1" s="10" t="s">
        <v>10938</v>
      </c>
      <c r="LFA1" s="10" t="s">
        <v>10939</v>
      </c>
      <c r="LFB1" s="10" t="s">
        <v>10940</v>
      </c>
      <c r="LFC1" s="10" t="s">
        <v>10941</v>
      </c>
      <c r="LFD1" s="10" t="s">
        <v>10942</v>
      </c>
      <c r="LFE1" s="10" t="s">
        <v>10943</v>
      </c>
      <c r="LFF1" s="10" t="s">
        <v>10944</v>
      </c>
      <c r="LFG1" s="10" t="s">
        <v>10945</v>
      </c>
      <c r="LFH1" s="10" t="s">
        <v>10946</v>
      </c>
      <c r="LFI1" s="10" t="s">
        <v>10947</v>
      </c>
      <c r="LFJ1" s="10" t="s">
        <v>10948</v>
      </c>
      <c r="LFK1" s="10" t="s">
        <v>10949</v>
      </c>
      <c r="LFL1" s="10" t="s">
        <v>10950</v>
      </c>
      <c r="LFM1" s="10" t="s">
        <v>10951</v>
      </c>
      <c r="LFN1" s="10" t="s">
        <v>10952</v>
      </c>
      <c r="LFO1" s="10" t="s">
        <v>10953</v>
      </c>
      <c r="LFP1" s="10" t="s">
        <v>10954</v>
      </c>
      <c r="LFQ1" s="10" t="s">
        <v>10955</v>
      </c>
      <c r="LFR1" s="10" t="s">
        <v>10956</v>
      </c>
      <c r="LFS1" s="10" t="s">
        <v>10957</v>
      </c>
      <c r="LFT1" s="10" t="s">
        <v>10958</v>
      </c>
      <c r="LFU1" s="10" t="s">
        <v>10959</v>
      </c>
      <c r="LFV1" s="10" t="s">
        <v>10960</v>
      </c>
      <c r="LFW1" s="10" t="s">
        <v>10961</v>
      </c>
      <c r="LFX1" s="10" t="s">
        <v>10962</v>
      </c>
      <c r="LFY1" s="10" t="s">
        <v>10963</v>
      </c>
      <c r="LFZ1" s="10" t="s">
        <v>10964</v>
      </c>
      <c r="LGA1" s="10" t="s">
        <v>10965</v>
      </c>
      <c r="LGB1" s="10" t="s">
        <v>10966</v>
      </c>
      <c r="LGC1" s="10" t="s">
        <v>10967</v>
      </c>
      <c r="LGD1" s="10" t="s">
        <v>10968</v>
      </c>
      <c r="LGE1" s="10" t="s">
        <v>10969</v>
      </c>
      <c r="LGF1" s="10" t="s">
        <v>10970</v>
      </c>
      <c r="LGG1" s="10" t="s">
        <v>10971</v>
      </c>
      <c r="LGH1" s="10" t="s">
        <v>10972</v>
      </c>
      <c r="LGI1" s="10" t="s">
        <v>10973</v>
      </c>
      <c r="LGJ1" s="10" t="s">
        <v>10974</v>
      </c>
      <c r="LGK1" s="10" t="s">
        <v>10975</v>
      </c>
      <c r="LGL1" s="10" t="s">
        <v>10976</v>
      </c>
      <c r="LGM1" s="10" t="s">
        <v>10977</v>
      </c>
      <c r="LGN1" s="10" t="s">
        <v>10978</v>
      </c>
      <c r="LGO1" s="10" t="s">
        <v>10979</v>
      </c>
      <c r="LGP1" s="10" t="s">
        <v>10980</v>
      </c>
      <c r="LGQ1" s="10" t="s">
        <v>10981</v>
      </c>
      <c r="LGR1" s="10" t="s">
        <v>10982</v>
      </c>
      <c r="LGS1" s="10" t="s">
        <v>10983</v>
      </c>
      <c r="LGT1" s="10" t="s">
        <v>10984</v>
      </c>
      <c r="LGU1" s="10" t="s">
        <v>10985</v>
      </c>
      <c r="LGV1" s="10" t="s">
        <v>10986</v>
      </c>
      <c r="LGW1" s="10" t="s">
        <v>10987</v>
      </c>
      <c r="LGX1" s="10" t="s">
        <v>10988</v>
      </c>
      <c r="LGY1" s="10" t="s">
        <v>10989</v>
      </c>
      <c r="LGZ1" s="10" t="s">
        <v>10990</v>
      </c>
      <c r="LHA1" s="10" t="s">
        <v>10991</v>
      </c>
      <c r="LHB1" s="10" t="s">
        <v>10992</v>
      </c>
      <c r="LHC1" s="10" t="s">
        <v>10993</v>
      </c>
      <c r="LHD1" s="10" t="s">
        <v>10994</v>
      </c>
      <c r="LHE1" s="10" t="s">
        <v>10995</v>
      </c>
      <c r="LHF1" s="10" t="s">
        <v>10996</v>
      </c>
      <c r="LHG1" s="10" t="s">
        <v>10997</v>
      </c>
      <c r="LHH1" s="10" t="s">
        <v>10998</v>
      </c>
      <c r="LHI1" s="10" t="s">
        <v>10999</v>
      </c>
      <c r="LHJ1" s="10" t="s">
        <v>11000</v>
      </c>
      <c r="LHK1" s="10" t="s">
        <v>11001</v>
      </c>
      <c r="LHL1" s="10" t="s">
        <v>11002</v>
      </c>
      <c r="LHM1" s="10" t="s">
        <v>11003</v>
      </c>
      <c r="LHN1" s="10" t="s">
        <v>11004</v>
      </c>
      <c r="LHO1" s="10" t="s">
        <v>11005</v>
      </c>
      <c r="LHP1" s="10" t="s">
        <v>11006</v>
      </c>
      <c r="LHQ1" s="10" t="s">
        <v>11007</v>
      </c>
      <c r="LHR1" s="10" t="s">
        <v>11008</v>
      </c>
      <c r="LHS1" s="10" t="s">
        <v>11009</v>
      </c>
      <c r="LHT1" s="10" t="s">
        <v>11010</v>
      </c>
      <c r="LHU1" s="10" t="s">
        <v>11011</v>
      </c>
      <c r="LHV1" s="10" t="s">
        <v>11012</v>
      </c>
      <c r="LHW1" s="10" t="s">
        <v>11013</v>
      </c>
      <c r="LHX1" s="10" t="s">
        <v>11014</v>
      </c>
      <c r="LHY1" s="10" t="s">
        <v>11015</v>
      </c>
      <c r="LHZ1" s="10" t="s">
        <v>11016</v>
      </c>
      <c r="LIA1" s="10" t="s">
        <v>11017</v>
      </c>
      <c r="LIB1" s="10" t="s">
        <v>11018</v>
      </c>
      <c r="LIC1" s="10" t="s">
        <v>11019</v>
      </c>
      <c r="LID1" s="10" t="s">
        <v>11020</v>
      </c>
      <c r="LIE1" s="10" t="s">
        <v>11021</v>
      </c>
      <c r="LIF1" s="10" t="s">
        <v>11022</v>
      </c>
      <c r="LIG1" s="10" t="s">
        <v>11023</v>
      </c>
      <c r="LIH1" s="10" t="s">
        <v>11024</v>
      </c>
      <c r="LII1" s="10" t="s">
        <v>11025</v>
      </c>
      <c r="LIJ1" s="10" t="s">
        <v>11026</v>
      </c>
      <c r="LIK1" s="10" t="s">
        <v>11027</v>
      </c>
      <c r="LIL1" s="10" t="s">
        <v>11028</v>
      </c>
      <c r="LIM1" s="10" t="s">
        <v>11029</v>
      </c>
      <c r="LIN1" s="10" t="s">
        <v>11030</v>
      </c>
      <c r="LIO1" s="10" t="s">
        <v>11031</v>
      </c>
      <c r="LIP1" s="10" t="s">
        <v>11032</v>
      </c>
      <c r="LIQ1" s="10" t="s">
        <v>11033</v>
      </c>
      <c r="LIR1" s="10" t="s">
        <v>11034</v>
      </c>
      <c r="LIS1" s="10" t="s">
        <v>11035</v>
      </c>
      <c r="LIT1" s="10" t="s">
        <v>11036</v>
      </c>
      <c r="LIU1" s="10" t="s">
        <v>11037</v>
      </c>
      <c r="LIV1" s="10" t="s">
        <v>11038</v>
      </c>
      <c r="LIW1" s="10" t="s">
        <v>11039</v>
      </c>
      <c r="LIX1" s="10" t="s">
        <v>11040</v>
      </c>
      <c r="LIY1" s="10" t="s">
        <v>11041</v>
      </c>
      <c r="LIZ1" s="10" t="s">
        <v>11042</v>
      </c>
      <c r="LJA1" s="10" t="s">
        <v>11043</v>
      </c>
      <c r="LJB1" s="10" t="s">
        <v>11044</v>
      </c>
      <c r="LJC1" s="10" t="s">
        <v>11045</v>
      </c>
      <c r="LJD1" s="10" t="s">
        <v>11046</v>
      </c>
      <c r="LJE1" s="10" t="s">
        <v>11047</v>
      </c>
      <c r="LJF1" s="10" t="s">
        <v>11048</v>
      </c>
      <c r="LJG1" s="10" t="s">
        <v>11049</v>
      </c>
      <c r="LJH1" s="10" t="s">
        <v>11050</v>
      </c>
      <c r="LJI1" s="10" t="s">
        <v>11051</v>
      </c>
      <c r="LJJ1" s="10" t="s">
        <v>11052</v>
      </c>
      <c r="LJK1" s="10" t="s">
        <v>11053</v>
      </c>
      <c r="LJL1" s="10" t="s">
        <v>11054</v>
      </c>
      <c r="LJM1" s="10" t="s">
        <v>11055</v>
      </c>
      <c r="LJN1" s="10" t="s">
        <v>11056</v>
      </c>
      <c r="LJO1" s="10" t="s">
        <v>11057</v>
      </c>
      <c r="LJP1" s="10" t="s">
        <v>11058</v>
      </c>
      <c r="LJQ1" s="10" t="s">
        <v>11059</v>
      </c>
      <c r="LJR1" s="10" t="s">
        <v>11060</v>
      </c>
      <c r="LJS1" s="10" t="s">
        <v>11061</v>
      </c>
      <c r="LJT1" s="10" t="s">
        <v>11062</v>
      </c>
      <c r="LJU1" s="10" t="s">
        <v>11063</v>
      </c>
      <c r="LJV1" s="10" t="s">
        <v>11064</v>
      </c>
      <c r="LJW1" s="10" t="s">
        <v>11065</v>
      </c>
      <c r="LJX1" s="10" t="s">
        <v>11066</v>
      </c>
      <c r="LJY1" s="10" t="s">
        <v>11067</v>
      </c>
      <c r="LJZ1" s="10" t="s">
        <v>11068</v>
      </c>
      <c r="LKA1" s="10" t="s">
        <v>11069</v>
      </c>
      <c r="LKB1" s="10" t="s">
        <v>11070</v>
      </c>
      <c r="LKC1" s="10" t="s">
        <v>11071</v>
      </c>
      <c r="LKD1" s="10" t="s">
        <v>11072</v>
      </c>
      <c r="LKE1" s="10" t="s">
        <v>11073</v>
      </c>
      <c r="LKF1" s="10" t="s">
        <v>11074</v>
      </c>
      <c r="LKG1" s="10" t="s">
        <v>11075</v>
      </c>
      <c r="LKH1" s="10" t="s">
        <v>11076</v>
      </c>
      <c r="LKI1" s="10" t="s">
        <v>11077</v>
      </c>
      <c r="LKJ1" s="10" t="s">
        <v>11078</v>
      </c>
      <c r="LKK1" s="10" t="s">
        <v>11079</v>
      </c>
      <c r="LKL1" s="10" t="s">
        <v>11080</v>
      </c>
      <c r="LKM1" s="10" t="s">
        <v>11081</v>
      </c>
      <c r="LKN1" s="10" t="s">
        <v>11082</v>
      </c>
      <c r="LKO1" s="10" t="s">
        <v>11083</v>
      </c>
      <c r="LKP1" s="10" t="s">
        <v>11084</v>
      </c>
      <c r="LKQ1" s="10" t="s">
        <v>11085</v>
      </c>
      <c r="LKR1" s="10" t="s">
        <v>11086</v>
      </c>
      <c r="LKS1" s="10" t="s">
        <v>11087</v>
      </c>
      <c r="LKT1" s="10" t="s">
        <v>11088</v>
      </c>
      <c r="LKU1" s="10" t="s">
        <v>11089</v>
      </c>
      <c r="LKV1" s="10" t="s">
        <v>11090</v>
      </c>
      <c r="LKW1" s="10" t="s">
        <v>11091</v>
      </c>
      <c r="LKX1" s="10" t="s">
        <v>11092</v>
      </c>
      <c r="LKY1" s="10" t="s">
        <v>11093</v>
      </c>
      <c r="LKZ1" s="10" t="s">
        <v>11094</v>
      </c>
      <c r="LLA1" s="10" t="s">
        <v>11095</v>
      </c>
      <c r="LLB1" s="10" t="s">
        <v>11096</v>
      </c>
      <c r="LLC1" s="10" t="s">
        <v>11097</v>
      </c>
      <c r="LLD1" s="10" t="s">
        <v>11098</v>
      </c>
      <c r="LLE1" s="10" t="s">
        <v>11099</v>
      </c>
      <c r="LLF1" s="10" t="s">
        <v>11100</v>
      </c>
      <c r="LLG1" s="10" t="s">
        <v>11101</v>
      </c>
      <c r="LLH1" s="10" t="s">
        <v>11102</v>
      </c>
      <c r="LLI1" s="10" t="s">
        <v>11103</v>
      </c>
      <c r="LLJ1" s="10" t="s">
        <v>11104</v>
      </c>
      <c r="LLK1" s="10" t="s">
        <v>11105</v>
      </c>
      <c r="LLL1" s="10" t="s">
        <v>11106</v>
      </c>
      <c r="LLM1" s="10" t="s">
        <v>11107</v>
      </c>
      <c r="LLN1" s="10" t="s">
        <v>11108</v>
      </c>
      <c r="LLO1" s="10" t="s">
        <v>11109</v>
      </c>
      <c r="LLP1" s="10" t="s">
        <v>11110</v>
      </c>
      <c r="LLQ1" s="10" t="s">
        <v>11111</v>
      </c>
      <c r="LLR1" s="10" t="s">
        <v>11112</v>
      </c>
      <c r="LLS1" s="10" t="s">
        <v>11113</v>
      </c>
      <c r="LLT1" s="10" t="s">
        <v>11114</v>
      </c>
      <c r="LLU1" s="10" t="s">
        <v>11115</v>
      </c>
      <c r="LLV1" s="10" t="s">
        <v>11116</v>
      </c>
      <c r="LLW1" s="10" t="s">
        <v>11117</v>
      </c>
      <c r="LLX1" s="10" t="s">
        <v>11118</v>
      </c>
      <c r="LLY1" s="10" t="s">
        <v>11119</v>
      </c>
      <c r="LLZ1" s="10" t="s">
        <v>11120</v>
      </c>
      <c r="LMA1" s="10" t="s">
        <v>11121</v>
      </c>
      <c r="LMB1" s="10" t="s">
        <v>11122</v>
      </c>
      <c r="LMC1" s="10" t="s">
        <v>11123</v>
      </c>
      <c r="LMD1" s="10" t="s">
        <v>11124</v>
      </c>
      <c r="LME1" s="10" t="s">
        <v>11125</v>
      </c>
      <c r="LMF1" s="10" t="s">
        <v>11126</v>
      </c>
      <c r="LMG1" s="10" t="s">
        <v>11127</v>
      </c>
      <c r="LMH1" s="10" t="s">
        <v>11128</v>
      </c>
      <c r="LMI1" s="10" t="s">
        <v>11129</v>
      </c>
      <c r="LMJ1" s="10" t="s">
        <v>11130</v>
      </c>
      <c r="LMK1" s="10" t="s">
        <v>11131</v>
      </c>
      <c r="LML1" s="10" t="s">
        <v>11132</v>
      </c>
      <c r="LMM1" s="10" t="s">
        <v>11133</v>
      </c>
      <c r="LMN1" s="10" t="s">
        <v>11134</v>
      </c>
      <c r="LMO1" s="10" t="s">
        <v>11135</v>
      </c>
      <c r="LMP1" s="10" t="s">
        <v>11136</v>
      </c>
      <c r="LMQ1" s="10" t="s">
        <v>11137</v>
      </c>
      <c r="LMR1" s="10" t="s">
        <v>11138</v>
      </c>
      <c r="LMS1" s="10" t="s">
        <v>11139</v>
      </c>
      <c r="LMT1" s="10" t="s">
        <v>11140</v>
      </c>
      <c r="LMU1" s="10" t="s">
        <v>11141</v>
      </c>
      <c r="LMV1" s="10" t="s">
        <v>11142</v>
      </c>
      <c r="LMW1" s="10" t="s">
        <v>11143</v>
      </c>
      <c r="LMX1" s="10" t="s">
        <v>11144</v>
      </c>
      <c r="LMY1" s="10" t="s">
        <v>11145</v>
      </c>
      <c r="LMZ1" s="10" t="s">
        <v>11146</v>
      </c>
      <c r="LNA1" s="10" t="s">
        <v>11147</v>
      </c>
      <c r="LNB1" s="10" t="s">
        <v>11148</v>
      </c>
      <c r="LNC1" s="10" t="s">
        <v>11149</v>
      </c>
      <c r="LND1" s="10" t="s">
        <v>11150</v>
      </c>
      <c r="LNE1" s="10" t="s">
        <v>11151</v>
      </c>
      <c r="LNF1" s="10" t="s">
        <v>11152</v>
      </c>
      <c r="LNG1" s="10" t="s">
        <v>11153</v>
      </c>
      <c r="LNH1" s="10" t="s">
        <v>11154</v>
      </c>
      <c r="LNI1" s="10" t="s">
        <v>11155</v>
      </c>
      <c r="LNJ1" s="10" t="s">
        <v>11156</v>
      </c>
      <c r="LNK1" s="10" t="s">
        <v>11157</v>
      </c>
      <c r="LNL1" s="10" t="s">
        <v>11158</v>
      </c>
      <c r="LNM1" s="10" t="s">
        <v>11159</v>
      </c>
      <c r="LNN1" s="10" t="s">
        <v>11160</v>
      </c>
      <c r="LNO1" s="10" t="s">
        <v>11161</v>
      </c>
      <c r="LNP1" s="10" t="s">
        <v>11162</v>
      </c>
      <c r="LNQ1" s="10" t="s">
        <v>11163</v>
      </c>
      <c r="LNR1" s="10" t="s">
        <v>11164</v>
      </c>
      <c r="LNS1" s="10" t="s">
        <v>11165</v>
      </c>
      <c r="LNT1" s="10" t="s">
        <v>11166</v>
      </c>
      <c r="LNU1" s="10" t="s">
        <v>11167</v>
      </c>
      <c r="LNV1" s="10" t="s">
        <v>11168</v>
      </c>
      <c r="LNW1" s="10" t="s">
        <v>11169</v>
      </c>
      <c r="LNX1" s="10" t="s">
        <v>11170</v>
      </c>
      <c r="LNY1" s="10" t="s">
        <v>11171</v>
      </c>
      <c r="LNZ1" s="10" t="s">
        <v>11172</v>
      </c>
      <c r="LOA1" s="10" t="s">
        <v>11173</v>
      </c>
      <c r="LOB1" s="10" t="s">
        <v>11174</v>
      </c>
      <c r="LOC1" s="10" t="s">
        <v>11175</v>
      </c>
      <c r="LOD1" s="10" t="s">
        <v>11176</v>
      </c>
      <c r="LOE1" s="10" t="s">
        <v>11177</v>
      </c>
      <c r="LOF1" s="10" t="s">
        <v>11178</v>
      </c>
      <c r="LOG1" s="10" t="s">
        <v>11179</v>
      </c>
      <c r="LOH1" s="10" t="s">
        <v>11180</v>
      </c>
      <c r="LOI1" s="10" t="s">
        <v>11181</v>
      </c>
      <c r="LOJ1" s="10" t="s">
        <v>11182</v>
      </c>
      <c r="LOK1" s="10" t="s">
        <v>11183</v>
      </c>
      <c r="LOL1" s="10" t="s">
        <v>11184</v>
      </c>
      <c r="LOM1" s="10" t="s">
        <v>11185</v>
      </c>
      <c r="LON1" s="10" t="s">
        <v>11186</v>
      </c>
      <c r="LOO1" s="10" t="s">
        <v>11187</v>
      </c>
      <c r="LOP1" s="10" t="s">
        <v>11188</v>
      </c>
      <c r="LOQ1" s="10" t="s">
        <v>11189</v>
      </c>
      <c r="LOR1" s="10" t="s">
        <v>11190</v>
      </c>
      <c r="LOS1" s="10" t="s">
        <v>11191</v>
      </c>
      <c r="LOT1" s="10" t="s">
        <v>11192</v>
      </c>
      <c r="LOU1" s="10" t="s">
        <v>11193</v>
      </c>
      <c r="LOV1" s="10" t="s">
        <v>11194</v>
      </c>
      <c r="LOW1" s="10" t="s">
        <v>11195</v>
      </c>
      <c r="LOX1" s="10" t="s">
        <v>11196</v>
      </c>
      <c r="LOY1" s="10" t="s">
        <v>11197</v>
      </c>
      <c r="LOZ1" s="10" t="s">
        <v>11198</v>
      </c>
      <c r="LPA1" s="10" t="s">
        <v>11199</v>
      </c>
      <c r="LPB1" s="10" t="s">
        <v>11200</v>
      </c>
      <c r="LPC1" s="10" t="s">
        <v>11201</v>
      </c>
      <c r="LPD1" s="10" t="s">
        <v>11202</v>
      </c>
      <c r="LPE1" s="10" t="s">
        <v>11203</v>
      </c>
      <c r="LPF1" s="10" t="s">
        <v>11204</v>
      </c>
      <c r="LPG1" s="10" t="s">
        <v>11205</v>
      </c>
      <c r="LPH1" s="10" t="s">
        <v>11206</v>
      </c>
      <c r="LPI1" s="10" t="s">
        <v>11207</v>
      </c>
      <c r="LPJ1" s="10" t="s">
        <v>11208</v>
      </c>
      <c r="LPK1" s="10" t="s">
        <v>11209</v>
      </c>
      <c r="LPL1" s="10" t="s">
        <v>11210</v>
      </c>
      <c r="LPM1" s="10" t="s">
        <v>11211</v>
      </c>
      <c r="LPN1" s="10" t="s">
        <v>11212</v>
      </c>
      <c r="LPO1" s="10" t="s">
        <v>11213</v>
      </c>
      <c r="LPP1" s="10" t="s">
        <v>11214</v>
      </c>
      <c r="LPQ1" s="10" t="s">
        <v>11215</v>
      </c>
      <c r="LPR1" s="10" t="s">
        <v>11216</v>
      </c>
      <c r="LPS1" s="10" t="s">
        <v>11217</v>
      </c>
      <c r="LPT1" s="10" t="s">
        <v>11218</v>
      </c>
      <c r="LPU1" s="10" t="s">
        <v>11219</v>
      </c>
      <c r="LPV1" s="10" t="s">
        <v>11220</v>
      </c>
      <c r="LPW1" s="10" t="s">
        <v>11221</v>
      </c>
      <c r="LPX1" s="10" t="s">
        <v>11222</v>
      </c>
      <c r="LPY1" s="10" t="s">
        <v>11223</v>
      </c>
      <c r="LPZ1" s="10" t="s">
        <v>11224</v>
      </c>
      <c r="LQA1" s="10" t="s">
        <v>11225</v>
      </c>
      <c r="LQB1" s="10" t="s">
        <v>11226</v>
      </c>
      <c r="LQC1" s="10" t="s">
        <v>11227</v>
      </c>
      <c r="LQD1" s="10" t="s">
        <v>11228</v>
      </c>
      <c r="LQE1" s="10" t="s">
        <v>11229</v>
      </c>
      <c r="LQF1" s="10" t="s">
        <v>11230</v>
      </c>
      <c r="LQG1" s="10" t="s">
        <v>11231</v>
      </c>
      <c r="LQH1" s="10" t="s">
        <v>11232</v>
      </c>
      <c r="LQI1" s="10" t="s">
        <v>11233</v>
      </c>
      <c r="LQJ1" s="10" t="s">
        <v>11234</v>
      </c>
      <c r="LQK1" s="10" t="s">
        <v>11235</v>
      </c>
      <c r="LQL1" s="10" t="s">
        <v>11236</v>
      </c>
      <c r="LQM1" s="10" t="s">
        <v>11237</v>
      </c>
      <c r="LQN1" s="10" t="s">
        <v>11238</v>
      </c>
      <c r="LQO1" s="10" t="s">
        <v>11239</v>
      </c>
      <c r="LQP1" s="10" t="s">
        <v>11240</v>
      </c>
      <c r="LQQ1" s="10" t="s">
        <v>11241</v>
      </c>
      <c r="LQR1" s="10" t="s">
        <v>11242</v>
      </c>
      <c r="LQS1" s="10" t="s">
        <v>11243</v>
      </c>
      <c r="LQT1" s="10" t="s">
        <v>11244</v>
      </c>
      <c r="LQU1" s="10" t="s">
        <v>11245</v>
      </c>
      <c r="LQV1" s="10" t="s">
        <v>11246</v>
      </c>
      <c r="LQW1" s="10" t="s">
        <v>11247</v>
      </c>
      <c r="LQX1" s="10" t="s">
        <v>11248</v>
      </c>
      <c r="LQY1" s="10" t="s">
        <v>11249</v>
      </c>
      <c r="LQZ1" s="10" t="s">
        <v>11250</v>
      </c>
      <c r="LRA1" s="10" t="s">
        <v>11251</v>
      </c>
      <c r="LRB1" s="10" t="s">
        <v>11252</v>
      </c>
      <c r="LRC1" s="10" t="s">
        <v>11253</v>
      </c>
      <c r="LRD1" s="10" t="s">
        <v>11254</v>
      </c>
      <c r="LRE1" s="10" t="s">
        <v>11255</v>
      </c>
      <c r="LRF1" s="10" t="s">
        <v>11256</v>
      </c>
      <c r="LRG1" s="10" t="s">
        <v>11257</v>
      </c>
      <c r="LRH1" s="10" t="s">
        <v>11258</v>
      </c>
      <c r="LRI1" s="10" t="s">
        <v>11259</v>
      </c>
      <c r="LRJ1" s="10" t="s">
        <v>11260</v>
      </c>
      <c r="LRK1" s="10" t="s">
        <v>11261</v>
      </c>
      <c r="LRL1" s="10" t="s">
        <v>11262</v>
      </c>
      <c r="LRM1" s="10" t="s">
        <v>11263</v>
      </c>
      <c r="LRN1" s="10" t="s">
        <v>11264</v>
      </c>
      <c r="LRO1" s="10" t="s">
        <v>11265</v>
      </c>
      <c r="LRP1" s="10" t="s">
        <v>11266</v>
      </c>
      <c r="LRQ1" s="10" t="s">
        <v>11267</v>
      </c>
      <c r="LRR1" s="10" t="s">
        <v>11268</v>
      </c>
      <c r="LRS1" s="10" t="s">
        <v>11269</v>
      </c>
      <c r="LRT1" s="10" t="s">
        <v>11270</v>
      </c>
      <c r="LRU1" s="10" t="s">
        <v>11271</v>
      </c>
      <c r="LRV1" s="10" t="s">
        <v>11272</v>
      </c>
      <c r="LRW1" s="10" t="s">
        <v>11273</v>
      </c>
      <c r="LRX1" s="10" t="s">
        <v>11274</v>
      </c>
      <c r="LRY1" s="10" t="s">
        <v>11275</v>
      </c>
      <c r="LRZ1" s="10" t="s">
        <v>11276</v>
      </c>
      <c r="LSA1" s="10" t="s">
        <v>11277</v>
      </c>
      <c r="LSB1" s="10" t="s">
        <v>11278</v>
      </c>
      <c r="LSC1" s="10" t="s">
        <v>11279</v>
      </c>
      <c r="LSD1" s="10" t="s">
        <v>11280</v>
      </c>
      <c r="LSE1" s="10" t="s">
        <v>11281</v>
      </c>
      <c r="LSF1" s="10" t="s">
        <v>11282</v>
      </c>
      <c r="LSG1" s="10" t="s">
        <v>11283</v>
      </c>
      <c r="LSH1" s="10" t="s">
        <v>11284</v>
      </c>
      <c r="LSI1" s="10" t="s">
        <v>11285</v>
      </c>
      <c r="LSJ1" s="10" t="s">
        <v>11286</v>
      </c>
      <c r="LSK1" s="10" t="s">
        <v>11287</v>
      </c>
      <c r="LSL1" s="10" t="s">
        <v>11288</v>
      </c>
      <c r="LSM1" s="10" t="s">
        <v>11289</v>
      </c>
      <c r="LSN1" s="10" t="s">
        <v>11290</v>
      </c>
      <c r="LSO1" s="10" t="s">
        <v>11291</v>
      </c>
      <c r="LSP1" s="10" t="s">
        <v>11292</v>
      </c>
      <c r="LSQ1" s="10" t="s">
        <v>11293</v>
      </c>
      <c r="LSR1" s="10" t="s">
        <v>11294</v>
      </c>
      <c r="LSS1" s="10" t="s">
        <v>11295</v>
      </c>
      <c r="LST1" s="10" t="s">
        <v>11296</v>
      </c>
      <c r="LSU1" s="10" t="s">
        <v>11297</v>
      </c>
      <c r="LSV1" s="10" t="s">
        <v>11298</v>
      </c>
      <c r="LSW1" s="10" t="s">
        <v>11299</v>
      </c>
      <c r="LSX1" s="10" t="s">
        <v>11300</v>
      </c>
      <c r="LSY1" s="10" t="s">
        <v>11301</v>
      </c>
      <c r="LSZ1" s="10" t="s">
        <v>11302</v>
      </c>
      <c r="LTA1" s="10" t="s">
        <v>11303</v>
      </c>
      <c r="LTB1" s="10" t="s">
        <v>11304</v>
      </c>
      <c r="LTC1" s="10" t="s">
        <v>11305</v>
      </c>
      <c r="LTD1" s="10" t="s">
        <v>11306</v>
      </c>
      <c r="LTE1" s="10" t="s">
        <v>11307</v>
      </c>
      <c r="LTF1" s="10" t="s">
        <v>11308</v>
      </c>
      <c r="LTG1" s="10" t="s">
        <v>11309</v>
      </c>
      <c r="LTH1" s="10" t="s">
        <v>11310</v>
      </c>
      <c r="LTI1" s="10" t="s">
        <v>11311</v>
      </c>
      <c r="LTJ1" s="10" t="s">
        <v>11312</v>
      </c>
      <c r="LTK1" s="10" t="s">
        <v>11313</v>
      </c>
      <c r="LTL1" s="10" t="s">
        <v>11314</v>
      </c>
      <c r="LTM1" s="10" t="s">
        <v>11315</v>
      </c>
      <c r="LTN1" s="10" t="s">
        <v>11316</v>
      </c>
      <c r="LTO1" s="10" t="s">
        <v>11317</v>
      </c>
      <c r="LTP1" s="10" t="s">
        <v>11318</v>
      </c>
      <c r="LTQ1" s="10" t="s">
        <v>11319</v>
      </c>
      <c r="LTR1" s="10" t="s">
        <v>11320</v>
      </c>
      <c r="LTS1" s="10" t="s">
        <v>11321</v>
      </c>
      <c r="LTT1" s="10" t="s">
        <v>11322</v>
      </c>
      <c r="LTU1" s="10" t="s">
        <v>11323</v>
      </c>
      <c r="LTV1" s="10" t="s">
        <v>11324</v>
      </c>
      <c r="LTW1" s="10" t="s">
        <v>11325</v>
      </c>
      <c r="LTX1" s="10" t="s">
        <v>11326</v>
      </c>
      <c r="LTY1" s="10" t="s">
        <v>11327</v>
      </c>
      <c r="LTZ1" s="10" t="s">
        <v>11328</v>
      </c>
      <c r="LUA1" s="10" t="s">
        <v>11329</v>
      </c>
      <c r="LUB1" s="10" t="s">
        <v>11330</v>
      </c>
      <c r="LUC1" s="10" t="s">
        <v>11331</v>
      </c>
      <c r="LUD1" s="10" t="s">
        <v>11332</v>
      </c>
      <c r="LUE1" s="10" t="s">
        <v>11333</v>
      </c>
      <c r="LUF1" s="10" t="s">
        <v>11334</v>
      </c>
      <c r="LUG1" s="10" t="s">
        <v>11335</v>
      </c>
      <c r="LUH1" s="10" t="s">
        <v>11336</v>
      </c>
      <c r="LUI1" s="10" t="s">
        <v>11337</v>
      </c>
      <c r="LUJ1" s="10" t="s">
        <v>11338</v>
      </c>
      <c r="LUK1" s="10" t="s">
        <v>11339</v>
      </c>
      <c r="LUL1" s="10" t="s">
        <v>11340</v>
      </c>
      <c r="LUM1" s="10" t="s">
        <v>11341</v>
      </c>
      <c r="LUN1" s="10" t="s">
        <v>11342</v>
      </c>
      <c r="LUO1" s="10" t="s">
        <v>11343</v>
      </c>
      <c r="LUP1" s="10" t="s">
        <v>11344</v>
      </c>
      <c r="LUQ1" s="10" t="s">
        <v>11345</v>
      </c>
      <c r="LUR1" s="10" t="s">
        <v>11346</v>
      </c>
      <c r="LUS1" s="10" t="s">
        <v>11347</v>
      </c>
      <c r="LUT1" s="10" t="s">
        <v>11348</v>
      </c>
      <c r="LUU1" s="10" t="s">
        <v>11349</v>
      </c>
      <c r="LUV1" s="10" t="s">
        <v>11350</v>
      </c>
      <c r="LUW1" s="10" t="s">
        <v>11351</v>
      </c>
      <c r="LUX1" s="10" t="s">
        <v>11352</v>
      </c>
      <c r="LUY1" s="10" t="s">
        <v>11353</v>
      </c>
      <c r="LUZ1" s="10" t="s">
        <v>11354</v>
      </c>
      <c r="LVA1" s="10" t="s">
        <v>11355</v>
      </c>
      <c r="LVB1" s="10" t="s">
        <v>11356</v>
      </c>
      <c r="LVC1" s="10" t="s">
        <v>11357</v>
      </c>
      <c r="LVD1" s="10" t="s">
        <v>11358</v>
      </c>
      <c r="LVE1" s="10" t="s">
        <v>11359</v>
      </c>
      <c r="LVF1" s="10" t="s">
        <v>11360</v>
      </c>
      <c r="LVG1" s="10" t="s">
        <v>11361</v>
      </c>
      <c r="LVH1" s="10" t="s">
        <v>11362</v>
      </c>
      <c r="LVI1" s="10" t="s">
        <v>11363</v>
      </c>
      <c r="LVJ1" s="10" t="s">
        <v>11364</v>
      </c>
      <c r="LVK1" s="10" t="s">
        <v>11365</v>
      </c>
      <c r="LVL1" s="10" t="s">
        <v>11366</v>
      </c>
      <c r="LVM1" s="10" t="s">
        <v>11367</v>
      </c>
      <c r="LVN1" s="10" t="s">
        <v>11368</v>
      </c>
      <c r="LVO1" s="10" t="s">
        <v>11369</v>
      </c>
      <c r="LVP1" s="10" t="s">
        <v>11370</v>
      </c>
      <c r="LVQ1" s="10" t="s">
        <v>11371</v>
      </c>
      <c r="LVR1" s="10" t="s">
        <v>11372</v>
      </c>
      <c r="LVS1" s="10" t="s">
        <v>11373</v>
      </c>
      <c r="LVT1" s="10" t="s">
        <v>11374</v>
      </c>
      <c r="LVU1" s="10" t="s">
        <v>11375</v>
      </c>
      <c r="LVV1" s="10" t="s">
        <v>11376</v>
      </c>
      <c r="LVW1" s="10" t="s">
        <v>11377</v>
      </c>
      <c r="LVX1" s="10" t="s">
        <v>11378</v>
      </c>
      <c r="LVY1" s="10" t="s">
        <v>11379</v>
      </c>
      <c r="LVZ1" s="10" t="s">
        <v>11380</v>
      </c>
      <c r="LWA1" s="10" t="s">
        <v>11381</v>
      </c>
      <c r="LWB1" s="10" t="s">
        <v>11382</v>
      </c>
      <c r="LWC1" s="10" t="s">
        <v>11383</v>
      </c>
      <c r="LWD1" s="10" t="s">
        <v>11384</v>
      </c>
      <c r="LWE1" s="10" t="s">
        <v>11385</v>
      </c>
      <c r="LWF1" s="10" t="s">
        <v>11386</v>
      </c>
      <c r="LWG1" s="10" t="s">
        <v>11387</v>
      </c>
      <c r="LWH1" s="10" t="s">
        <v>11388</v>
      </c>
      <c r="LWI1" s="10" t="s">
        <v>11389</v>
      </c>
      <c r="LWJ1" s="10" t="s">
        <v>11390</v>
      </c>
      <c r="LWK1" s="10" t="s">
        <v>11391</v>
      </c>
      <c r="LWL1" s="10" t="s">
        <v>11392</v>
      </c>
      <c r="LWM1" s="10" t="s">
        <v>11393</v>
      </c>
      <c r="LWN1" s="10" t="s">
        <v>11394</v>
      </c>
      <c r="LWO1" s="10" t="s">
        <v>11395</v>
      </c>
      <c r="LWP1" s="10" t="s">
        <v>11396</v>
      </c>
      <c r="LWQ1" s="10" t="s">
        <v>11397</v>
      </c>
      <c r="LWR1" s="10" t="s">
        <v>11398</v>
      </c>
      <c r="LWS1" s="10" t="s">
        <v>11399</v>
      </c>
      <c r="LWT1" s="10" t="s">
        <v>11400</v>
      </c>
      <c r="LWU1" s="10" t="s">
        <v>11401</v>
      </c>
      <c r="LWV1" s="10" t="s">
        <v>11402</v>
      </c>
      <c r="LWW1" s="10" t="s">
        <v>11403</v>
      </c>
      <c r="LWX1" s="10" t="s">
        <v>11404</v>
      </c>
      <c r="LWY1" s="10" t="s">
        <v>11405</v>
      </c>
      <c r="LWZ1" s="10" t="s">
        <v>11406</v>
      </c>
      <c r="LXA1" s="10" t="s">
        <v>11407</v>
      </c>
      <c r="LXB1" s="10" t="s">
        <v>11408</v>
      </c>
      <c r="LXC1" s="10" t="s">
        <v>11409</v>
      </c>
      <c r="LXD1" s="10" t="s">
        <v>11410</v>
      </c>
      <c r="LXE1" s="10" t="s">
        <v>11411</v>
      </c>
      <c r="LXF1" s="10" t="s">
        <v>11412</v>
      </c>
      <c r="LXG1" s="10" t="s">
        <v>11413</v>
      </c>
      <c r="LXH1" s="10" t="s">
        <v>11414</v>
      </c>
      <c r="LXI1" s="10" t="s">
        <v>11415</v>
      </c>
      <c r="LXJ1" s="10" t="s">
        <v>11416</v>
      </c>
      <c r="LXK1" s="10" t="s">
        <v>11417</v>
      </c>
      <c r="LXL1" s="10" t="s">
        <v>11418</v>
      </c>
      <c r="LXM1" s="10" t="s">
        <v>11419</v>
      </c>
      <c r="LXN1" s="10" t="s">
        <v>11420</v>
      </c>
      <c r="LXO1" s="10" t="s">
        <v>11421</v>
      </c>
      <c r="LXP1" s="10" t="s">
        <v>11422</v>
      </c>
      <c r="LXQ1" s="10" t="s">
        <v>11423</v>
      </c>
      <c r="LXR1" s="10" t="s">
        <v>11424</v>
      </c>
      <c r="LXS1" s="10" t="s">
        <v>11425</v>
      </c>
      <c r="LXT1" s="10" t="s">
        <v>11426</v>
      </c>
      <c r="LXU1" s="10" t="s">
        <v>11427</v>
      </c>
      <c r="LXV1" s="10" t="s">
        <v>11428</v>
      </c>
      <c r="LXW1" s="10" t="s">
        <v>11429</v>
      </c>
      <c r="LXX1" s="10" t="s">
        <v>11430</v>
      </c>
      <c r="LXY1" s="10" t="s">
        <v>11431</v>
      </c>
      <c r="LXZ1" s="10" t="s">
        <v>11432</v>
      </c>
      <c r="LYA1" s="10" t="s">
        <v>11433</v>
      </c>
      <c r="LYB1" s="10" t="s">
        <v>11434</v>
      </c>
      <c r="LYC1" s="10" t="s">
        <v>11435</v>
      </c>
      <c r="LYD1" s="10" t="s">
        <v>11436</v>
      </c>
      <c r="LYE1" s="10" t="s">
        <v>11437</v>
      </c>
      <c r="LYF1" s="10" t="s">
        <v>11438</v>
      </c>
      <c r="LYG1" s="10" t="s">
        <v>11439</v>
      </c>
      <c r="LYH1" s="10" t="s">
        <v>11440</v>
      </c>
      <c r="LYI1" s="10" t="s">
        <v>11441</v>
      </c>
      <c r="LYJ1" s="10" t="s">
        <v>11442</v>
      </c>
      <c r="LYK1" s="10" t="s">
        <v>11443</v>
      </c>
      <c r="LYL1" s="10" t="s">
        <v>11444</v>
      </c>
      <c r="LYM1" s="10" t="s">
        <v>11445</v>
      </c>
      <c r="LYN1" s="10" t="s">
        <v>11446</v>
      </c>
      <c r="LYO1" s="10" t="s">
        <v>11447</v>
      </c>
      <c r="LYP1" s="10" t="s">
        <v>11448</v>
      </c>
      <c r="LYQ1" s="10" t="s">
        <v>11449</v>
      </c>
      <c r="LYR1" s="10" t="s">
        <v>11450</v>
      </c>
      <c r="LYS1" s="10" t="s">
        <v>11451</v>
      </c>
      <c r="LYT1" s="10" t="s">
        <v>11452</v>
      </c>
      <c r="LYU1" s="10" t="s">
        <v>11453</v>
      </c>
      <c r="LYV1" s="10" t="s">
        <v>11454</v>
      </c>
      <c r="LYW1" s="10" t="s">
        <v>11455</v>
      </c>
      <c r="LYX1" s="10" t="s">
        <v>11456</v>
      </c>
      <c r="LYY1" s="10" t="s">
        <v>11457</v>
      </c>
      <c r="LYZ1" s="10" t="s">
        <v>11458</v>
      </c>
      <c r="LZA1" s="10" t="s">
        <v>11459</v>
      </c>
      <c r="LZB1" s="10" t="s">
        <v>11460</v>
      </c>
      <c r="LZC1" s="10" t="s">
        <v>11461</v>
      </c>
      <c r="LZD1" s="10" t="s">
        <v>11462</v>
      </c>
      <c r="LZE1" s="10" t="s">
        <v>11463</v>
      </c>
      <c r="LZF1" s="10" t="s">
        <v>11464</v>
      </c>
      <c r="LZG1" s="10" t="s">
        <v>11465</v>
      </c>
      <c r="LZH1" s="10" t="s">
        <v>11466</v>
      </c>
      <c r="LZI1" s="10" t="s">
        <v>11467</v>
      </c>
      <c r="LZJ1" s="10" t="s">
        <v>11468</v>
      </c>
      <c r="LZK1" s="10" t="s">
        <v>11469</v>
      </c>
      <c r="LZL1" s="10" t="s">
        <v>11470</v>
      </c>
      <c r="LZM1" s="10" t="s">
        <v>11471</v>
      </c>
      <c r="LZN1" s="10" t="s">
        <v>11472</v>
      </c>
      <c r="LZO1" s="10" t="s">
        <v>11473</v>
      </c>
      <c r="LZP1" s="10" t="s">
        <v>11474</v>
      </c>
      <c r="LZQ1" s="10" t="s">
        <v>11475</v>
      </c>
      <c r="LZR1" s="10" t="s">
        <v>11476</v>
      </c>
      <c r="LZS1" s="10" t="s">
        <v>11477</v>
      </c>
      <c r="LZT1" s="10" t="s">
        <v>11478</v>
      </c>
      <c r="LZU1" s="10" t="s">
        <v>11479</v>
      </c>
      <c r="LZV1" s="10" t="s">
        <v>11480</v>
      </c>
      <c r="LZW1" s="10" t="s">
        <v>11481</v>
      </c>
      <c r="LZX1" s="10" t="s">
        <v>11482</v>
      </c>
      <c r="LZY1" s="10" t="s">
        <v>11483</v>
      </c>
      <c r="LZZ1" s="10" t="s">
        <v>11484</v>
      </c>
      <c r="MAA1" s="10" t="s">
        <v>11485</v>
      </c>
      <c r="MAB1" s="10" t="s">
        <v>11486</v>
      </c>
      <c r="MAC1" s="10" t="s">
        <v>11487</v>
      </c>
      <c r="MAD1" s="10" t="s">
        <v>11488</v>
      </c>
      <c r="MAE1" s="10" t="s">
        <v>11489</v>
      </c>
      <c r="MAF1" s="10" t="s">
        <v>11490</v>
      </c>
      <c r="MAG1" s="10" t="s">
        <v>11491</v>
      </c>
      <c r="MAH1" s="10" t="s">
        <v>11492</v>
      </c>
      <c r="MAI1" s="10" t="s">
        <v>11493</v>
      </c>
      <c r="MAJ1" s="10" t="s">
        <v>11494</v>
      </c>
      <c r="MAK1" s="10" t="s">
        <v>11495</v>
      </c>
      <c r="MAL1" s="10" t="s">
        <v>11496</v>
      </c>
      <c r="MAM1" s="10" t="s">
        <v>11497</v>
      </c>
      <c r="MAN1" s="10" t="s">
        <v>11498</v>
      </c>
      <c r="MAO1" s="10" t="s">
        <v>11499</v>
      </c>
      <c r="MAP1" s="10" t="s">
        <v>11500</v>
      </c>
      <c r="MAQ1" s="10" t="s">
        <v>11501</v>
      </c>
      <c r="MAR1" s="10" t="s">
        <v>11502</v>
      </c>
      <c r="MAS1" s="10" t="s">
        <v>11503</v>
      </c>
      <c r="MAT1" s="10" t="s">
        <v>11504</v>
      </c>
      <c r="MAU1" s="10" t="s">
        <v>11505</v>
      </c>
      <c r="MAV1" s="10" t="s">
        <v>11506</v>
      </c>
      <c r="MAW1" s="10" t="s">
        <v>11507</v>
      </c>
      <c r="MAX1" s="10" t="s">
        <v>11508</v>
      </c>
      <c r="MAY1" s="10" t="s">
        <v>11509</v>
      </c>
      <c r="MAZ1" s="10" t="s">
        <v>11510</v>
      </c>
      <c r="MBA1" s="10" t="s">
        <v>11511</v>
      </c>
      <c r="MBB1" s="10" t="s">
        <v>11512</v>
      </c>
      <c r="MBC1" s="10" t="s">
        <v>11513</v>
      </c>
      <c r="MBD1" s="10" t="s">
        <v>11514</v>
      </c>
      <c r="MBE1" s="10" t="s">
        <v>11515</v>
      </c>
      <c r="MBF1" s="10" t="s">
        <v>11516</v>
      </c>
      <c r="MBG1" s="10" t="s">
        <v>11517</v>
      </c>
      <c r="MBH1" s="10" t="s">
        <v>11518</v>
      </c>
      <c r="MBI1" s="10" t="s">
        <v>11519</v>
      </c>
      <c r="MBJ1" s="10" t="s">
        <v>11520</v>
      </c>
      <c r="MBK1" s="10" t="s">
        <v>11521</v>
      </c>
      <c r="MBL1" s="10" t="s">
        <v>11522</v>
      </c>
      <c r="MBM1" s="10" t="s">
        <v>11523</v>
      </c>
      <c r="MBN1" s="10" t="s">
        <v>11524</v>
      </c>
      <c r="MBO1" s="10" t="s">
        <v>11525</v>
      </c>
      <c r="MBP1" s="10" t="s">
        <v>11526</v>
      </c>
      <c r="MBQ1" s="10" t="s">
        <v>11527</v>
      </c>
      <c r="MBR1" s="10" t="s">
        <v>11528</v>
      </c>
      <c r="MBS1" s="10" t="s">
        <v>11529</v>
      </c>
      <c r="MBT1" s="10" t="s">
        <v>11530</v>
      </c>
      <c r="MBU1" s="10" t="s">
        <v>11531</v>
      </c>
      <c r="MBV1" s="10" t="s">
        <v>11532</v>
      </c>
      <c r="MBW1" s="10" t="s">
        <v>11533</v>
      </c>
      <c r="MBX1" s="10" t="s">
        <v>11534</v>
      </c>
      <c r="MBY1" s="10" t="s">
        <v>11535</v>
      </c>
      <c r="MBZ1" s="10" t="s">
        <v>11536</v>
      </c>
      <c r="MCA1" s="10" t="s">
        <v>11537</v>
      </c>
      <c r="MCB1" s="10" t="s">
        <v>11538</v>
      </c>
      <c r="MCC1" s="10" t="s">
        <v>11539</v>
      </c>
      <c r="MCD1" s="10" t="s">
        <v>11540</v>
      </c>
      <c r="MCE1" s="10" t="s">
        <v>11541</v>
      </c>
      <c r="MCF1" s="10" t="s">
        <v>11542</v>
      </c>
      <c r="MCG1" s="10" t="s">
        <v>11543</v>
      </c>
      <c r="MCH1" s="10" t="s">
        <v>11544</v>
      </c>
      <c r="MCI1" s="10" t="s">
        <v>11545</v>
      </c>
      <c r="MCJ1" s="10" t="s">
        <v>11546</v>
      </c>
      <c r="MCK1" s="10" t="s">
        <v>11547</v>
      </c>
      <c r="MCL1" s="10" t="s">
        <v>11548</v>
      </c>
      <c r="MCM1" s="10" t="s">
        <v>11549</v>
      </c>
      <c r="MCN1" s="10" t="s">
        <v>11550</v>
      </c>
      <c r="MCO1" s="10" t="s">
        <v>11551</v>
      </c>
      <c r="MCP1" s="10" t="s">
        <v>11552</v>
      </c>
      <c r="MCQ1" s="10" t="s">
        <v>11553</v>
      </c>
      <c r="MCR1" s="10" t="s">
        <v>11554</v>
      </c>
      <c r="MCS1" s="10" t="s">
        <v>11555</v>
      </c>
      <c r="MCT1" s="10" t="s">
        <v>11556</v>
      </c>
      <c r="MCU1" s="10" t="s">
        <v>11557</v>
      </c>
      <c r="MCV1" s="10" t="s">
        <v>11558</v>
      </c>
      <c r="MCW1" s="10" t="s">
        <v>11559</v>
      </c>
      <c r="MCX1" s="10" t="s">
        <v>11560</v>
      </c>
      <c r="MCY1" s="10" t="s">
        <v>11561</v>
      </c>
      <c r="MCZ1" s="10" t="s">
        <v>11562</v>
      </c>
      <c r="MDA1" s="10" t="s">
        <v>11563</v>
      </c>
      <c r="MDB1" s="10" t="s">
        <v>11564</v>
      </c>
      <c r="MDC1" s="10" t="s">
        <v>11565</v>
      </c>
      <c r="MDD1" s="10" t="s">
        <v>11566</v>
      </c>
      <c r="MDE1" s="10" t="s">
        <v>11567</v>
      </c>
      <c r="MDF1" s="10" t="s">
        <v>11568</v>
      </c>
      <c r="MDG1" s="10" t="s">
        <v>11569</v>
      </c>
      <c r="MDH1" s="10" t="s">
        <v>11570</v>
      </c>
      <c r="MDI1" s="10" t="s">
        <v>11571</v>
      </c>
      <c r="MDJ1" s="10" t="s">
        <v>11572</v>
      </c>
      <c r="MDK1" s="10" t="s">
        <v>11573</v>
      </c>
      <c r="MDL1" s="10" t="s">
        <v>11574</v>
      </c>
      <c r="MDM1" s="10" t="s">
        <v>11575</v>
      </c>
      <c r="MDN1" s="10" t="s">
        <v>11576</v>
      </c>
      <c r="MDO1" s="10" t="s">
        <v>11577</v>
      </c>
      <c r="MDP1" s="10" t="s">
        <v>11578</v>
      </c>
      <c r="MDQ1" s="10" t="s">
        <v>11579</v>
      </c>
      <c r="MDR1" s="10" t="s">
        <v>11580</v>
      </c>
      <c r="MDS1" s="10" t="s">
        <v>11581</v>
      </c>
      <c r="MDT1" s="10" t="s">
        <v>11582</v>
      </c>
      <c r="MDU1" s="10" t="s">
        <v>11583</v>
      </c>
      <c r="MDV1" s="10" t="s">
        <v>11584</v>
      </c>
      <c r="MDW1" s="10" t="s">
        <v>11585</v>
      </c>
      <c r="MDX1" s="10" t="s">
        <v>11586</v>
      </c>
      <c r="MDY1" s="10" t="s">
        <v>11587</v>
      </c>
      <c r="MDZ1" s="10" t="s">
        <v>11588</v>
      </c>
      <c r="MEA1" s="10" t="s">
        <v>11589</v>
      </c>
      <c r="MEB1" s="10" t="s">
        <v>11590</v>
      </c>
      <c r="MEC1" s="10" t="s">
        <v>11591</v>
      </c>
      <c r="MED1" s="10" t="s">
        <v>11592</v>
      </c>
      <c r="MEE1" s="10" t="s">
        <v>11593</v>
      </c>
      <c r="MEF1" s="10" t="s">
        <v>11594</v>
      </c>
      <c r="MEG1" s="10" t="s">
        <v>11595</v>
      </c>
      <c r="MEH1" s="10" t="s">
        <v>11596</v>
      </c>
      <c r="MEI1" s="10" t="s">
        <v>11597</v>
      </c>
      <c r="MEJ1" s="10" t="s">
        <v>11598</v>
      </c>
      <c r="MEK1" s="10" t="s">
        <v>11599</v>
      </c>
      <c r="MEL1" s="10" t="s">
        <v>11600</v>
      </c>
      <c r="MEM1" s="10" t="s">
        <v>11601</v>
      </c>
      <c r="MEN1" s="10" t="s">
        <v>11602</v>
      </c>
      <c r="MEO1" s="10" t="s">
        <v>11603</v>
      </c>
      <c r="MEP1" s="10" t="s">
        <v>11604</v>
      </c>
      <c r="MEQ1" s="10" t="s">
        <v>11605</v>
      </c>
      <c r="MER1" s="10" t="s">
        <v>11606</v>
      </c>
      <c r="MES1" s="10" t="s">
        <v>11607</v>
      </c>
      <c r="MET1" s="10" t="s">
        <v>11608</v>
      </c>
      <c r="MEU1" s="10" t="s">
        <v>11609</v>
      </c>
      <c r="MEV1" s="10" t="s">
        <v>11610</v>
      </c>
      <c r="MEW1" s="10" t="s">
        <v>11611</v>
      </c>
      <c r="MEX1" s="10" t="s">
        <v>11612</v>
      </c>
      <c r="MEY1" s="10" t="s">
        <v>11613</v>
      </c>
      <c r="MEZ1" s="10" t="s">
        <v>11614</v>
      </c>
      <c r="MFA1" s="10" t="s">
        <v>11615</v>
      </c>
      <c r="MFB1" s="10" t="s">
        <v>11616</v>
      </c>
      <c r="MFC1" s="10" t="s">
        <v>11617</v>
      </c>
      <c r="MFD1" s="10" t="s">
        <v>11618</v>
      </c>
      <c r="MFE1" s="10" t="s">
        <v>11619</v>
      </c>
      <c r="MFF1" s="10" t="s">
        <v>11620</v>
      </c>
      <c r="MFG1" s="10" t="s">
        <v>11621</v>
      </c>
      <c r="MFH1" s="10" t="s">
        <v>11622</v>
      </c>
      <c r="MFI1" s="10" t="s">
        <v>11623</v>
      </c>
      <c r="MFJ1" s="10" t="s">
        <v>11624</v>
      </c>
      <c r="MFK1" s="10" t="s">
        <v>11625</v>
      </c>
      <c r="MFL1" s="10" t="s">
        <v>11626</v>
      </c>
      <c r="MFM1" s="10" t="s">
        <v>11627</v>
      </c>
      <c r="MFN1" s="10" t="s">
        <v>11628</v>
      </c>
      <c r="MFO1" s="10" t="s">
        <v>11629</v>
      </c>
      <c r="MFP1" s="10" t="s">
        <v>11630</v>
      </c>
      <c r="MFQ1" s="10" t="s">
        <v>11631</v>
      </c>
      <c r="MFR1" s="10" t="s">
        <v>11632</v>
      </c>
      <c r="MFS1" s="10" t="s">
        <v>11633</v>
      </c>
      <c r="MFT1" s="10" t="s">
        <v>11634</v>
      </c>
      <c r="MFU1" s="10" t="s">
        <v>11635</v>
      </c>
      <c r="MFV1" s="10" t="s">
        <v>11636</v>
      </c>
      <c r="MFW1" s="10" t="s">
        <v>11637</v>
      </c>
      <c r="MFX1" s="10" t="s">
        <v>11638</v>
      </c>
      <c r="MFY1" s="10" t="s">
        <v>11639</v>
      </c>
      <c r="MFZ1" s="10" t="s">
        <v>11640</v>
      </c>
      <c r="MGA1" s="10" t="s">
        <v>11641</v>
      </c>
      <c r="MGB1" s="10" t="s">
        <v>11642</v>
      </c>
      <c r="MGC1" s="10" t="s">
        <v>11643</v>
      </c>
      <c r="MGD1" s="10" t="s">
        <v>11644</v>
      </c>
      <c r="MGE1" s="10" t="s">
        <v>11645</v>
      </c>
      <c r="MGF1" s="10" t="s">
        <v>11646</v>
      </c>
      <c r="MGG1" s="10" t="s">
        <v>11647</v>
      </c>
      <c r="MGH1" s="10" t="s">
        <v>11648</v>
      </c>
      <c r="MGI1" s="10" t="s">
        <v>11649</v>
      </c>
      <c r="MGJ1" s="10" t="s">
        <v>11650</v>
      </c>
      <c r="MGK1" s="10" t="s">
        <v>11651</v>
      </c>
      <c r="MGL1" s="10" t="s">
        <v>11652</v>
      </c>
      <c r="MGM1" s="10" t="s">
        <v>11653</v>
      </c>
      <c r="MGN1" s="10" t="s">
        <v>11654</v>
      </c>
      <c r="MGO1" s="10" t="s">
        <v>11655</v>
      </c>
      <c r="MGP1" s="10" t="s">
        <v>11656</v>
      </c>
      <c r="MGQ1" s="10" t="s">
        <v>11657</v>
      </c>
      <c r="MGR1" s="10" t="s">
        <v>11658</v>
      </c>
      <c r="MGS1" s="10" t="s">
        <v>11659</v>
      </c>
      <c r="MGT1" s="10" t="s">
        <v>11660</v>
      </c>
      <c r="MGU1" s="10" t="s">
        <v>11661</v>
      </c>
      <c r="MGV1" s="10" t="s">
        <v>11662</v>
      </c>
      <c r="MGW1" s="10" t="s">
        <v>11663</v>
      </c>
      <c r="MGX1" s="10" t="s">
        <v>11664</v>
      </c>
      <c r="MGY1" s="10" t="s">
        <v>11665</v>
      </c>
      <c r="MGZ1" s="10" t="s">
        <v>11666</v>
      </c>
      <c r="MHA1" s="10" t="s">
        <v>11667</v>
      </c>
      <c r="MHB1" s="10" t="s">
        <v>11668</v>
      </c>
      <c r="MHC1" s="10" t="s">
        <v>11669</v>
      </c>
      <c r="MHD1" s="10" t="s">
        <v>11670</v>
      </c>
      <c r="MHE1" s="10" t="s">
        <v>11671</v>
      </c>
      <c r="MHF1" s="10" t="s">
        <v>11672</v>
      </c>
      <c r="MHG1" s="10" t="s">
        <v>11673</v>
      </c>
      <c r="MHH1" s="10" t="s">
        <v>11674</v>
      </c>
      <c r="MHI1" s="10" t="s">
        <v>11675</v>
      </c>
      <c r="MHJ1" s="10" t="s">
        <v>11676</v>
      </c>
      <c r="MHK1" s="10" t="s">
        <v>11677</v>
      </c>
      <c r="MHL1" s="10" t="s">
        <v>11678</v>
      </c>
      <c r="MHM1" s="10" t="s">
        <v>11679</v>
      </c>
      <c r="MHN1" s="10" t="s">
        <v>11680</v>
      </c>
      <c r="MHO1" s="10" t="s">
        <v>11681</v>
      </c>
      <c r="MHP1" s="10" t="s">
        <v>11682</v>
      </c>
      <c r="MHQ1" s="10" t="s">
        <v>11683</v>
      </c>
      <c r="MHR1" s="10" t="s">
        <v>11684</v>
      </c>
      <c r="MHS1" s="10" t="s">
        <v>11685</v>
      </c>
      <c r="MHT1" s="10" t="s">
        <v>11686</v>
      </c>
      <c r="MHU1" s="10" t="s">
        <v>11687</v>
      </c>
      <c r="MHV1" s="10" t="s">
        <v>11688</v>
      </c>
      <c r="MHW1" s="10" t="s">
        <v>11689</v>
      </c>
      <c r="MHX1" s="10" t="s">
        <v>11690</v>
      </c>
      <c r="MHY1" s="10" t="s">
        <v>11691</v>
      </c>
      <c r="MHZ1" s="10" t="s">
        <v>11692</v>
      </c>
      <c r="MIA1" s="10" t="s">
        <v>11693</v>
      </c>
      <c r="MIB1" s="10" t="s">
        <v>11694</v>
      </c>
      <c r="MIC1" s="10" t="s">
        <v>11695</v>
      </c>
      <c r="MID1" s="10" t="s">
        <v>11696</v>
      </c>
      <c r="MIE1" s="10" t="s">
        <v>11697</v>
      </c>
      <c r="MIF1" s="10" t="s">
        <v>11698</v>
      </c>
      <c r="MIG1" s="10" t="s">
        <v>11699</v>
      </c>
      <c r="MIH1" s="10" t="s">
        <v>11700</v>
      </c>
      <c r="MII1" s="10" t="s">
        <v>11701</v>
      </c>
      <c r="MIJ1" s="10" t="s">
        <v>11702</v>
      </c>
      <c r="MIK1" s="10" t="s">
        <v>11703</v>
      </c>
      <c r="MIL1" s="10" t="s">
        <v>11704</v>
      </c>
      <c r="MIM1" s="10" t="s">
        <v>11705</v>
      </c>
      <c r="MIN1" s="10" t="s">
        <v>11706</v>
      </c>
      <c r="MIO1" s="10" t="s">
        <v>11707</v>
      </c>
      <c r="MIP1" s="10" t="s">
        <v>11708</v>
      </c>
      <c r="MIQ1" s="10" t="s">
        <v>11709</v>
      </c>
      <c r="MIR1" s="10" t="s">
        <v>11710</v>
      </c>
      <c r="MIS1" s="10" t="s">
        <v>11711</v>
      </c>
      <c r="MIT1" s="10" t="s">
        <v>11712</v>
      </c>
      <c r="MIU1" s="10" t="s">
        <v>11713</v>
      </c>
      <c r="MIV1" s="10" t="s">
        <v>11714</v>
      </c>
      <c r="MIW1" s="10" t="s">
        <v>11715</v>
      </c>
      <c r="MIX1" s="10" t="s">
        <v>11716</v>
      </c>
      <c r="MIY1" s="10" t="s">
        <v>11717</v>
      </c>
      <c r="MIZ1" s="10" t="s">
        <v>11718</v>
      </c>
      <c r="MJA1" s="10" t="s">
        <v>11719</v>
      </c>
      <c r="MJB1" s="10" t="s">
        <v>11720</v>
      </c>
      <c r="MJC1" s="10" t="s">
        <v>11721</v>
      </c>
      <c r="MJD1" s="10" t="s">
        <v>11722</v>
      </c>
      <c r="MJE1" s="10" t="s">
        <v>11723</v>
      </c>
      <c r="MJF1" s="10" t="s">
        <v>11724</v>
      </c>
      <c r="MJG1" s="10" t="s">
        <v>11725</v>
      </c>
      <c r="MJH1" s="10" t="s">
        <v>11726</v>
      </c>
      <c r="MJI1" s="10" t="s">
        <v>11727</v>
      </c>
      <c r="MJJ1" s="10" t="s">
        <v>11728</v>
      </c>
      <c r="MJK1" s="10" t="s">
        <v>11729</v>
      </c>
      <c r="MJL1" s="10" t="s">
        <v>11730</v>
      </c>
      <c r="MJM1" s="10" t="s">
        <v>11731</v>
      </c>
      <c r="MJN1" s="10" t="s">
        <v>11732</v>
      </c>
      <c r="MJO1" s="10" t="s">
        <v>11733</v>
      </c>
      <c r="MJP1" s="10" t="s">
        <v>11734</v>
      </c>
      <c r="MJQ1" s="10" t="s">
        <v>11735</v>
      </c>
      <c r="MJR1" s="10" t="s">
        <v>11736</v>
      </c>
      <c r="MJS1" s="10" t="s">
        <v>11737</v>
      </c>
      <c r="MJT1" s="10" t="s">
        <v>11738</v>
      </c>
      <c r="MJU1" s="10" t="s">
        <v>11739</v>
      </c>
      <c r="MJV1" s="10" t="s">
        <v>11740</v>
      </c>
      <c r="MJW1" s="10" t="s">
        <v>11741</v>
      </c>
      <c r="MJX1" s="10" t="s">
        <v>11742</v>
      </c>
      <c r="MJY1" s="10" t="s">
        <v>11743</v>
      </c>
      <c r="MJZ1" s="10" t="s">
        <v>11744</v>
      </c>
      <c r="MKA1" s="10" t="s">
        <v>11745</v>
      </c>
      <c r="MKB1" s="10" t="s">
        <v>11746</v>
      </c>
      <c r="MKC1" s="10" t="s">
        <v>11747</v>
      </c>
      <c r="MKD1" s="10" t="s">
        <v>11748</v>
      </c>
      <c r="MKE1" s="10" t="s">
        <v>11749</v>
      </c>
      <c r="MKF1" s="10" t="s">
        <v>11750</v>
      </c>
      <c r="MKG1" s="10" t="s">
        <v>11751</v>
      </c>
      <c r="MKH1" s="10" t="s">
        <v>11752</v>
      </c>
      <c r="MKI1" s="10" t="s">
        <v>11753</v>
      </c>
      <c r="MKJ1" s="10" t="s">
        <v>11754</v>
      </c>
      <c r="MKK1" s="10" t="s">
        <v>11755</v>
      </c>
      <c r="MKL1" s="10" t="s">
        <v>11756</v>
      </c>
      <c r="MKM1" s="10" t="s">
        <v>11757</v>
      </c>
      <c r="MKN1" s="10" t="s">
        <v>11758</v>
      </c>
      <c r="MKO1" s="10" t="s">
        <v>11759</v>
      </c>
      <c r="MKP1" s="10" t="s">
        <v>11760</v>
      </c>
      <c r="MKQ1" s="10" t="s">
        <v>11761</v>
      </c>
      <c r="MKR1" s="10" t="s">
        <v>11762</v>
      </c>
      <c r="MKS1" s="10" t="s">
        <v>11763</v>
      </c>
      <c r="MKT1" s="10" t="s">
        <v>11764</v>
      </c>
      <c r="MKU1" s="10" t="s">
        <v>11765</v>
      </c>
      <c r="MKV1" s="10" t="s">
        <v>11766</v>
      </c>
      <c r="MKW1" s="10" t="s">
        <v>11767</v>
      </c>
      <c r="MKX1" s="10" t="s">
        <v>11768</v>
      </c>
      <c r="MKY1" s="10" t="s">
        <v>11769</v>
      </c>
      <c r="MKZ1" s="10" t="s">
        <v>11770</v>
      </c>
      <c r="MLA1" s="10" t="s">
        <v>11771</v>
      </c>
      <c r="MLB1" s="10" t="s">
        <v>11772</v>
      </c>
      <c r="MLC1" s="10" t="s">
        <v>11773</v>
      </c>
      <c r="MLD1" s="10" t="s">
        <v>11774</v>
      </c>
      <c r="MLE1" s="10" t="s">
        <v>11775</v>
      </c>
      <c r="MLF1" s="10" t="s">
        <v>11776</v>
      </c>
      <c r="MLG1" s="10" t="s">
        <v>11777</v>
      </c>
      <c r="MLH1" s="10" t="s">
        <v>11778</v>
      </c>
      <c r="MLI1" s="10" t="s">
        <v>11779</v>
      </c>
      <c r="MLJ1" s="10" t="s">
        <v>11780</v>
      </c>
      <c r="MLK1" s="10" t="s">
        <v>11781</v>
      </c>
      <c r="MLL1" s="10" t="s">
        <v>11782</v>
      </c>
      <c r="MLM1" s="10" t="s">
        <v>11783</v>
      </c>
      <c r="MLN1" s="10" t="s">
        <v>11784</v>
      </c>
      <c r="MLO1" s="10" t="s">
        <v>11785</v>
      </c>
      <c r="MLP1" s="10" t="s">
        <v>11786</v>
      </c>
      <c r="MLQ1" s="10" t="s">
        <v>11787</v>
      </c>
      <c r="MLR1" s="10" t="s">
        <v>11788</v>
      </c>
      <c r="MLS1" s="10" t="s">
        <v>11789</v>
      </c>
      <c r="MLT1" s="10" t="s">
        <v>11790</v>
      </c>
      <c r="MLU1" s="10" t="s">
        <v>11791</v>
      </c>
      <c r="MLV1" s="10" t="s">
        <v>11792</v>
      </c>
      <c r="MLW1" s="10" t="s">
        <v>11793</v>
      </c>
      <c r="MLX1" s="10" t="s">
        <v>11794</v>
      </c>
      <c r="MLY1" s="10" t="s">
        <v>11795</v>
      </c>
      <c r="MLZ1" s="10" t="s">
        <v>11796</v>
      </c>
      <c r="MMA1" s="10" t="s">
        <v>11797</v>
      </c>
      <c r="MMB1" s="10" t="s">
        <v>11798</v>
      </c>
      <c r="MMC1" s="10" t="s">
        <v>11799</v>
      </c>
      <c r="MMD1" s="10" t="s">
        <v>11800</v>
      </c>
      <c r="MME1" s="10" t="s">
        <v>11801</v>
      </c>
      <c r="MMF1" s="10" t="s">
        <v>11802</v>
      </c>
      <c r="MMG1" s="10" t="s">
        <v>11803</v>
      </c>
      <c r="MMH1" s="10" t="s">
        <v>11804</v>
      </c>
      <c r="MMI1" s="10" t="s">
        <v>11805</v>
      </c>
      <c r="MMJ1" s="10" t="s">
        <v>11806</v>
      </c>
      <c r="MMK1" s="10" t="s">
        <v>11807</v>
      </c>
      <c r="MML1" s="10" t="s">
        <v>11808</v>
      </c>
      <c r="MMM1" s="10" t="s">
        <v>11809</v>
      </c>
      <c r="MMN1" s="10" t="s">
        <v>11810</v>
      </c>
      <c r="MMO1" s="10" t="s">
        <v>11811</v>
      </c>
      <c r="MMP1" s="10" t="s">
        <v>11812</v>
      </c>
      <c r="MMQ1" s="10" t="s">
        <v>11813</v>
      </c>
      <c r="MMR1" s="10" t="s">
        <v>11814</v>
      </c>
      <c r="MMS1" s="10" t="s">
        <v>11815</v>
      </c>
      <c r="MMT1" s="10" t="s">
        <v>11816</v>
      </c>
      <c r="MMU1" s="10" t="s">
        <v>11817</v>
      </c>
      <c r="MMV1" s="10" t="s">
        <v>11818</v>
      </c>
      <c r="MMW1" s="10" t="s">
        <v>11819</v>
      </c>
      <c r="MMX1" s="10" t="s">
        <v>11820</v>
      </c>
      <c r="MMY1" s="10" t="s">
        <v>11821</v>
      </c>
      <c r="MMZ1" s="10" t="s">
        <v>11822</v>
      </c>
      <c r="MNA1" s="10" t="s">
        <v>11823</v>
      </c>
      <c r="MNB1" s="10" t="s">
        <v>11824</v>
      </c>
      <c r="MNC1" s="10" t="s">
        <v>11825</v>
      </c>
      <c r="MND1" s="10" t="s">
        <v>11826</v>
      </c>
      <c r="MNE1" s="10" t="s">
        <v>11827</v>
      </c>
      <c r="MNF1" s="10" t="s">
        <v>11828</v>
      </c>
      <c r="MNG1" s="10" t="s">
        <v>11829</v>
      </c>
      <c r="MNH1" s="10" t="s">
        <v>11830</v>
      </c>
      <c r="MNI1" s="10" t="s">
        <v>11831</v>
      </c>
      <c r="MNJ1" s="10" t="s">
        <v>11832</v>
      </c>
      <c r="MNK1" s="10" t="s">
        <v>11833</v>
      </c>
      <c r="MNL1" s="10" t="s">
        <v>11834</v>
      </c>
      <c r="MNM1" s="10" t="s">
        <v>11835</v>
      </c>
      <c r="MNN1" s="10" t="s">
        <v>11836</v>
      </c>
      <c r="MNO1" s="10" t="s">
        <v>11837</v>
      </c>
      <c r="MNP1" s="10" t="s">
        <v>11838</v>
      </c>
      <c r="MNQ1" s="10" t="s">
        <v>11839</v>
      </c>
      <c r="MNR1" s="10" t="s">
        <v>11840</v>
      </c>
      <c r="MNS1" s="10" t="s">
        <v>11841</v>
      </c>
      <c r="MNT1" s="10" t="s">
        <v>11842</v>
      </c>
      <c r="MNU1" s="10" t="s">
        <v>11843</v>
      </c>
      <c r="MNV1" s="10" t="s">
        <v>11844</v>
      </c>
      <c r="MNW1" s="10" t="s">
        <v>11845</v>
      </c>
      <c r="MNX1" s="10" t="s">
        <v>11846</v>
      </c>
      <c r="MNY1" s="10" t="s">
        <v>11847</v>
      </c>
      <c r="MNZ1" s="10" t="s">
        <v>11848</v>
      </c>
      <c r="MOA1" s="10" t="s">
        <v>11849</v>
      </c>
      <c r="MOB1" s="10" t="s">
        <v>11850</v>
      </c>
      <c r="MOC1" s="10" t="s">
        <v>11851</v>
      </c>
      <c r="MOD1" s="10" t="s">
        <v>11852</v>
      </c>
      <c r="MOE1" s="10" t="s">
        <v>11853</v>
      </c>
      <c r="MOF1" s="10" t="s">
        <v>11854</v>
      </c>
      <c r="MOG1" s="10" t="s">
        <v>11855</v>
      </c>
      <c r="MOH1" s="10" t="s">
        <v>11856</v>
      </c>
      <c r="MOI1" s="10" t="s">
        <v>11857</v>
      </c>
      <c r="MOJ1" s="10" t="s">
        <v>11858</v>
      </c>
      <c r="MOK1" s="10" t="s">
        <v>11859</v>
      </c>
      <c r="MOL1" s="10" t="s">
        <v>11860</v>
      </c>
      <c r="MOM1" s="10" t="s">
        <v>11861</v>
      </c>
      <c r="MON1" s="10" t="s">
        <v>11862</v>
      </c>
      <c r="MOO1" s="10" t="s">
        <v>11863</v>
      </c>
      <c r="MOP1" s="10" t="s">
        <v>11864</v>
      </c>
      <c r="MOQ1" s="10" t="s">
        <v>11865</v>
      </c>
      <c r="MOR1" s="10" t="s">
        <v>11866</v>
      </c>
      <c r="MOS1" s="10" t="s">
        <v>11867</v>
      </c>
      <c r="MOT1" s="10" t="s">
        <v>11868</v>
      </c>
      <c r="MOU1" s="10" t="s">
        <v>11869</v>
      </c>
      <c r="MOV1" s="10" t="s">
        <v>11870</v>
      </c>
      <c r="MOW1" s="10" t="s">
        <v>11871</v>
      </c>
      <c r="MOX1" s="10" t="s">
        <v>11872</v>
      </c>
      <c r="MOY1" s="10" t="s">
        <v>11873</v>
      </c>
      <c r="MOZ1" s="10" t="s">
        <v>11874</v>
      </c>
      <c r="MPA1" s="10" t="s">
        <v>11875</v>
      </c>
      <c r="MPB1" s="10" t="s">
        <v>11876</v>
      </c>
      <c r="MPC1" s="10" t="s">
        <v>11877</v>
      </c>
      <c r="MPD1" s="10" t="s">
        <v>11878</v>
      </c>
      <c r="MPE1" s="10" t="s">
        <v>11879</v>
      </c>
      <c r="MPF1" s="10" t="s">
        <v>11880</v>
      </c>
      <c r="MPG1" s="10" t="s">
        <v>11881</v>
      </c>
      <c r="MPH1" s="10" t="s">
        <v>11882</v>
      </c>
      <c r="MPI1" s="10" t="s">
        <v>11883</v>
      </c>
      <c r="MPJ1" s="10" t="s">
        <v>11884</v>
      </c>
      <c r="MPK1" s="10" t="s">
        <v>11885</v>
      </c>
      <c r="MPL1" s="10" t="s">
        <v>11886</v>
      </c>
      <c r="MPM1" s="10" t="s">
        <v>11887</v>
      </c>
      <c r="MPN1" s="10" t="s">
        <v>11888</v>
      </c>
      <c r="MPO1" s="10" t="s">
        <v>11889</v>
      </c>
      <c r="MPP1" s="10" t="s">
        <v>11890</v>
      </c>
      <c r="MPQ1" s="10" t="s">
        <v>11891</v>
      </c>
      <c r="MPR1" s="10" t="s">
        <v>11892</v>
      </c>
      <c r="MPS1" s="10" t="s">
        <v>11893</v>
      </c>
      <c r="MPT1" s="10" t="s">
        <v>11894</v>
      </c>
      <c r="MPU1" s="10" t="s">
        <v>11895</v>
      </c>
      <c r="MPV1" s="10" t="s">
        <v>11896</v>
      </c>
      <c r="MPW1" s="10" t="s">
        <v>11897</v>
      </c>
      <c r="MPX1" s="10" t="s">
        <v>11898</v>
      </c>
      <c r="MPY1" s="10" t="s">
        <v>11899</v>
      </c>
      <c r="MPZ1" s="10" t="s">
        <v>11900</v>
      </c>
      <c r="MQA1" s="10" t="s">
        <v>11901</v>
      </c>
      <c r="MQB1" s="10" t="s">
        <v>11902</v>
      </c>
      <c r="MQC1" s="10" t="s">
        <v>11903</v>
      </c>
      <c r="MQD1" s="10" t="s">
        <v>11904</v>
      </c>
      <c r="MQE1" s="10" t="s">
        <v>11905</v>
      </c>
      <c r="MQF1" s="10" t="s">
        <v>11906</v>
      </c>
      <c r="MQG1" s="10" t="s">
        <v>11907</v>
      </c>
      <c r="MQH1" s="10" t="s">
        <v>11908</v>
      </c>
      <c r="MQI1" s="10" t="s">
        <v>11909</v>
      </c>
      <c r="MQJ1" s="10" t="s">
        <v>11910</v>
      </c>
      <c r="MQK1" s="10" t="s">
        <v>11911</v>
      </c>
      <c r="MQL1" s="10" t="s">
        <v>11912</v>
      </c>
      <c r="MQM1" s="10" t="s">
        <v>11913</v>
      </c>
      <c r="MQN1" s="10" t="s">
        <v>11914</v>
      </c>
      <c r="MQO1" s="10" t="s">
        <v>11915</v>
      </c>
      <c r="MQP1" s="10" t="s">
        <v>11916</v>
      </c>
      <c r="MQQ1" s="10" t="s">
        <v>11917</v>
      </c>
      <c r="MQR1" s="10" t="s">
        <v>11918</v>
      </c>
      <c r="MQS1" s="10" t="s">
        <v>11919</v>
      </c>
      <c r="MQT1" s="10" t="s">
        <v>11920</v>
      </c>
      <c r="MQU1" s="10" t="s">
        <v>11921</v>
      </c>
      <c r="MQV1" s="10" t="s">
        <v>11922</v>
      </c>
      <c r="MQW1" s="10" t="s">
        <v>11923</v>
      </c>
      <c r="MQX1" s="10" t="s">
        <v>11924</v>
      </c>
      <c r="MQY1" s="10" t="s">
        <v>11925</v>
      </c>
      <c r="MQZ1" s="10" t="s">
        <v>11926</v>
      </c>
      <c r="MRA1" s="10" t="s">
        <v>11927</v>
      </c>
      <c r="MRB1" s="10" t="s">
        <v>11928</v>
      </c>
      <c r="MRC1" s="10" t="s">
        <v>11929</v>
      </c>
      <c r="MRD1" s="10" t="s">
        <v>11930</v>
      </c>
      <c r="MRE1" s="10" t="s">
        <v>11931</v>
      </c>
      <c r="MRF1" s="10" t="s">
        <v>11932</v>
      </c>
      <c r="MRG1" s="10" t="s">
        <v>11933</v>
      </c>
      <c r="MRH1" s="10" t="s">
        <v>11934</v>
      </c>
      <c r="MRI1" s="10" t="s">
        <v>11935</v>
      </c>
      <c r="MRJ1" s="10" t="s">
        <v>11936</v>
      </c>
      <c r="MRK1" s="10" t="s">
        <v>11937</v>
      </c>
      <c r="MRL1" s="10" t="s">
        <v>11938</v>
      </c>
      <c r="MRM1" s="10" t="s">
        <v>11939</v>
      </c>
      <c r="MRN1" s="10" t="s">
        <v>11940</v>
      </c>
      <c r="MRO1" s="10" t="s">
        <v>11941</v>
      </c>
      <c r="MRP1" s="10" t="s">
        <v>11942</v>
      </c>
      <c r="MRQ1" s="10" t="s">
        <v>11943</v>
      </c>
      <c r="MRR1" s="10" t="s">
        <v>11944</v>
      </c>
      <c r="MRS1" s="10" t="s">
        <v>11945</v>
      </c>
      <c r="MRT1" s="10" t="s">
        <v>11946</v>
      </c>
      <c r="MRU1" s="10" t="s">
        <v>11947</v>
      </c>
      <c r="MRV1" s="10" t="s">
        <v>11948</v>
      </c>
      <c r="MRW1" s="10" t="s">
        <v>11949</v>
      </c>
      <c r="MRX1" s="10" t="s">
        <v>11950</v>
      </c>
      <c r="MRY1" s="10" t="s">
        <v>11951</v>
      </c>
      <c r="MRZ1" s="10" t="s">
        <v>11952</v>
      </c>
      <c r="MSA1" s="10" t="s">
        <v>11953</v>
      </c>
      <c r="MSB1" s="10" t="s">
        <v>11954</v>
      </c>
      <c r="MSC1" s="10" t="s">
        <v>11955</v>
      </c>
      <c r="MSD1" s="10" t="s">
        <v>11956</v>
      </c>
      <c r="MSE1" s="10" t="s">
        <v>11957</v>
      </c>
      <c r="MSF1" s="10" t="s">
        <v>11958</v>
      </c>
      <c r="MSG1" s="10" t="s">
        <v>11959</v>
      </c>
      <c r="MSH1" s="10" t="s">
        <v>11960</v>
      </c>
      <c r="MSI1" s="10" t="s">
        <v>11961</v>
      </c>
      <c r="MSJ1" s="10" t="s">
        <v>11962</v>
      </c>
      <c r="MSK1" s="10" t="s">
        <v>11963</v>
      </c>
      <c r="MSL1" s="10" t="s">
        <v>11964</v>
      </c>
      <c r="MSM1" s="10" t="s">
        <v>11965</v>
      </c>
      <c r="MSN1" s="10" t="s">
        <v>11966</v>
      </c>
      <c r="MSO1" s="10" t="s">
        <v>11967</v>
      </c>
      <c r="MSP1" s="10" t="s">
        <v>11968</v>
      </c>
      <c r="MSQ1" s="10" t="s">
        <v>11969</v>
      </c>
      <c r="MSR1" s="10" t="s">
        <v>11970</v>
      </c>
      <c r="MSS1" s="10" t="s">
        <v>11971</v>
      </c>
      <c r="MST1" s="10" t="s">
        <v>11972</v>
      </c>
      <c r="MSU1" s="10" t="s">
        <v>11973</v>
      </c>
      <c r="MSV1" s="10" t="s">
        <v>11974</v>
      </c>
      <c r="MSW1" s="10" t="s">
        <v>11975</v>
      </c>
      <c r="MSX1" s="10" t="s">
        <v>11976</v>
      </c>
      <c r="MSY1" s="10" t="s">
        <v>11977</v>
      </c>
      <c r="MSZ1" s="10" t="s">
        <v>11978</v>
      </c>
      <c r="MTA1" s="10" t="s">
        <v>11979</v>
      </c>
      <c r="MTB1" s="10" t="s">
        <v>11980</v>
      </c>
      <c r="MTC1" s="10" t="s">
        <v>11981</v>
      </c>
      <c r="MTD1" s="10" t="s">
        <v>11982</v>
      </c>
      <c r="MTE1" s="10" t="s">
        <v>11983</v>
      </c>
      <c r="MTF1" s="10" t="s">
        <v>11984</v>
      </c>
      <c r="MTG1" s="10" t="s">
        <v>11985</v>
      </c>
      <c r="MTH1" s="10" t="s">
        <v>11986</v>
      </c>
      <c r="MTI1" s="10" t="s">
        <v>11987</v>
      </c>
      <c r="MTJ1" s="10" t="s">
        <v>11988</v>
      </c>
      <c r="MTK1" s="10" t="s">
        <v>11989</v>
      </c>
      <c r="MTL1" s="10" t="s">
        <v>11990</v>
      </c>
      <c r="MTM1" s="10" t="s">
        <v>11991</v>
      </c>
      <c r="MTN1" s="10" t="s">
        <v>11992</v>
      </c>
      <c r="MTO1" s="10" t="s">
        <v>11993</v>
      </c>
      <c r="MTP1" s="10" t="s">
        <v>11994</v>
      </c>
      <c r="MTQ1" s="10" t="s">
        <v>11995</v>
      </c>
      <c r="MTR1" s="10" t="s">
        <v>11996</v>
      </c>
      <c r="MTS1" s="10" t="s">
        <v>11997</v>
      </c>
      <c r="MTT1" s="10" t="s">
        <v>11998</v>
      </c>
      <c r="MTU1" s="10" t="s">
        <v>11999</v>
      </c>
      <c r="MTV1" s="10" t="s">
        <v>12000</v>
      </c>
      <c r="MTW1" s="10" t="s">
        <v>12001</v>
      </c>
      <c r="MTX1" s="10" t="s">
        <v>12002</v>
      </c>
      <c r="MTY1" s="10" t="s">
        <v>12003</v>
      </c>
      <c r="MTZ1" s="10" t="s">
        <v>12004</v>
      </c>
      <c r="MUA1" s="10" t="s">
        <v>12005</v>
      </c>
      <c r="MUB1" s="10" t="s">
        <v>12006</v>
      </c>
      <c r="MUC1" s="10" t="s">
        <v>12007</v>
      </c>
      <c r="MUD1" s="10" t="s">
        <v>12008</v>
      </c>
      <c r="MUE1" s="10" t="s">
        <v>12009</v>
      </c>
      <c r="MUF1" s="10" t="s">
        <v>12010</v>
      </c>
      <c r="MUG1" s="10" t="s">
        <v>12011</v>
      </c>
      <c r="MUH1" s="10" t="s">
        <v>12012</v>
      </c>
      <c r="MUI1" s="10" t="s">
        <v>12013</v>
      </c>
      <c r="MUJ1" s="10" t="s">
        <v>12014</v>
      </c>
      <c r="MUK1" s="10" t="s">
        <v>12015</v>
      </c>
      <c r="MUL1" s="10" t="s">
        <v>12016</v>
      </c>
      <c r="MUM1" s="10" t="s">
        <v>12017</v>
      </c>
      <c r="MUN1" s="10" t="s">
        <v>12018</v>
      </c>
      <c r="MUO1" s="10" t="s">
        <v>12019</v>
      </c>
      <c r="MUP1" s="10" t="s">
        <v>12020</v>
      </c>
      <c r="MUQ1" s="10" t="s">
        <v>12021</v>
      </c>
      <c r="MUR1" s="10" t="s">
        <v>12022</v>
      </c>
      <c r="MUS1" s="10" t="s">
        <v>12023</v>
      </c>
      <c r="MUT1" s="10" t="s">
        <v>12024</v>
      </c>
      <c r="MUU1" s="10" t="s">
        <v>12025</v>
      </c>
      <c r="MUV1" s="10" t="s">
        <v>12026</v>
      </c>
      <c r="MUW1" s="10" t="s">
        <v>12027</v>
      </c>
      <c r="MUX1" s="10" t="s">
        <v>12028</v>
      </c>
      <c r="MUY1" s="10" t="s">
        <v>12029</v>
      </c>
      <c r="MUZ1" s="10" t="s">
        <v>12030</v>
      </c>
      <c r="MVA1" s="10" t="s">
        <v>12031</v>
      </c>
      <c r="MVB1" s="10" t="s">
        <v>12032</v>
      </c>
      <c r="MVC1" s="10" t="s">
        <v>12033</v>
      </c>
      <c r="MVD1" s="10" t="s">
        <v>12034</v>
      </c>
      <c r="MVE1" s="10" t="s">
        <v>12035</v>
      </c>
      <c r="MVF1" s="10" t="s">
        <v>12036</v>
      </c>
      <c r="MVG1" s="10" t="s">
        <v>12037</v>
      </c>
      <c r="MVH1" s="10" t="s">
        <v>12038</v>
      </c>
      <c r="MVI1" s="10" t="s">
        <v>12039</v>
      </c>
      <c r="MVJ1" s="10" t="s">
        <v>12040</v>
      </c>
      <c r="MVK1" s="10" t="s">
        <v>12041</v>
      </c>
      <c r="MVL1" s="10" t="s">
        <v>12042</v>
      </c>
      <c r="MVM1" s="10" t="s">
        <v>12043</v>
      </c>
      <c r="MVN1" s="10" t="s">
        <v>12044</v>
      </c>
      <c r="MVO1" s="10" t="s">
        <v>12045</v>
      </c>
      <c r="MVP1" s="10" t="s">
        <v>12046</v>
      </c>
      <c r="MVQ1" s="10" t="s">
        <v>12047</v>
      </c>
      <c r="MVR1" s="10" t="s">
        <v>12048</v>
      </c>
      <c r="MVS1" s="10" t="s">
        <v>12049</v>
      </c>
      <c r="MVT1" s="10" t="s">
        <v>12050</v>
      </c>
      <c r="MVU1" s="10" t="s">
        <v>12051</v>
      </c>
      <c r="MVV1" s="10" t="s">
        <v>12052</v>
      </c>
      <c r="MVW1" s="10" t="s">
        <v>12053</v>
      </c>
      <c r="MVX1" s="10" t="s">
        <v>12054</v>
      </c>
      <c r="MVY1" s="10" t="s">
        <v>12055</v>
      </c>
      <c r="MVZ1" s="10" t="s">
        <v>12056</v>
      </c>
      <c r="MWA1" s="10" t="s">
        <v>12057</v>
      </c>
      <c r="MWB1" s="10" t="s">
        <v>12058</v>
      </c>
      <c r="MWC1" s="10" t="s">
        <v>12059</v>
      </c>
      <c r="MWD1" s="10" t="s">
        <v>12060</v>
      </c>
      <c r="MWE1" s="10" t="s">
        <v>12061</v>
      </c>
      <c r="MWF1" s="10" t="s">
        <v>12062</v>
      </c>
      <c r="MWG1" s="10" t="s">
        <v>12063</v>
      </c>
      <c r="MWH1" s="10" t="s">
        <v>12064</v>
      </c>
      <c r="MWI1" s="10" t="s">
        <v>12065</v>
      </c>
      <c r="MWJ1" s="10" t="s">
        <v>12066</v>
      </c>
      <c r="MWK1" s="10" t="s">
        <v>12067</v>
      </c>
      <c r="MWL1" s="10" t="s">
        <v>12068</v>
      </c>
      <c r="MWM1" s="10" t="s">
        <v>12069</v>
      </c>
      <c r="MWN1" s="10" t="s">
        <v>12070</v>
      </c>
      <c r="MWO1" s="10" t="s">
        <v>12071</v>
      </c>
      <c r="MWP1" s="10" t="s">
        <v>12072</v>
      </c>
      <c r="MWQ1" s="10" t="s">
        <v>12073</v>
      </c>
      <c r="MWR1" s="10" t="s">
        <v>12074</v>
      </c>
      <c r="MWS1" s="10" t="s">
        <v>12075</v>
      </c>
      <c r="MWT1" s="10" t="s">
        <v>12076</v>
      </c>
      <c r="MWU1" s="10" t="s">
        <v>12077</v>
      </c>
      <c r="MWV1" s="10" t="s">
        <v>12078</v>
      </c>
      <c r="MWW1" s="10" t="s">
        <v>12079</v>
      </c>
      <c r="MWX1" s="10" t="s">
        <v>12080</v>
      </c>
      <c r="MWY1" s="10" t="s">
        <v>12081</v>
      </c>
      <c r="MWZ1" s="10" t="s">
        <v>12082</v>
      </c>
      <c r="MXA1" s="10" t="s">
        <v>12083</v>
      </c>
      <c r="MXB1" s="10" t="s">
        <v>12084</v>
      </c>
      <c r="MXC1" s="10" t="s">
        <v>12085</v>
      </c>
      <c r="MXD1" s="10" t="s">
        <v>12086</v>
      </c>
      <c r="MXE1" s="10" t="s">
        <v>12087</v>
      </c>
      <c r="MXF1" s="10" t="s">
        <v>12088</v>
      </c>
      <c r="MXG1" s="10" t="s">
        <v>12089</v>
      </c>
      <c r="MXH1" s="10" t="s">
        <v>12090</v>
      </c>
      <c r="MXI1" s="10" t="s">
        <v>12091</v>
      </c>
      <c r="MXJ1" s="10" t="s">
        <v>12092</v>
      </c>
      <c r="MXK1" s="10" t="s">
        <v>12093</v>
      </c>
      <c r="MXL1" s="10" t="s">
        <v>12094</v>
      </c>
      <c r="MXM1" s="10" t="s">
        <v>12095</v>
      </c>
      <c r="MXN1" s="10" t="s">
        <v>12096</v>
      </c>
      <c r="MXO1" s="10" t="s">
        <v>12097</v>
      </c>
      <c r="MXP1" s="10" t="s">
        <v>12098</v>
      </c>
      <c r="MXQ1" s="10" t="s">
        <v>12099</v>
      </c>
      <c r="MXR1" s="10" t="s">
        <v>12100</v>
      </c>
      <c r="MXS1" s="10" t="s">
        <v>12101</v>
      </c>
      <c r="MXT1" s="10" t="s">
        <v>12102</v>
      </c>
      <c r="MXU1" s="10" t="s">
        <v>12103</v>
      </c>
      <c r="MXV1" s="10" t="s">
        <v>12104</v>
      </c>
      <c r="MXW1" s="10" t="s">
        <v>12105</v>
      </c>
      <c r="MXX1" s="10" t="s">
        <v>12106</v>
      </c>
      <c r="MXY1" s="10" t="s">
        <v>12107</v>
      </c>
      <c r="MXZ1" s="10" t="s">
        <v>12108</v>
      </c>
      <c r="MYA1" s="10" t="s">
        <v>12109</v>
      </c>
      <c r="MYB1" s="10" t="s">
        <v>12110</v>
      </c>
      <c r="MYC1" s="10" t="s">
        <v>12111</v>
      </c>
      <c r="MYD1" s="10" t="s">
        <v>12112</v>
      </c>
      <c r="MYE1" s="10" t="s">
        <v>12113</v>
      </c>
      <c r="MYF1" s="10" t="s">
        <v>12114</v>
      </c>
      <c r="MYG1" s="10" t="s">
        <v>12115</v>
      </c>
      <c r="MYH1" s="10" t="s">
        <v>12116</v>
      </c>
      <c r="MYI1" s="10" t="s">
        <v>12117</v>
      </c>
      <c r="MYJ1" s="10" t="s">
        <v>12118</v>
      </c>
      <c r="MYK1" s="10" t="s">
        <v>12119</v>
      </c>
      <c r="MYL1" s="10" t="s">
        <v>12120</v>
      </c>
      <c r="MYM1" s="10" t="s">
        <v>12121</v>
      </c>
      <c r="MYN1" s="10" t="s">
        <v>12122</v>
      </c>
      <c r="MYO1" s="10" t="s">
        <v>12123</v>
      </c>
      <c r="MYP1" s="10" t="s">
        <v>12124</v>
      </c>
      <c r="MYQ1" s="10" t="s">
        <v>12125</v>
      </c>
      <c r="MYR1" s="10" t="s">
        <v>12126</v>
      </c>
      <c r="MYS1" s="10" t="s">
        <v>12127</v>
      </c>
      <c r="MYT1" s="10" t="s">
        <v>12128</v>
      </c>
      <c r="MYU1" s="10" t="s">
        <v>12129</v>
      </c>
      <c r="MYV1" s="10" t="s">
        <v>12130</v>
      </c>
      <c r="MYW1" s="10" t="s">
        <v>12131</v>
      </c>
      <c r="MYX1" s="10" t="s">
        <v>12132</v>
      </c>
      <c r="MYY1" s="10" t="s">
        <v>12133</v>
      </c>
      <c r="MYZ1" s="10" t="s">
        <v>12134</v>
      </c>
      <c r="MZA1" s="10" t="s">
        <v>12135</v>
      </c>
      <c r="MZB1" s="10" t="s">
        <v>12136</v>
      </c>
      <c r="MZC1" s="10" t="s">
        <v>12137</v>
      </c>
      <c r="MZD1" s="10" t="s">
        <v>12138</v>
      </c>
      <c r="MZE1" s="10" t="s">
        <v>12139</v>
      </c>
      <c r="MZF1" s="10" t="s">
        <v>12140</v>
      </c>
      <c r="MZG1" s="10" t="s">
        <v>12141</v>
      </c>
      <c r="MZH1" s="10" t="s">
        <v>12142</v>
      </c>
      <c r="MZI1" s="10" t="s">
        <v>12143</v>
      </c>
      <c r="MZJ1" s="10" t="s">
        <v>12144</v>
      </c>
      <c r="MZK1" s="10" t="s">
        <v>12145</v>
      </c>
      <c r="MZL1" s="10" t="s">
        <v>12146</v>
      </c>
      <c r="MZM1" s="10" t="s">
        <v>12147</v>
      </c>
      <c r="MZN1" s="10" t="s">
        <v>12148</v>
      </c>
      <c r="MZO1" s="10" t="s">
        <v>12149</v>
      </c>
      <c r="MZP1" s="10" t="s">
        <v>12150</v>
      </c>
      <c r="MZQ1" s="10" t="s">
        <v>12151</v>
      </c>
      <c r="MZR1" s="10" t="s">
        <v>12152</v>
      </c>
      <c r="MZS1" s="10" t="s">
        <v>12153</v>
      </c>
      <c r="MZT1" s="10" t="s">
        <v>12154</v>
      </c>
      <c r="MZU1" s="10" t="s">
        <v>12155</v>
      </c>
      <c r="MZV1" s="10" t="s">
        <v>12156</v>
      </c>
      <c r="MZW1" s="10" t="s">
        <v>12157</v>
      </c>
      <c r="MZX1" s="10" t="s">
        <v>12158</v>
      </c>
      <c r="MZY1" s="10" t="s">
        <v>12159</v>
      </c>
      <c r="MZZ1" s="10" t="s">
        <v>12160</v>
      </c>
      <c r="NAA1" s="10" t="s">
        <v>12161</v>
      </c>
      <c r="NAB1" s="10" t="s">
        <v>12162</v>
      </c>
      <c r="NAC1" s="10" t="s">
        <v>12163</v>
      </c>
      <c r="NAD1" s="10" t="s">
        <v>12164</v>
      </c>
      <c r="NAE1" s="10" t="s">
        <v>12165</v>
      </c>
      <c r="NAF1" s="10" t="s">
        <v>12166</v>
      </c>
      <c r="NAG1" s="10" t="s">
        <v>12167</v>
      </c>
      <c r="NAH1" s="10" t="s">
        <v>12168</v>
      </c>
      <c r="NAI1" s="10" t="s">
        <v>12169</v>
      </c>
      <c r="NAJ1" s="10" t="s">
        <v>12170</v>
      </c>
      <c r="NAK1" s="10" t="s">
        <v>12171</v>
      </c>
      <c r="NAL1" s="10" t="s">
        <v>12172</v>
      </c>
      <c r="NAM1" s="10" t="s">
        <v>12173</v>
      </c>
      <c r="NAN1" s="10" t="s">
        <v>12174</v>
      </c>
      <c r="NAO1" s="10" t="s">
        <v>12175</v>
      </c>
      <c r="NAP1" s="10" t="s">
        <v>12176</v>
      </c>
      <c r="NAQ1" s="10" t="s">
        <v>12177</v>
      </c>
      <c r="NAR1" s="10" t="s">
        <v>12178</v>
      </c>
      <c r="NAS1" s="10" t="s">
        <v>12179</v>
      </c>
      <c r="NAT1" s="10" t="s">
        <v>12180</v>
      </c>
      <c r="NAU1" s="10" t="s">
        <v>12181</v>
      </c>
      <c r="NAV1" s="10" t="s">
        <v>12182</v>
      </c>
      <c r="NAW1" s="10" t="s">
        <v>12183</v>
      </c>
      <c r="NAX1" s="10" t="s">
        <v>12184</v>
      </c>
      <c r="NAY1" s="10" t="s">
        <v>12185</v>
      </c>
      <c r="NAZ1" s="10" t="s">
        <v>12186</v>
      </c>
      <c r="NBA1" s="10" t="s">
        <v>12187</v>
      </c>
      <c r="NBB1" s="10" t="s">
        <v>12188</v>
      </c>
      <c r="NBC1" s="10" t="s">
        <v>12189</v>
      </c>
      <c r="NBD1" s="10" t="s">
        <v>12190</v>
      </c>
      <c r="NBE1" s="10" t="s">
        <v>12191</v>
      </c>
      <c r="NBF1" s="10" t="s">
        <v>12192</v>
      </c>
      <c r="NBG1" s="10" t="s">
        <v>12193</v>
      </c>
      <c r="NBH1" s="10" t="s">
        <v>12194</v>
      </c>
      <c r="NBI1" s="10" t="s">
        <v>12195</v>
      </c>
      <c r="NBJ1" s="10" t="s">
        <v>12196</v>
      </c>
      <c r="NBK1" s="10" t="s">
        <v>12197</v>
      </c>
      <c r="NBL1" s="10" t="s">
        <v>12198</v>
      </c>
      <c r="NBM1" s="10" t="s">
        <v>12199</v>
      </c>
      <c r="NBN1" s="10" t="s">
        <v>12200</v>
      </c>
      <c r="NBO1" s="10" t="s">
        <v>12201</v>
      </c>
      <c r="NBP1" s="10" t="s">
        <v>12202</v>
      </c>
      <c r="NBQ1" s="10" t="s">
        <v>12203</v>
      </c>
      <c r="NBR1" s="10" t="s">
        <v>12204</v>
      </c>
      <c r="NBS1" s="10" t="s">
        <v>12205</v>
      </c>
      <c r="NBT1" s="10" t="s">
        <v>12206</v>
      </c>
      <c r="NBU1" s="10" t="s">
        <v>12207</v>
      </c>
      <c r="NBV1" s="10" t="s">
        <v>12208</v>
      </c>
      <c r="NBW1" s="10" t="s">
        <v>12209</v>
      </c>
      <c r="NBX1" s="10" t="s">
        <v>12210</v>
      </c>
      <c r="NBY1" s="10" t="s">
        <v>12211</v>
      </c>
      <c r="NBZ1" s="10" t="s">
        <v>12212</v>
      </c>
      <c r="NCA1" s="10" t="s">
        <v>12213</v>
      </c>
      <c r="NCB1" s="10" t="s">
        <v>12214</v>
      </c>
      <c r="NCC1" s="10" t="s">
        <v>12215</v>
      </c>
      <c r="NCD1" s="10" t="s">
        <v>12216</v>
      </c>
      <c r="NCE1" s="10" t="s">
        <v>12217</v>
      </c>
      <c r="NCF1" s="10" t="s">
        <v>12218</v>
      </c>
      <c r="NCG1" s="10" t="s">
        <v>12219</v>
      </c>
      <c r="NCH1" s="10" t="s">
        <v>12220</v>
      </c>
      <c r="NCI1" s="10" t="s">
        <v>12221</v>
      </c>
      <c r="NCJ1" s="10" t="s">
        <v>12222</v>
      </c>
      <c r="NCK1" s="10" t="s">
        <v>12223</v>
      </c>
      <c r="NCL1" s="10" t="s">
        <v>12224</v>
      </c>
      <c r="NCM1" s="10" t="s">
        <v>12225</v>
      </c>
      <c r="NCN1" s="10" t="s">
        <v>12226</v>
      </c>
      <c r="NCO1" s="10" t="s">
        <v>12227</v>
      </c>
      <c r="NCP1" s="10" t="s">
        <v>12228</v>
      </c>
      <c r="NCQ1" s="10" t="s">
        <v>12229</v>
      </c>
      <c r="NCR1" s="10" t="s">
        <v>12230</v>
      </c>
      <c r="NCS1" s="10" t="s">
        <v>12231</v>
      </c>
      <c r="NCT1" s="10" t="s">
        <v>12232</v>
      </c>
      <c r="NCU1" s="10" t="s">
        <v>12233</v>
      </c>
      <c r="NCV1" s="10" t="s">
        <v>12234</v>
      </c>
      <c r="NCW1" s="10" t="s">
        <v>12235</v>
      </c>
      <c r="NCX1" s="10" t="s">
        <v>12236</v>
      </c>
      <c r="NCY1" s="10" t="s">
        <v>12237</v>
      </c>
      <c r="NCZ1" s="10" t="s">
        <v>12238</v>
      </c>
      <c r="NDA1" s="10" t="s">
        <v>12239</v>
      </c>
      <c r="NDB1" s="10" t="s">
        <v>12240</v>
      </c>
      <c r="NDC1" s="10" t="s">
        <v>12241</v>
      </c>
      <c r="NDD1" s="10" t="s">
        <v>12242</v>
      </c>
      <c r="NDE1" s="10" t="s">
        <v>12243</v>
      </c>
      <c r="NDF1" s="10" t="s">
        <v>12244</v>
      </c>
      <c r="NDG1" s="10" t="s">
        <v>12245</v>
      </c>
      <c r="NDH1" s="10" t="s">
        <v>12246</v>
      </c>
      <c r="NDI1" s="10" t="s">
        <v>12247</v>
      </c>
      <c r="NDJ1" s="10" t="s">
        <v>12248</v>
      </c>
      <c r="NDK1" s="10" t="s">
        <v>12249</v>
      </c>
      <c r="NDL1" s="10" t="s">
        <v>12250</v>
      </c>
      <c r="NDM1" s="10" t="s">
        <v>12251</v>
      </c>
      <c r="NDN1" s="10" t="s">
        <v>12252</v>
      </c>
      <c r="NDO1" s="10" t="s">
        <v>12253</v>
      </c>
      <c r="NDP1" s="10" t="s">
        <v>12254</v>
      </c>
      <c r="NDQ1" s="10" t="s">
        <v>12255</v>
      </c>
      <c r="NDR1" s="10" t="s">
        <v>12256</v>
      </c>
      <c r="NDS1" s="10" t="s">
        <v>12257</v>
      </c>
      <c r="NDT1" s="10" t="s">
        <v>12258</v>
      </c>
      <c r="NDU1" s="10" t="s">
        <v>12259</v>
      </c>
      <c r="NDV1" s="10" t="s">
        <v>12260</v>
      </c>
      <c r="NDW1" s="10" t="s">
        <v>12261</v>
      </c>
      <c r="NDX1" s="10" t="s">
        <v>12262</v>
      </c>
      <c r="NDY1" s="10" t="s">
        <v>12263</v>
      </c>
      <c r="NDZ1" s="10" t="s">
        <v>12264</v>
      </c>
      <c r="NEA1" s="10" t="s">
        <v>12265</v>
      </c>
      <c r="NEB1" s="10" t="s">
        <v>12266</v>
      </c>
      <c r="NEC1" s="10" t="s">
        <v>12267</v>
      </c>
      <c r="NED1" s="10" t="s">
        <v>12268</v>
      </c>
      <c r="NEE1" s="10" t="s">
        <v>12269</v>
      </c>
      <c r="NEF1" s="10" t="s">
        <v>12270</v>
      </c>
      <c r="NEG1" s="10" t="s">
        <v>12271</v>
      </c>
      <c r="NEH1" s="10" t="s">
        <v>12272</v>
      </c>
      <c r="NEI1" s="10" t="s">
        <v>12273</v>
      </c>
      <c r="NEJ1" s="10" t="s">
        <v>12274</v>
      </c>
      <c r="NEK1" s="10" t="s">
        <v>12275</v>
      </c>
      <c r="NEL1" s="10" t="s">
        <v>12276</v>
      </c>
      <c r="NEM1" s="10" t="s">
        <v>12277</v>
      </c>
      <c r="NEN1" s="10" t="s">
        <v>12278</v>
      </c>
      <c r="NEO1" s="10" t="s">
        <v>12279</v>
      </c>
      <c r="NEP1" s="10" t="s">
        <v>12280</v>
      </c>
      <c r="NEQ1" s="10" t="s">
        <v>12281</v>
      </c>
      <c r="NER1" s="10" t="s">
        <v>12282</v>
      </c>
      <c r="NES1" s="10" t="s">
        <v>12283</v>
      </c>
      <c r="NET1" s="10" t="s">
        <v>12284</v>
      </c>
      <c r="NEU1" s="10" t="s">
        <v>12285</v>
      </c>
      <c r="NEV1" s="10" t="s">
        <v>12286</v>
      </c>
      <c r="NEW1" s="10" t="s">
        <v>12287</v>
      </c>
      <c r="NEX1" s="10" t="s">
        <v>12288</v>
      </c>
      <c r="NEY1" s="10" t="s">
        <v>12289</v>
      </c>
      <c r="NEZ1" s="10" t="s">
        <v>12290</v>
      </c>
      <c r="NFA1" s="10" t="s">
        <v>12291</v>
      </c>
      <c r="NFB1" s="10" t="s">
        <v>12292</v>
      </c>
      <c r="NFC1" s="10" t="s">
        <v>12293</v>
      </c>
      <c r="NFD1" s="10" t="s">
        <v>12294</v>
      </c>
      <c r="NFE1" s="10" t="s">
        <v>12295</v>
      </c>
      <c r="NFF1" s="10" t="s">
        <v>12296</v>
      </c>
      <c r="NFG1" s="10" t="s">
        <v>12297</v>
      </c>
      <c r="NFH1" s="10" t="s">
        <v>12298</v>
      </c>
      <c r="NFI1" s="10" t="s">
        <v>12299</v>
      </c>
      <c r="NFJ1" s="10" t="s">
        <v>12300</v>
      </c>
      <c r="NFK1" s="10" t="s">
        <v>12301</v>
      </c>
      <c r="NFL1" s="10" t="s">
        <v>12302</v>
      </c>
      <c r="NFM1" s="10" t="s">
        <v>12303</v>
      </c>
      <c r="NFN1" s="10" t="s">
        <v>12304</v>
      </c>
      <c r="NFO1" s="10" t="s">
        <v>12305</v>
      </c>
      <c r="NFP1" s="10" t="s">
        <v>12306</v>
      </c>
      <c r="NFQ1" s="10" t="s">
        <v>12307</v>
      </c>
      <c r="NFR1" s="10" t="s">
        <v>12308</v>
      </c>
      <c r="NFS1" s="10" t="s">
        <v>12309</v>
      </c>
      <c r="NFT1" s="10" t="s">
        <v>12310</v>
      </c>
      <c r="NFU1" s="10" t="s">
        <v>12311</v>
      </c>
      <c r="NFV1" s="10" t="s">
        <v>12312</v>
      </c>
      <c r="NFW1" s="10" t="s">
        <v>12313</v>
      </c>
      <c r="NFX1" s="10" t="s">
        <v>12314</v>
      </c>
      <c r="NFY1" s="10" t="s">
        <v>12315</v>
      </c>
      <c r="NFZ1" s="10" t="s">
        <v>12316</v>
      </c>
      <c r="NGA1" s="10" t="s">
        <v>12317</v>
      </c>
      <c r="NGB1" s="10" t="s">
        <v>12318</v>
      </c>
      <c r="NGC1" s="10" t="s">
        <v>12319</v>
      </c>
      <c r="NGD1" s="10" t="s">
        <v>12320</v>
      </c>
      <c r="NGE1" s="10" t="s">
        <v>12321</v>
      </c>
      <c r="NGF1" s="10" t="s">
        <v>12322</v>
      </c>
      <c r="NGG1" s="10" t="s">
        <v>12323</v>
      </c>
      <c r="NGH1" s="10" t="s">
        <v>12324</v>
      </c>
      <c r="NGI1" s="10" t="s">
        <v>12325</v>
      </c>
      <c r="NGJ1" s="10" t="s">
        <v>12326</v>
      </c>
      <c r="NGK1" s="10" t="s">
        <v>12327</v>
      </c>
      <c r="NGL1" s="10" t="s">
        <v>12328</v>
      </c>
      <c r="NGM1" s="10" t="s">
        <v>12329</v>
      </c>
      <c r="NGN1" s="10" t="s">
        <v>12330</v>
      </c>
      <c r="NGO1" s="10" t="s">
        <v>12331</v>
      </c>
      <c r="NGP1" s="10" t="s">
        <v>12332</v>
      </c>
      <c r="NGQ1" s="10" t="s">
        <v>12333</v>
      </c>
      <c r="NGR1" s="10" t="s">
        <v>12334</v>
      </c>
      <c r="NGS1" s="10" t="s">
        <v>12335</v>
      </c>
      <c r="NGT1" s="10" t="s">
        <v>12336</v>
      </c>
      <c r="NGU1" s="10" t="s">
        <v>12337</v>
      </c>
      <c r="NGV1" s="10" t="s">
        <v>12338</v>
      </c>
      <c r="NGW1" s="10" t="s">
        <v>12339</v>
      </c>
      <c r="NGX1" s="10" t="s">
        <v>12340</v>
      </c>
      <c r="NGY1" s="10" t="s">
        <v>12341</v>
      </c>
      <c r="NGZ1" s="10" t="s">
        <v>12342</v>
      </c>
      <c r="NHA1" s="10" t="s">
        <v>12343</v>
      </c>
      <c r="NHB1" s="10" t="s">
        <v>12344</v>
      </c>
      <c r="NHC1" s="10" t="s">
        <v>12345</v>
      </c>
      <c r="NHD1" s="10" t="s">
        <v>12346</v>
      </c>
      <c r="NHE1" s="10" t="s">
        <v>12347</v>
      </c>
      <c r="NHF1" s="10" t="s">
        <v>12348</v>
      </c>
      <c r="NHG1" s="10" t="s">
        <v>12349</v>
      </c>
      <c r="NHH1" s="10" t="s">
        <v>12350</v>
      </c>
      <c r="NHI1" s="10" t="s">
        <v>12351</v>
      </c>
      <c r="NHJ1" s="10" t="s">
        <v>12352</v>
      </c>
      <c r="NHK1" s="10" t="s">
        <v>12353</v>
      </c>
      <c r="NHL1" s="10" t="s">
        <v>12354</v>
      </c>
      <c r="NHM1" s="10" t="s">
        <v>12355</v>
      </c>
      <c r="NHN1" s="10" t="s">
        <v>12356</v>
      </c>
      <c r="NHO1" s="10" t="s">
        <v>12357</v>
      </c>
      <c r="NHP1" s="10" t="s">
        <v>12358</v>
      </c>
      <c r="NHQ1" s="10" t="s">
        <v>12359</v>
      </c>
      <c r="NHR1" s="10" t="s">
        <v>12360</v>
      </c>
      <c r="NHS1" s="10" t="s">
        <v>12361</v>
      </c>
      <c r="NHT1" s="10" t="s">
        <v>12362</v>
      </c>
      <c r="NHU1" s="10" t="s">
        <v>12363</v>
      </c>
      <c r="NHV1" s="10" t="s">
        <v>12364</v>
      </c>
      <c r="NHW1" s="10" t="s">
        <v>12365</v>
      </c>
      <c r="NHX1" s="10" t="s">
        <v>12366</v>
      </c>
      <c r="NHY1" s="10" t="s">
        <v>12367</v>
      </c>
      <c r="NHZ1" s="10" t="s">
        <v>12368</v>
      </c>
      <c r="NIA1" s="10" t="s">
        <v>12369</v>
      </c>
      <c r="NIB1" s="10" t="s">
        <v>12370</v>
      </c>
      <c r="NIC1" s="10" t="s">
        <v>12371</v>
      </c>
      <c r="NID1" s="10" t="s">
        <v>12372</v>
      </c>
      <c r="NIE1" s="10" t="s">
        <v>12373</v>
      </c>
      <c r="NIF1" s="10" t="s">
        <v>12374</v>
      </c>
      <c r="NIG1" s="10" t="s">
        <v>12375</v>
      </c>
      <c r="NIH1" s="10" t="s">
        <v>12376</v>
      </c>
      <c r="NII1" s="10" t="s">
        <v>12377</v>
      </c>
      <c r="NIJ1" s="10" t="s">
        <v>12378</v>
      </c>
      <c r="NIK1" s="10" t="s">
        <v>12379</v>
      </c>
      <c r="NIL1" s="10" t="s">
        <v>12380</v>
      </c>
      <c r="NIM1" s="10" t="s">
        <v>12381</v>
      </c>
      <c r="NIN1" s="10" t="s">
        <v>12382</v>
      </c>
      <c r="NIO1" s="10" t="s">
        <v>12383</v>
      </c>
      <c r="NIP1" s="10" t="s">
        <v>12384</v>
      </c>
      <c r="NIQ1" s="10" t="s">
        <v>12385</v>
      </c>
      <c r="NIR1" s="10" t="s">
        <v>12386</v>
      </c>
      <c r="NIS1" s="10" t="s">
        <v>12387</v>
      </c>
      <c r="NIT1" s="10" t="s">
        <v>12388</v>
      </c>
      <c r="NIU1" s="10" t="s">
        <v>12389</v>
      </c>
      <c r="NIV1" s="10" t="s">
        <v>12390</v>
      </c>
      <c r="NIW1" s="10" t="s">
        <v>12391</v>
      </c>
      <c r="NIX1" s="10" t="s">
        <v>12392</v>
      </c>
      <c r="NIY1" s="10" t="s">
        <v>12393</v>
      </c>
      <c r="NIZ1" s="10" t="s">
        <v>12394</v>
      </c>
      <c r="NJA1" s="10" t="s">
        <v>12395</v>
      </c>
      <c r="NJB1" s="10" t="s">
        <v>12396</v>
      </c>
      <c r="NJC1" s="10" t="s">
        <v>12397</v>
      </c>
      <c r="NJD1" s="10" t="s">
        <v>12398</v>
      </c>
      <c r="NJE1" s="10" t="s">
        <v>12399</v>
      </c>
      <c r="NJF1" s="10" t="s">
        <v>12400</v>
      </c>
      <c r="NJG1" s="10" t="s">
        <v>12401</v>
      </c>
      <c r="NJH1" s="10" t="s">
        <v>12402</v>
      </c>
      <c r="NJI1" s="10" t="s">
        <v>12403</v>
      </c>
      <c r="NJJ1" s="10" t="s">
        <v>12404</v>
      </c>
      <c r="NJK1" s="10" t="s">
        <v>12405</v>
      </c>
      <c r="NJL1" s="10" t="s">
        <v>12406</v>
      </c>
      <c r="NJM1" s="10" t="s">
        <v>12407</v>
      </c>
      <c r="NJN1" s="10" t="s">
        <v>12408</v>
      </c>
      <c r="NJO1" s="10" t="s">
        <v>12409</v>
      </c>
      <c r="NJP1" s="10" t="s">
        <v>12410</v>
      </c>
      <c r="NJQ1" s="10" t="s">
        <v>12411</v>
      </c>
      <c r="NJR1" s="10" t="s">
        <v>12412</v>
      </c>
      <c r="NJS1" s="10" t="s">
        <v>12413</v>
      </c>
      <c r="NJT1" s="10" t="s">
        <v>12414</v>
      </c>
      <c r="NJU1" s="10" t="s">
        <v>12415</v>
      </c>
      <c r="NJV1" s="10" t="s">
        <v>12416</v>
      </c>
      <c r="NJW1" s="10" t="s">
        <v>12417</v>
      </c>
      <c r="NJX1" s="10" t="s">
        <v>12418</v>
      </c>
      <c r="NJY1" s="10" t="s">
        <v>12419</v>
      </c>
      <c r="NJZ1" s="10" t="s">
        <v>12420</v>
      </c>
      <c r="NKA1" s="10" t="s">
        <v>12421</v>
      </c>
      <c r="NKB1" s="10" t="s">
        <v>12422</v>
      </c>
      <c r="NKC1" s="10" t="s">
        <v>12423</v>
      </c>
      <c r="NKD1" s="10" t="s">
        <v>12424</v>
      </c>
      <c r="NKE1" s="10" t="s">
        <v>12425</v>
      </c>
      <c r="NKF1" s="10" t="s">
        <v>12426</v>
      </c>
      <c r="NKG1" s="10" t="s">
        <v>12427</v>
      </c>
      <c r="NKH1" s="10" t="s">
        <v>12428</v>
      </c>
      <c r="NKI1" s="10" t="s">
        <v>12429</v>
      </c>
      <c r="NKJ1" s="10" t="s">
        <v>12430</v>
      </c>
      <c r="NKK1" s="10" t="s">
        <v>12431</v>
      </c>
      <c r="NKL1" s="10" t="s">
        <v>12432</v>
      </c>
      <c r="NKM1" s="10" t="s">
        <v>12433</v>
      </c>
      <c r="NKN1" s="10" t="s">
        <v>12434</v>
      </c>
      <c r="NKO1" s="10" t="s">
        <v>12435</v>
      </c>
      <c r="NKP1" s="10" t="s">
        <v>12436</v>
      </c>
      <c r="NKQ1" s="10" t="s">
        <v>12437</v>
      </c>
      <c r="NKR1" s="10" t="s">
        <v>12438</v>
      </c>
      <c r="NKS1" s="10" t="s">
        <v>12439</v>
      </c>
      <c r="NKT1" s="10" t="s">
        <v>12440</v>
      </c>
      <c r="NKU1" s="10" t="s">
        <v>12441</v>
      </c>
      <c r="NKV1" s="10" t="s">
        <v>12442</v>
      </c>
      <c r="NKW1" s="10" t="s">
        <v>12443</v>
      </c>
      <c r="NKX1" s="10" t="s">
        <v>12444</v>
      </c>
      <c r="NKY1" s="10" t="s">
        <v>12445</v>
      </c>
      <c r="NKZ1" s="10" t="s">
        <v>12446</v>
      </c>
      <c r="NLA1" s="10" t="s">
        <v>12447</v>
      </c>
      <c r="NLB1" s="10" t="s">
        <v>12448</v>
      </c>
      <c r="NLC1" s="10" t="s">
        <v>12449</v>
      </c>
      <c r="NLD1" s="10" t="s">
        <v>12450</v>
      </c>
      <c r="NLE1" s="10" t="s">
        <v>12451</v>
      </c>
      <c r="NLF1" s="10" t="s">
        <v>12452</v>
      </c>
      <c r="NLG1" s="10" t="s">
        <v>12453</v>
      </c>
      <c r="NLH1" s="10" t="s">
        <v>12454</v>
      </c>
      <c r="NLI1" s="10" t="s">
        <v>12455</v>
      </c>
      <c r="NLJ1" s="10" t="s">
        <v>12456</v>
      </c>
      <c r="NLK1" s="10" t="s">
        <v>12457</v>
      </c>
      <c r="NLL1" s="10" t="s">
        <v>12458</v>
      </c>
      <c r="NLM1" s="10" t="s">
        <v>12459</v>
      </c>
      <c r="NLN1" s="10" t="s">
        <v>12460</v>
      </c>
      <c r="NLO1" s="10" t="s">
        <v>12461</v>
      </c>
      <c r="NLP1" s="10" t="s">
        <v>12462</v>
      </c>
      <c r="NLQ1" s="10" t="s">
        <v>12463</v>
      </c>
      <c r="NLR1" s="10" t="s">
        <v>12464</v>
      </c>
      <c r="NLS1" s="10" t="s">
        <v>12465</v>
      </c>
      <c r="NLT1" s="10" t="s">
        <v>12466</v>
      </c>
      <c r="NLU1" s="10" t="s">
        <v>12467</v>
      </c>
      <c r="NLV1" s="10" t="s">
        <v>12468</v>
      </c>
      <c r="NLW1" s="10" t="s">
        <v>12469</v>
      </c>
      <c r="NLX1" s="10" t="s">
        <v>12470</v>
      </c>
      <c r="NLY1" s="10" t="s">
        <v>12471</v>
      </c>
      <c r="NLZ1" s="10" t="s">
        <v>12472</v>
      </c>
      <c r="NMA1" s="10" t="s">
        <v>12473</v>
      </c>
      <c r="NMB1" s="10" t="s">
        <v>12474</v>
      </c>
      <c r="NMC1" s="10" t="s">
        <v>12475</v>
      </c>
      <c r="NMD1" s="10" t="s">
        <v>12476</v>
      </c>
      <c r="NME1" s="10" t="s">
        <v>12477</v>
      </c>
      <c r="NMF1" s="10" t="s">
        <v>12478</v>
      </c>
      <c r="NMG1" s="10" t="s">
        <v>12479</v>
      </c>
      <c r="NMH1" s="10" t="s">
        <v>12480</v>
      </c>
      <c r="NMI1" s="10" t="s">
        <v>12481</v>
      </c>
      <c r="NMJ1" s="10" t="s">
        <v>12482</v>
      </c>
      <c r="NMK1" s="10" t="s">
        <v>12483</v>
      </c>
      <c r="NML1" s="10" t="s">
        <v>12484</v>
      </c>
      <c r="NMM1" s="10" t="s">
        <v>12485</v>
      </c>
      <c r="NMN1" s="10" t="s">
        <v>12486</v>
      </c>
      <c r="NMO1" s="10" t="s">
        <v>12487</v>
      </c>
      <c r="NMP1" s="10" t="s">
        <v>12488</v>
      </c>
      <c r="NMQ1" s="10" t="s">
        <v>12489</v>
      </c>
      <c r="NMR1" s="10" t="s">
        <v>12490</v>
      </c>
      <c r="NMS1" s="10" t="s">
        <v>12491</v>
      </c>
      <c r="NMT1" s="10" t="s">
        <v>12492</v>
      </c>
      <c r="NMU1" s="10" t="s">
        <v>12493</v>
      </c>
      <c r="NMV1" s="10" t="s">
        <v>12494</v>
      </c>
      <c r="NMW1" s="10" t="s">
        <v>12495</v>
      </c>
      <c r="NMX1" s="10" t="s">
        <v>12496</v>
      </c>
      <c r="NMY1" s="10" t="s">
        <v>12497</v>
      </c>
      <c r="NMZ1" s="10" t="s">
        <v>12498</v>
      </c>
      <c r="NNA1" s="10" t="s">
        <v>12499</v>
      </c>
      <c r="NNB1" s="10" t="s">
        <v>12500</v>
      </c>
      <c r="NNC1" s="10" t="s">
        <v>12501</v>
      </c>
      <c r="NND1" s="10" t="s">
        <v>12502</v>
      </c>
      <c r="NNE1" s="10" t="s">
        <v>12503</v>
      </c>
      <c r="NNF1" s="10" t="s">
        <v>12504</v>
      </c>
      <c r="NNG1" s="10" t="s">
        <v>12505</v>
      </c>
      <c r="NNH1" s="10" t="s">
        <v>12506</v>
      </c>
      <c r="NNI1" s="10" t="s">
        <v>12507</v>
      </c>
      <c r="NNJ1" s="10" t="s">
        <v>12508</v>
      </c>
      <c r="NNK1" s="10" t="s">
        <v>12509</v>
      </c>
      <c r="NNL1" s="10" t="s">
        <v>12510</v>
      </c>
      <c r="NNM1" s="10" t="s">
        <v>12511</v>
      </c>
      <c r="NNN1" s="10" t="s">
        <v>12512</v>
      </c>
      <c r="NNO1" s="10" t="s">
        <v>12513</v>
      </c>
      <c r="NNP1" s="10" t="s">
        <v>12514</v>
      </c>
      <c r="NNQ1" s="10" t="s">
        <v>12515</v>
      </c>
      <c r="NNR1" s="10" t="s">
        <v>12516</v>
      </c>
      <c r="NNS1" s="10" t="s">
        <v>12517</v>
      </c>
      <c r="NNT1" s="10" t="s">
        <v>12518</v>
      </c>
      <c r="NNU1" s="10" t="s">
        <v>12519</v>
      </c>
      <c r="NNV1" s="10" t="s">
        <v>12520</v>
      </c>
      <c r="NNW1" s="10" t="s">
        <v>12521</v>
      </c>
      <c r="NNX1" s="10" t="s">
        <v>12522</v>
      </c>
      <c r="NNY1" s="10" t="s">
        <v>12523</v>
      </c>
      <c r="NNZ1" s="10" t="s">
        <v>12524</v>
      </c>
      <c r="NOA1" s="10" t="s">
        <v>12525</v>
      </c>
      <c r="NOB1" s="10" t="s">
        <v>12526</v>
      </c>
      <c r="NOC1" s="10" t="s">
        <v>12527</v>
      </c>
      <c r="NOD1" s="10" t="s">
        <v>12528</v>
      </c>
      <c r="NOE1" s="10" t="s">
        <v>12529</v>
      </c>
      <c r="NOF1" s="10" t="s">
        <v>12530</v>
      </c>
      <c r="NOG1" s="10" t="s">
        <v>12531</v>
      </c>
      <c r="NOH1" s="10" t="s">
        <v>12532</v>
      </c>
      <c r="NOI1" s="10" t="s">
        <v>12533</v>
      </c>
      <c r="NOJ1" s="10" t="s">
        <v>12534</v>
      </c>
      <c r="NOK1" s="10" t="s">
        <v>12535</v>
      </c>
      <c r="NOL1" s="10" t="s">
        <v>12536</v>
      </c>
      <c r="NOM1" s="10" t="s">
        <v>12537</v>
      </c>
      <c r="NON1" s="10" t="s">
        <v>12538</v>
      </c>
      <c r="NOO1" s="10" t="s">
        <v>12539</v>
      </c>
      <c r="NOP1" s="10" t="s">
        <v>12540</v>
      </c>
      <c r="NOQ1" s="10" t="s">
        <v>12541</v>
      </c>
      <c r="NOR1" s="10" t="s">
        <v>12542</v>
      </c>
      <c r="NOS1" s="10" t="s">
        <v>12543</v>
      </c>
      <c r="NOT1" s="10" t="s">
        <v>12544</v>
      </c>
      <c r="NOU1" s="10" t="s">
        <v>12545</v>
      </c>
      <c r="NOV1" s="10" t="s">
        <v>12546</v>
      </c>
      <c r="NOW1" s="10" t="s">
        <v>12547</v>
      </c>
      <c r="NOX1" s="10" t="s">
        <v>12548</v>
      </c>
      <c r="NOY1" s="10" t="s">
        <v>12549</v>
      </c>
      <c r="NOZ1" s="10" t="s">
        <v>12550</v>
      </c>
      <c r="NPA1" s="10" t="s">
        <v>12551</v>
      </c>
      <c r="NPB1" s="10" t="s">
        <v>12552</v>
      </c>
      <c r="NPC1" s="10" t="s">
        <v>12553</v>
      </c>
      <c r="NPD1" s="10" t="s">
        <v>12554</v>
      </c>
      <c r="NPE1" s="10" t="s">
        <v>12555</v>
      </c>
      <c r="NPF1" s="10" t="s">
        <v>12556</v>
      </c>
      <c r="NPG1" s="10" t="s">
        <v>12557</v>
      </c>
      <c r="NPH1" s="10" t="s">
        <v>12558</v>
      </c>
      <c r="NPI1" s="10" t="s">
        <v>12559</v>
      </c>
      <c r="NPJ1" s="10" t="s">
        <v>12560</v>
      </c>
      <c r="NPK1" s="10" t="s">
        <v>12561</v>
      </c>
      <c r="NPL1" s="10" t="s">
        <v>12562</v>
      </c>
      <c r="NPM1" s="10" t="s">
        <v>12563</v>
      </c>
      <c r="NPN1" s="10" t="s">
        <v>12564</v>
      </c>
      <c r="NPO1" s="10" t="s">
        <v>12565</v>
      </c>
      <c r="NPP1" s="10" t="s">
        <v>12566</v>
      </c>
      <c r="NPQ1" s="10" t="s">
        <v>12567</v>
      </c>
      <c r="NPR1" s="10" t="s">
        <v>12568</v>
      </c>
      <c r="NPS1" s="10" t="s">
        <v>12569</v>
      </c>
      <c r="NPT1" s="10" t="s">
        <v>12570</v>
      </c>
      <c r="NPU1" s="10" t="s">
        <v>12571</v>
      </c>
      <c r="NPV1" s="10" t="s">
        <v>12572</v>
      </c>
      <c r="NPW1" s="10" t="s">
        <v>12573</v>
      </c>
      <c r="NPX1" s="10" t="s">
        <v>12574</v>
      </c>
      <c r="NPY1" s="10" t="s">
        <v>12575</v>
      </c>
      <c r="NPZ1" s="10" t="s">
        <v>12576</v>
      </c>
      <c r="NQA1" s="10" t="s">
        <v>12577</v>
      </c>
      <c r="NQB1" s="10" t="s">
        <v>12578</v>
      </c>
      <c r="NQC1" s="10" t="s">
        <v>12579</v>
      </c>
      <c r="NQD1" s="10" t="s">
        <v>12580</v>
      </c>
      <c r="NQE1" s="10" t="s">
        <v>12581</v>
      </c>
      <c r="NQF1" s="10" t="s">
        <v>12582</v>
      </c>
      <c r="NQG1" s="10" t="s">
        <v>12583</v>
      </c>
      <c r="NQH1" s="10" t="s">
        <v>12584</v>
      </c>
      <c r="NQI1" s="10" t="s">
        <v>12585</v>
      </c>
      <c r="NQJ1" s="10" t="s">
        <v>12586</v>
      </c>
      <c r="NQK1" s="10" t="s">
        <v>12587</v>
      </c>
      <c r="NQL1" s="10" t="s">
        <v>12588</v>
      </c>
      <c r="NQM1" s="10" t="s">
        <v>12589</v>
      </c>
      <c r="NQN1" s="10" t="s">
        <v>12590</v>
      </c>
      <c r="NQO1" s="10" t="s">
        <v>12591</v>
      </c>
      <c r="NQP1" s="10" t="s">
        <v>12592</v>
      </c>
      <c r="NQQ1" s="10" t="s">
        <v>12593</v>
      </c>
      <c r="NQR1" s="10" t="s">
        <v>12594</v>
      </c>
      <c r="NQS1" s="10" t="s">
        <v>12595</v>
      </c>
      <c r="NQT1" s="10" t="s">
        <v>12596</v>
      </c>
      <c r="NQU1" s="10" t="s">
        <v>12597</v>
      </c>
      <c r="NQV1" s="10" t="s">
        <v>12598</v>
      </c>
      <c r="NQW1" s="10" t="s">
        <v>12599</v>
      </c>
      <c r="NQX1" s="10" t="s">
        <v>12600</v>
      </c>
      <c r="NQY1" s="10" t="s">
        <v>12601</v>
      </c>
      <c r="NQZ1" s="10" t="s">
        <v>12602</v>
      </c>
      <c r="NRA1" s="10" t="s">
        <v>12603</v>
      </c>
      <c r="NRB1" s="10" t="s">
        <v>12604</v>
      </c>
      <c r="NRC1" s="10" t="s">
        <v>12605</v>
      </c>
      <c r="NRD1" s="10" t="s">
        <v>12606</v>
      </c>
      <c r="NRE1" s="10" t="s">
        <v>12607</v>
      </c>
      <c r="NRF1" s="10" t="s">
        <v>12608</v>
      </c>
      <c r="NRG1" s="10" t="s">
        <v>12609</v>
      </c>
      <c r="NRH1" s="10" t="s">
        <v>12610</v>
      </c>
      <c r="NRI1" s="10" t="s">
        <v>12611</v>
      </c>
      <c r="NRJ1" s="10" t="s">
        <v>12612</v>
      </c>
      <c r="NRK1" s="10" t="s">
        <v>12613</v>
      </c>
      <c r="NRL1" s="10" t="s">
        <v>12614</v>
      </c>
      <c r="NRM1" s="10" t="s">
        <v>12615</v>
      </c>
      <c r="NRN1" s="10" t="s">
        <v>12616</v>
      </c>
      <c r="NRO1" s="10" t="s">
        <v>12617</v>
      </c>
      <c r="NRP1" s="10" t="s">
        <v>12618</v>
      </c>
      <c r="NRQ1" s="10" t="s">
        <v>12619</v>
      </c>
      <c r="NRR1" s="10" t="s">
        <v>12620</v>
      </c>
      <c r="NRS1" s="10" t="s">
        <v>12621</v>
      </c>
      <c r="NRT1" s="10" t="s">
        <v>12622</v>
      </c>
      <c r="NRU1" s="10" t="s">
        <v>12623</v>
      </c>
      <c r="NRV1" s="10" t="s">
        <v>12624</v>
      </c>
      <c r="NRW1" s="10" t="s">
        <v>12625</v>
      </c>
      <c r="NRX1" s="10" t="s">
        <v>12626</v>
      </c>
      <c r="NRY1" s="10" t="s">
        <v>12627</v>
      </c>
      <c r="NRZ1" s="10" t="s">
        <v>12628</v>
      </c>
      <c r="NSA1" s="10" t="s">
        <v>12629</v>
      </c>
      <c r="NSB1" s="10" t="s">
        <v>12630</v>
      </c>
      <c r="NSC1" s="10" t="s">
        <v>12631</v>
      </c>
      <c r="NSD1" s="10" t="s">
        <v>12632</v>
      </c>
      <c r="NSE1" s="10" t="s">
        <v>12633</v>
      </c>
      <c r="NSF1" s="10" t="s">
        <v>12634</v>
      </c>
      <c r="NSG1" s="10" t="s">
        <v>12635</v>
      </c>
      <c r="NSH1" s="10" t="s">
        <v>12636</v>
      </c>
      <c r="NSI1" s="10" t="s">
        <v>12637</v>
      </c>
      <c r="NSJ1" s="10" t="s">
        <v>12638</v>
      </c>
      <c r="NSK1" s="10" t="s">
        <v>12639</v>
      </c>
      <c r="NSL1" s="10" t="s">
        <v>12640</v>
      </c>
      <c r="NSM1" s="10" t="s">
        <v>12641</v>
      </c>
      <c r="NSN1" s="10" t="s">
        <v>12642</v>
      </c>
      <c r="NSO1" s="10" t="s">
        <v>12643</v>
      </c>
      <c r="NSP1" s="10" t="s">
        <v>12644</v>
      </c>
      <c r="NSQ1" s="10" t="s">
        <v>12645</v>
      </c>
      <c r="NSR1" s="10" t="s">
        <v>12646</v>
      </c>
      <c r="NSS1" s="10" t="s">
        <v>12647</v>
      </c>
      <c r="NST1" s="10" t="s">
        <v>12648</v>
      </c>
      <c r="NSU1" s="10" t="s">
        <v>12649</v>
      </c>
      <c r="NSV1" s="10" t="s">
        <v>12650</v>
      </c>
      <c r="NSW1" s="10" t="s">
        <v>12651</v>
      </c>
      <c r="NSX1" s="10" t="s">
        <v>12652</v>
      </c>
      <c r="NSY1" s="10" t="s">
        <v>12653</v>
      </c>
      <c r="NSZ1" s="10" t="s">
        <v>12654</v>
      </c>
      <c r="NTA1" s="10" t="s">
        <v>12655</v>
      </c>
      <c r="NTB1" s="10" t="s">
        <v>12656</v>
      </c>
      <c r="NTC1" s="10" t="s">
        <v>12657</v>
      </c>
      <c r="NTD1" s="10" t="s">
        <v>12658</v>
      </c>
      <c r="NTE1" s="10" t="s">
        <v>12659</v>
      </c>
      <c r="NTF1" s="10" t="s">
        <v>12660</v>
      </c>
      <c r="NTG1" s="10" t="s">
        <v>12661</v>
      </c>
      <c r="NTH1" s="10" t="s">
        <v>12662</v>
      </c>
      <c r="NTI1" s="10" t="s">
        <v>12663</v>
      </c>
      <c r="NTJ1" s="10" t="s">
        <v>12664</v>
      </c>
      <c r="NTK1" s="10" t="s">
        <v>12665</v>
      </c>
      <c r="NTL1" s="10" t="s">
        <v>12666</v>
      </c>
      <c r="NTM1" s="10" t="s">
        <v>12667</v>
      </c>
      <c r="NTN1" s="10" t="s">
        <v>12668</v>
      </c>
      <c r="NTO1" s="10" t="s">
        <v>12669</v>
      </c>
      <c r="NTP1" s="10" t="s">
        <v>12670</v>
      </c>
      <c r="NTQ1" s="10" t="s">
        <v>12671</v>
      </c>
      <c r="NTR1" s="10" t="s">
        <v>12672</v>
      </c>
      <c r="NTS1" s="10" t="s">
        <v>12673</v>
      </c>
      <c r="NTT1" s="10" t="s">
        <v>12674</v>
      </c>
      <c r="NTU1" s="10" t="s">
        <v>12675</v>
      </c>
      <c r="NTV1" s="10" t="s">
        <v>12676</v>
      </c>
      <c r="NTW1" s="10" t="s">
        <v>12677</v>
      </c>
      <c r="NTX1" s="10" t="s">
        <v>12678</v>
      </c>
      <c r="NTY1" s="10" t="s">
        <v>12679</v>
      </c>
      <c r="NTZ1" s="10" t="s">
        <v>12680</v>
      </c>
      <c r="NUA1" s="10" t="s">
        <v>12681</v>
      </c>
      <c r="NUB1" s="10" t="s">
        <v>12682</v>
      </c>
      <c r="NUC1" s="10" t="s">
        <v>12683</v>
      </c>
      <c r="NUD1" s="10" t="s">
        <v>12684</v>
      </c>
      <c r="NUE1" s="10" t="s">
        <v>12685</v>
      </c>
      <c r="NUF1" s="10" t="s">
        <v>12686</v>
      </c>
      <c r="NUG1" s="10" t="s">
        <v>12687</v>
      </c>
      <c r="NUH1" s="10" t="s">
        <v>12688</v>
      </c>
      <c r="NUI1" s="10" t="s">
        <v>12689</v>
      </c>
      <c r="NUJ1" s="10" t="s">
        <v>12690</v>
      </c>
      <c r="NUK1" s="10" t="s">
        <v>12691</v>
      </c>
      <c r="NUL1" s="10" t="s">
        <v>12692</v>
      </c>
      <c r="NUM1" s="10" t="s">
        <v>12693</v>
      </c>
      <c r="NUN1" s="10" t="s">
        <v>12694</v>
      </c>
      <c r="NUO1" s="10" t="s">
        <v>12695</v>
      </c>
      <c r="NUP1" s="10" t="s">
        <v>12696</v>
      </c>
      <c r="NUQ1" s="10" t="s">
        <v>12697</v>
      </c>
      <c r="NUR1" s="10" t="s">
        <v>12698</v>
      </c>
      <c r="NUS1" s="10" t="s">
        <v>12699</v>
      </c>
      <c r="NUT1" s="10" t="s">
        <v>12700</v>
      </c>
      <c r="NUU1" s="10" t="s">
        <v>12701</v>
      </c>
      <c r="NUV1" s="10" t="s">
        <v>12702</v>
      </c>
      <c r="NUW1" s="10" t="s">
        <v>12703</v>
      </c>
      <c r="NUX1" s="10" t="s">
        <v>12704</v>
      </c>
      <c r="NUY1" s="10" t="s">
        <v>12705</v>
      </c>
      <c r="NUZ1" s="10" t="s">
        <v>12706</v>
      </c>
      <c r="NVA1" s="10" t="s">
        <v>12707</v>
      </c>
      <c r="NVB1" s="10" t="s">
        <v>12708</v>
      </c>
      <c r="NVC1" s="10" t="s">
        <v>12709</v>
      </c>
      <c r="NVD1" s="10" t="s">
        <v>12710</v>
      </c>
      <c r="NVE1" s="10" t="s">
        <v>12711</v>
      </c>
      <c r="NVF1" s="10" t="s">
        <v>12712</v>
      </c>
      <c r="NVG1" s="10" t="s">
        <v>12713</v>
      </c>
      <c r="NVH1" s="10" t="s">
        <v>12714</v>
      </c>
      <c r="NVI1" s="10" t="s">
        <v>12715</v>
      </c>
      <c r="NVJ1" s="10" t="s">
        <v>12716</v>
      </c>
      <c r="NVK1" s="10" t="s">
        <v>12717</v>
      </c>
      <c r="NVL1" s="10" t="s">
        <v>12718</v>
      </c>
      <c r="NVM1" s="10" t="s">
        <v>12719</v>
      </c>
      <c r="NVN1" s="10" t="s">
        <v>12720</v>
      </c>
      <c r="NVO1" s="10" t="s">
        <v>12721</v>
      </c>
      <c r="NVP1" s="10" t="s">
        <v>12722</v>
      </c>
      <c r="NVQ1" s="10" t="s">
        <v>12723</v>
      </c>
      <c r="NVR1" s="10" t="s">
        <v>12724</v>
      </c>
      <c r="NVS1" s="10" t="s">
        <v>12725</v>
      </c>
      <c r="NVT1" s="10" t="s">
        <v>12726</v>
      </c>
      <c r="NVU1" s="10" t="s">
        <v>12727</v>
      </c>
      <c r="NVV1" s="10" t="s">
        <v>12728</v>
      </c>
      <c r="NVW1" s="10" t="s">
        <v>12729</v>
      </c>
      <c r="NVX1" s="10" t="s">
        <v>12730</v>
      </c>
      <c r="NVY1" s="10" t="s">
        <v>12731</v>
      </c>
      <c r="NVZ1" s="10" t="s">
        <v>12732</v>
      </c>
      <c r="NWA1" s="10" t="s">
        <v>12733</v>
      </c>
      <c r="NWB1" s="10" t="s">
        <v>12734</v>
      </c>
      <c r="NWC1" s="10" t="s">
        <v>12735</v>
      </c>
      <c r="NWD1" s="10" t="s">
        <v>12736</v>
      </c>
      <c r="NWE1" s="10" t="s">
        <v>12737</v>
      </c>
      <c r="NWF1" s="10" t="s">
        <v>12738</v>
      </c>
      <c r="NWG1" s="10" t="s">
        <v>12739</v>
      </c>
      <c r="NWH1" s="10" t="s">
        <v>12740</v>
      </c>
      <c r="NWI1" s="10" t="s">
        <v>12741</v>
      </c>
      <c r="NWJ1" s="10" t="s">
        <v>12742</v>
      </c>
      <c r="NWK1" s="10" t="s">
        <v>12743</v>
      </c>
      <c r="NWL1" s="10" t="s">
        <v>12744</v>
      </c>
      <c r="NWM1" s="10" t="s">
        <v>12745</v>
      </c>
      <c r="NWN1" s="10" t="s">
        <v>12746</v>
      </c>
      <c r="NWO1" s="10" t="s">
        <v>12747</v>
      </c>
      <c r="NWP1" s="10" t="s">
        <v>12748</v>
      </c>
      <c r="NWQ1" s="10" t="s">
        <v>12749</v>
      </c>
      <c r="NWR1" s="10" t="s">
        <v>12750</v>
      </c>
      <c r="NWS1" s="10" t="s">
        <v>12751</v>
      </c>
      <c r="NWT1" s="10" t="s">
        <v>12752</v>
      </c>
      <c r="NWU1" s="10" t="s">
        <v>12753</v>
      </c>
      <c r="NWV1" s="10" t="s">
        <v>12754</v>
      </c>
      <c r="NWW1" s="10" t="s">
        <v>12755</v>
      </c>
      <c r="NWX1" s="10" t="s">
        <v>12756</v>
      </c>
      <c r="NWY1" s="10" t="s">
        <v>12757</v>
      </c>
      <c r="NWZ1" s="10" t="s">
        <v>12758</v>
      </c>
      <c r="NXA1" s="10" t="s">
        <v>12759</v>
      </c>
      <c r="NXB1" s="10" t="s">
        <v>12760</v>
      </c>
      <c r="NXC1" s="10" t="s">
        <v>12761</v>
      </c>
      <c r="NXD1" s="10" t="s">
        <v>12762</v>
      </c>
      <c r="NXE1" s="10" t="s">
        <v>12763</v>
      </c>
      <c r="NXF1" s="10" t="s">
        <v>12764</v>
      </c>
      <c r="NXG1" s="10" t="s">
        <v>12765</v>
      </c>
      <c r="NXH1" s="10" t="s">
        <v>12766</v>
      </c>
      <c r="NXI1" s="10" t="s">
        <v>12767</v>
      </c>
      <c r="NXJ1" s="10" t="s">
        <v>12768</v>
      </c>
      <c r="NXK1" s="10" t="s">
        <v>12769</v>
      </c>
      <c r="NXL1" s="10" t="s">
        <v>12770</v>
      </c>
      <c r="NXM1" s="10" t="s">
        <v>12771</v>
      </c>
      <c r="NXN1" s="10" t="s">
        <v>12772</v>
      </c>
      <c r="NXO1" s="10" t="s">
        <v>12773</v>
      </c>
      <c r="NXP1" s="10" t="s">
        <v>12774</v>
      </c>
      <c r="NXQ1" s="10" t="s">
        <v>12775</v>
      </c>
      <c r="NXR1" s="10" t="s">
        <v>12776</v>
      </c>
      <c r="NXS1" s="10" t="s">
        <v>12777</v>
      </c>
      <c r="NXT1" s="10" t="s">
        <v>12778</v>
      </c>
      <c r="NXU1" s="10" t="s">
        <v>12779</v>
      </c>
      <c r="NXV1" s="10" t="s">
        <v>12780</v>
      </c>
      <c r="NXW1" s="10" t="s">
        <v>12781</v>
      </c>
      <c r="NXX1" s="10" t="s">
        <v>12782</v>
      </c>
      <c r="NXY1" s="10" t="s">
        <v>12783</v>
      </c>
      <c r="NXZ1" s="10" t="s">
        <v>12784</v>
      </c>
      <c r="NYA1" s="10" t="s">
        <v>12785</v>
      </c>
      <c r="NYB1" s="10" t="s">
        <v>12786</v>
      </c>
      <c r="NYC1" s="10" t="s">
        <v>12787</v>
      </c>
      <c r="NYD1" s="10" t="s">
        <v>12788</v>
      </c>
      <c r="NYE1" s="10" t="s">
        <v>12789</v>
      </c>
      <c r="NYF1" s="10" t="s">
        <v>12790</v>
      </c>
      <c r="NYG1" s="10" t="s">
        <v>12791</v>
      </c>
      <c r="NYH1" s="10" t="s">
        <v>12792</v>
      </c>
      <c r="NYI1" s="10" t="s">
        <v>12793</v>
      </c>
      <c r="NYJ1" s="10" t="s">
        <v>12794</v>
      </c>
      <c r="NYK1" s="10" t="s">
        <v>12795</v>
      </c>
      <c r="NYL1" s="10" t="s">
        <v>12796</v>
      </c>
      <c r="NYM1" s="10" t="s">
        <v>12797</v>
      </c>
      <c r="NYN1" s="10" t="s">
        <v>12798</v>
      </c>
      <c r="NYO1" s="10" t="s">
        <v>12799</v>
      </c>
      <c r="NYP1" s="10" t="s">
        <v>12800</v>
      </c>
      <c r="NYQ1" s="10" t="s">
        <v>12801</v>
      </c>
      <c r="NYR1" s="10" t="s">
        <v>12802</v>
      </c>
      <c r="NYS1" s="10" t="s">
        <v>12803</v>
      </c>
      <c r="NYT1" s="10" t="s">
        <v>12804</v>
      </c>
      <c r="NYU1" s="10" t="s">
        <v>12805</v>
      </c>
      <c r="NYV1" s="10" t="s">
        <v>12806</v>
      </c>
      <c r="NYW1" s="10" t="s">
        <v>12807</v>
      </c>
      <c r="NYX1" s="10" t="s">
        <v>12808</v>
      </c>
      <c r="NYY1" s="10" t="s">
        <v>12809</v>
      </c>
      <c r="NYZ1" s="10" t="s">
        <v>12810</v>
      </c>
      <c r="NZA1" s="10" t="s">
        <v>12811</v>
      </c>
      <c r="NZB1" s="10" t="s">
        <v>12812</v>
      </c>
      <c r="NZC1" s="10" t="s">
        <v>12813</v>
      </c>
      <c r="NZD1" s="10" t="s">
        <v>12814</v>
      </c>
      <c r="NZE1" s="10" t="s">
        <v>12815</v>
      </c>
      <c r="NZF1" s="10" t="s">
        <v>12816</v>
      </c>
      <c r="NZG1" s="10" t="s">
        <v>12817</v>
      </c>
      <c r="NZH1" s="10" t="s">
        <v>12818</v>
      </c>
      <c r="NZI1" s="10" t="s">
        <v>12819</v>
      </c>
      <c r="NZJ1" s="10" t="s">
        <v>12820</v>
      </c>
      <c r="NZK1" s="10" t="s">
        <v>12821</v>
      </c>
      <c r="NZL1" s="10" t="s">
        <v>12822</v>
      </c>
      <c r="NZM1" s="10" t="s">
        <v>12823</v>
      </c>
      <c r="NZN1" s="10" t="s">
        <v>12824</v>
      </c>
      <c r="NZO1" s="10" t="s">
        <v>12825</v>
      </c>
      <c r="NZP1" s="10" t="s">
        <v>12826</v>
      </c>
      <c r="NZQ1" s="10" t="s">
        <v>12827</v>
      </c>
      <c r="NZR1" s="10" t="s">
        <v>12828</v>
      </c>
      <c r="NZS1" s="10" t="s">
        <v>12829</v>
      </c>
      <c r="NZT1" s="10" t="s">
        <v>12830</v>
      </c>
      <c r="NZU1" s="10" t="s">
        <v>12831</v>
      </c>
      <c r="NZV1" s="10" t="s">
        <v>12832</v>
      </c>
      <c r="NZW1" s="10" t="s">
        <v>12833</v>
      </c>
      <c r="NZX1" s="10" t="s">
        <v>12834</v>
      </c>
      <c r="NZY1" s="10" t="s">
        <v>12835</v>
      </c>
      <c r="NZZ1" s="10" t="s">
        <v>12836</v>
      </c>
      <c r="OAA1" s="10" t="s">
        <v>12837</v>
      </c>
      <c r="OAB1" s="10" t="s">
        <v>12838</v>
      </c>
      <c r="OAC1" s="10" t="s">
        <v>12839</v>
      </c>
      <c r="OAD1" s="10" t="s">
        <v>12840</v>
      </c>
      <c r="OAE1" s="10" t="s">
        <v>12841</v>
      </c>
      <c r="OAF1" s="10" t="s">
        <v>12842</v>
      </c>
      <c r="OAG1" s="10" t="s">
        <v>12843</v>
      </c>
      <c r="OAH1" s="10" t="s">
        <v>12844</v>
      </c>
      <c r="OAI1" s="10" t="s">
        <v>12845</v>
      </c>
      <c r="OAJ1" s="10" t="s">
        <v>12846</v>
      </c>
      <c r="OAK1" s="10" t="s">
        <v>12847</v>
      </c>
      <c r="OAL1" s="10" t="s">
        <v>12848</v>
      </c>
      <c r="OAM1" s="10" t="s">
        <v>12849</v>
      </c>
      <c r="OAN1" s="10" t="s">
        <v>12850</v>
      </c>
      <c r="OAO1" s="10" t="s">
        <v>12851</v>
      </c>
      <c r="OAP1" s="10" t="s">
        <v>12852</v>
      </c>
      <c r="OAQ1" s="10" t="s">
        <v>12853</v>
      </c>
      <c r="OAR1" s="10" t="s">
        <v>12854</v>
      </c>
      <c r="OAS1" s="10" t="s">
        <v>12855</v>
      </c>
      <c r="OAT1" s="10" t="s">
        <v>12856</v>
      </c>
      <c r="OAU1" s="10" t="s">
        <v>12857</v>
      </c>
      <c r="OAV1" s="10" t="s">
        <v>12858</v>
      </c>
      <c r="OAW1" s="10" t="s">
        <v>12859</v>
      </c>
      <c r="OAX1" s="10" t="s">
        <v>12860</v>
      </c>
      <c r="OAY1" s="10" t="s">
        <v>12861</v>
      </c>
      <c r="OAZ1" s="10" t="s">
        <v>12862</v>
      </c>
      <c r="OBA1" s="10" t="s">
        <v>12863</v>
      </c>
      <c r="OBB1" s="10" t="s">
        <v>12864</v>
      </c>
      <c r="OBC1" s="10" t="s">
        <v>12865</v>
      </c>
      <c r="OBD1" s="10" t="s">
        <v>12866</v>
      </c>
      <c r="OBE1" s="10" t="s">
        <v>12867</v>
      </c>
      <c r="OBF1" s="10" t="s">
        <v>12868</v>
      </c>
      <c r="OBG1" s="10" t="s">
        <v>12869</v>
      </c>
      <c r="OBH1" s="10" t="s">
        <v>12870</v>
      </c>
      <c r="OBI1" s="10" t="s">
        <v>12871</v>
      </c>
      <c r="OBJ1" s="10" t="s">
        <v>12872</v>
      </c>
      <c r="OBK1" s="10" t="s">
        <v>12873</v>
      </c>
      <c r="OBL1" s="10" t="s">
        <v>12874</v>
      </c>
      <c r="OBM1" s="10" t="s">
        <v>12875</v>
      </c>
      <c r="OBN1" s="10" t="s">
        <v>12876</v>
      </c>
      <c r="OBO1" s="10" t="s">
        <v>12877</v>
      </c>
      <c r="OBP1" s="10" t="s">
        <v>12878</v>
      </c>
      <c r="OBQ1" s="10" t="s">
        <v>12879</v>
      </c>
      <c r="OBR1" s="10" t="s">
        <v>12880</v>
      </c>
      <c r="OBS1" s="10" t="s">
        <v>12881</v>
      </c>
      <c r="OBT1" s="10" t="s">
        <v>12882</v>
      </c>
      <c r="OBU1" s="10" t="s">
        <v>12883</v>
      </c>
      <c r="OBV1" s="10" t="s">
        <v>12884</v>
      </c>
      <c r="OBW1" s="10" t="s">
        <v>12885</v>
      </c>
      <c r="OBX1" s="10" t="s">
        <v>12886</v>
      </c>
      <c r="OBY1" s="10" t="s">
        <v>12887</v>
      </c>
      <c r="OBZ1" s="10" t="s">
        <v>12888</v>
      </c>
      <c r="OCA1" s="10" t="s">
        <v>12889</v>
      </c>
      <c r="OCB1" s="10" t="s">
        <v>12890</v>
      </c>
      <c r="OCC1" s="10" t="s">
        <v>12891</v>
      </c>
      <c r="OCD1" s="10" t="s">
        <v>12892</v>
      </c>
      <c r="OCE1" s="10" t="s">
        <v>12893</v>
      </c>
      <c r="OCF1" s="10" t="s">
        <v>12894</v>
      </c>
      <c r="OCG1" s="10" t="s">
        <v>12895</v>
      </c>
      <c r="OCH1" s="10" t="s">
        <v>12896</v>
      </c>
      <c r="OCI1" s="10" t="s">
        <v>12897</v>
      </c>
      <c r="OCJ1" s="10" t="s">
        <v>12898</v>
      </c>
      <c r="OCK1" s="10" t="s">
        <v>12899</v>
      </c>
      <c r="OCL1" s="10" t="s">
        <v>12900</v>
      </c>
      <c r="OCM1" s="10" t="s">
        <v>12901</v>
      </c>
      <c r="OCN1" s="10" t="s">
        <v>12902</v>
      </c>
      <c r="OCO1" s="10" t="s">
        <v>12903</v>
      </c>
      <c r="OCP1" s="10" t="s">
        <v>12904</v>
      </c>
      <c r="OCQ1" s="10" t="s">
        <v>12905</v>
      </c>
      <c r="OCR1" s="10" t="s">
        <v>12906</v>
      </c>
      <c r="OCS1" s="10" t="s">
        <v>12907</v>
      </c>
      <c r="OCT1" s="10" t="s">
        <v>12908</v>
      </c>
      <c r="OCU1" s="10" t="s">
        <v>12909</v>
      </c>
      <c r="OCV1" s="10" t="s">
        <v>12910</v>
      </c>
      <c r="OCW1" s="10" t="s">
        <v>12911</v>
      </c>
      <c r="OCX1" s="10" t="s">
        <v>12912</v>
      </c>
      <c r="OCY1" s="10" t="s">
        <v>12913</v>
      </c>
      <c r="OCZ1" s="10" t="s">
        <v>12914</v>
      </c>
      <c r="ODA1" s="10" t="s">
        <v>12915</v>
      </c>
      <c r="ODB1" s="10" t="s">
        <v>12916</v>
      </c>
      <c r="ODC1" s="10" t="s">
        <v>12917</v>
      </c>
      <c r="ODD1" s="10" t="s">
        <v>12918</v>
      </c>
      <c r="ODE1" s="10" t="s">
        <v>12919</v>
      </c>
      <c r="ODF1" s="10" t="s">
        <v>12920</v>
      </c>
      <c r="ODG1" s="10" t="s">
        <v>12921</v>
      </c>
      <c r="ODH1" s="10" t="s">
        <v>12922</v>
      </c>
      <c r="ODI1" s="10" t="s">
        <v>12923</v>
      </c>
      <c r="ODJ1" s="10" t="s">
        <v>12924</v>
      </c>
      <c r="ODK1" s="10" t="s">
        <v>12925</v>
      </c>
      <c r="ODL1" s="10" t="s">
        <v>12926</v>
      </c>
      <c r="ODM1" s="10" t="s">
        <v>12927</v>
      </c>
      <c r="ODN1" s="10" t="s">
        <v>12928</v>
      </c>
      <c r="ODO1" s="10" t="s">
        <v>12929</v>
      </c>
      <c r="ODP1" s="10" t="s">
        <v>12930</v>
      </c>
      <c r="ODQ1" s="10" t="s">
        <v>12931</v>
      </c>
      <c r="ODR1" s="10" t="s">
        <v>12932</v>
      </c>
      <c r="ODS1" s="10" t="s">
        <v>12933</v>
      </c>
      <c r="ODT1" s="10" t="s">
        <v>12934</v>
      </c>
      <c r="ODU1" s="10" t="s">
        <v>12935</v>
      </c>
      <c r="ODV1" s="10" t="s">
        <v>12936</v>
      </c>
      <c r="ODW1" s="10" t="s">
        <v>12937</v>
      </c>
      <c r="ODX1" s="10" t="s">
        <v>12938</v>
      </c>
      <c r="ODY1" s="10" t="s">
        <v>12939</v>
      </c>
      <c r="ODZ1" s="10" t="s">
        <v>12940</v>
      </c>
      <c r="OEA1" s="10" t="s">
        <v>12941</v>
      </c>
      <c r="OEB1" s="10" t="s">
        <v>12942</v>
      </c>
      <c r="OEC1" s="10" t="s">
        <v>12943</v>
      </c>
      <c r="OED1" s="10" t="s">
        <v>12944</v>
      </c>
      <c r="OEE1" s="10" t="s">
        <v>12945</v>
      </c>
      <c r="OEF1" s="10" t="s">
        <v>12946</v>
      </c>
      <c r="OEG1" s="10" t="s">
        <v>12947</v>
      </c>
      <c r="OEH1" s="10" t="s">
        <v>12948</v>
      </c>
      <c r="OEI1" s="10" t="s">
        <v>12949</v>
      </c>
      <c r="OEJ1" s="10" t="s">
        <v>12950</v>
      </c>
      <c r="OEK1" s="10" t="s">
        <v>12951</v>
      </c>
      <c r="OEL1" s="10" t="s">
        <v>12952</v>
      </c>
      <c r="OEM1" s="10" t="s">
        <v>12953</v>
      </c>
      <c r="OEN1" s="10" t="s">
        <v>12954</v>
      </c>
      <c r="OEO1" s="10" t="s">
        <v>12955</v>
      </c>
      <c r="OEP1" s="10" t="s">
        <v>12956</v>
      </c>
      <c r="OEQ1" s="10" t="s">
        <v>12957</v>
      </c>
      <c r="OER1" s="10" t="s">
        <v>12958</v>
      </c>
      <c r="OES1" s="10" t="s">
        <v>12959</v>
      </c>
      <c r="OET1" s="10" t="s">
        <v>12960</v>
      </c>
      <c r="OEU1" s="10" t="s">
        <v>12961</v>
      </c>
      <c r="OEV1" s="10" t="s">
        <v>12962</v>
      </c>
      <c r="OEW1" s="10" t="s">
        <v>12963</v>
      </c>
      <c r="OEX1" s="10" t="s">
        <v>12964</v>
      </c>
      <c r="OEY1" s="10" t="s">
        <v>12965</v>
      </c>
      <c r="OEZ1" s="10" t="s">
        <v>12966</v>
      </c>
      <c r="OFA1" s="10" t="s">
        <v>12967</v>
      </c>
      <c r="OFB1" s="10" t="s">
        <v>12968</v>
      </c>
      <c r="OFC1" s="10" t="s">
        <v>12969</v>
      </c>
      <c r="OFD1" s="10" t="s">
        <v>12970</v>
      </c>
      <c r="OFE1" s="10" t="s">
        <v>12971</v>
      </c>
      <c r="OFF1" s="10" t="s">
        <v>12972</v>
      </c>
      <c r="OFG1" s="10" t="s">
        <v>12973</v>
      </c>
      <c r="OFH1" s="10" t="s">
        <v>12974</v>
      </c>
      <c r="OFI1" s="10" t="s">
        <v>12975</v>
      </c>
      <c r="OFJ1" s="10" t="s">
        <v>12976</v>
      </c>
      <c r="OFK1" s="10" t="s">
        <v>12977</v>
      </c>
      <c r="OFL1" s="10" t="s">
        <v>12978</v>
      </c>
      <c r="OFM1" s="10" t="s">
        <v>12979</v>
      </c>
      <c r="OFN1" s="10" t="s">
        <v>12980</v>
      </c>
      <c r="OFO1" s="10" t="s">
        <v>12981</v>
      </c>
      <c r="OFP1" s="10" t="s">
        <v>12982</v>
      </c>
      <c r="OFQ1" s="10" t="s">
        <v>12983</v>
      </c>
      <c r="OFR1" s="10" t="s">
        <v>12984</v>
      </c>
      <c r="OFS1" s="10" t="s">
        <v>12985</v>
      </c>
      <c r="OFT1" s="10" t="s">
        <v>12986</v>
      </c>
      <c r="OFU1" s="10" t="s">
        <v>12987</v>
      </c>
      <c r="OFV1" s="10" t="s">
        <v>12988</v>
      </c>
      <c r="OFW1" s="10" t="s">
        <v>12989</v>
      </c>
      <c r="OFX1" s="10" t="s">
        <v>12990</v>
      </c>
      <c r="OFY1" s="10" t="s">
        <v>12991</v>
      </c>
      <c r="OFZ1" s="10" t="s">
        <v>12992</v>
      </c>
      <c r="OGA1" s="10" t="s">
        <v>12993</v>
      </c>
      <c r="OGB1" s="10" t="s">
        <v>12994</v>
      </c>
      <c r="OGC1" s="10" t="s">
        <v>12995</v>
      </c>
      <c r="OGD1" s="10" t="s">
        <v>12996</v>
      </c>
      <c r="OGE1" s="10" t="s">
        <v>12997</v>
      </c>
      <c r="OGF1" s="10" t="s">
        <v>12998</v>
      </c>
      <c r="OGG1" s="10" t="s">
        <v>12999</v>
      </c>
      <c r="OGH1" s="10" t="s">
        <v>13000</v>
      </c>
      <c r="OGI1" s="10" t="s">
        <v>13001</v>
      </c>
      <c r="OGJ1" s="10" t="s">
        <v>13002</v>
      </c>
      <c r="OGK1" s="10" t="s">
        <v>13003</v>
      </c>
      <c r="OGL1" s="10" t="s">
        <v>13004</v>
      </c>
      <c r="OGM1" s="10" t="s">
        <v>13005</v>
      </c>
      <c r="OGN1" s="10" t="s">
        <v>13006</v>
      </c>
      <c r="OGO1" s="10" t="s">
        <v>13007</v>
      </c>
      <c r="OGP1" s="10" t="s">
        <v>13008</v>
      </c>
      <c r="OGQ1" s="10" t="s">
        <v>13009</v>
      </c>
      <c r="OGR1" s="10" t="s">
        <v>13010</v>
      </c>
      <c r="OGS1" s="10" t="s">
        <v>13011</v>
      </c>
      <c r="OGT1" s="10" t="s">
        <v>13012</v>
      </c>
      <c r="OGU1" s="10" t="s">
        <v>13013</v>
      </c>
      <c r="OGV1" s="10" t="s">
        <v>13014</v>
      </c>
      <c r="OGW1" s="10" t="s">
        <v>13015</v>
      </c>
      <c r="OGX1" s="10" t="s">
        <v>13016</v>
      </c>
      <c r="OGY1" s="10" t="s">
        <v>13017</v>
      </c>
      <c r="OGZ1" s="10" t="s">
        <v>13018</v>
      </c>
      <c r="OHA1" s="10" t="s">
        <v>13019</v>
      </c>
      <c r="OHB1" s="10" t="s">
        <v>13020</v>
      </c>
      <c r="OHC1" s="10" t="s">
        <v>13021</v>
      </c>
      <c r="OHD1" s="10" t="s">
        <v>13022</v>
      </c>
      <c r="OHE1" s="10" t="s">
        <v>13023</v>
      </c>
      <c r="OHF1" s="10" t="s">
        <v>13024</v>
      </c>
      <c r="OHG1" s="10" t="s">
        <v>13025</v>
      </c>
      <c r="OHH1" s="10" t="s">
        <v>13026</v>
      </c>
      <c r="OHI1" s="10" t="s">
        <v>13027</v>
      </c>
      <c r="OHJ1" s="10" t="s">
        <v>13028</v>
      </c>
      <c r="OHK1" s="10" t="s">
        <v>13029</v>
      </c>
      <c r="OHL1" s="10" t="s">
        <v>13030</v>
      </c>
      <c r="OHM1" s="10" t="s">
        <v>13031</v>
      </c>
      <c r="OHN1" s="10" t="s">
        <v>13032</v>
      </c>
      <c r="OHO1" s="10" t="s">
        <v>13033</v>
      </c>
      <c r="OHP1" s="10" t="s">
        <v>13034</v>
      </c>
      <c r="OHQ1" s="10" t="s">
        <v>13035</v>
      </c>
      <c r="OHR1" s="10" t="s">
        <v>13036</v>
      </c>
      <c r="OHS1" s="10" t="s">
        <v>13037</v>
      </c>
      <c r="OHT1" s="10" t="s">
        <v>13038</v>
      </c>
      <c r="OHU1" s="10" t="s">
        <v>13039</v>
      </c>
      <c r="OHV1" s="10" t="s">
        <v>13040</v>
      </c>
      <c r="OHW1" s="10" t="s">
        <v>13041</v>
      </c>
      <c r="OHX1" s="10" t="s">
        <v>13042</v>
      </c>
      <c r="OHY1" s="10" t="s">
        <v>13043</v>
      </c>
      <c r="OHZ1" s="10" t="s">
        <v>13044</v>
      </c>
      <c r="OIA1" s="10" t="s">
        <v>13045</v>
      </c>
      <c r="OIB1" s="10" t="s">
        <v>13046</v>
      </c>
      <c r="OIC1" s="10" t="s">
        <v>13047</v>
      </c>
      <c r="OID1" s="10" t="s">
        <v>13048</v>
      </c>
      <c r="OIE1" s="10" t="s">
        <v>13049</v>
      </c>
      <c r="OIF1" s="10" t="s">
        <v>13050</v>
      </c>
      <c r="OIG1" s="10" t="s">
        <v>13051</v>
      </c>
      <c r="OIH1" s="10" t="s">
        <v>13052</v>
      </c>
      <c r="OII1" s="10" t="s">
        <v>13053</v>
      </c>
      <c r="OIJ1" s="10" t="s">
        <v>13054</v>
      </c>
      <c r="OIK1" s="10" t="s">
        <v>13055</v>
      </c>
      <c r="OIL1" s="10" t="s">
        <v>13056</v>
      </c>
      <c r="OIM1" s="10" t="s">
        <v>13057</v>
      </c>
      <c r="OIN1" s="10" t="s">
        <v>13058</v>
      </c>
      <c r="OIO1" s="10" t="s">
        <v>13059</v>
      </c>
      <c r="OIP1" s="10" t="s">
        <v>13060</v>
      </c>
      <c r="OIQ1" s="10" t="s">
        <v>13061</v>
      </c>
      <c r="OIR1" s="10" t="s">
        <v>13062</v>
      </c>
      <c r="OIS1" s="10" t="s">
        <v>13063</v>
      </c>
      <c r="OIT1" s="10" t="s">
        <v>13064</v>
      </c>
      <c r="OIU1" s="10" t="s">
        <v>13065</v>
      </c>
      <c r="OIV1" s="10" t="s">
        <v>13066</v>
      </c>
      <c r="OIW1" s="10" t="s">
        <v>13067</v>
      </c>
      <c r="OIX1" s="10" t="s">
        <v>13068</v>
      </c>
      <c r="OIY1" s="10" t="s">
        <v>13069</v>
      </c>
      <c r="OIZ1" s="10" t="s">
        <v>13070</v>
      </c>
      <c r="OJA1" s="10" t="s">
        <v>13071</v>
      </c>
      <c r="OJB1" s="10" t="s">
        <v>13072</v>
      </c>
      <c r="OJC1" s="10" t="s">
        <v>13073</v>
      </c>
      <c r="OJD1" s="10" t="s">
        <v>13074</v>
      </c>
      <c r="OJE1" s="10" t="s">
        <v>13075</v>
      </c>
      <c r="OJF1" s="10" t="s">
        <v>13076</v>
      </c>
      <c r="OJG1" s="10" t="s">
        <v>13077</v>
      </c>
      <c r="OJH1" s="10" t="s">
        <v>13078</v>
      </c>
      <c r="OJI1" s="10" t="s">
        <v>13079</v>
      </c>
      <c r="OJJ1" s="10" t="s">
        <v>13080</v>
      </c>
      <c r="OJK1" s="10" t="s">
        <v>13081</v>
      </c>
      <c r="OJL1" s="10" t="s">
        <v>13082</v>
      </c>
      <c r="OJM1" s="10" t="s">
        <v>13083</v>
      </c>
      <c r="OJN1" s="10" t="s">
        <v>13084</v>
      </c>
      <c r="OJO1" s="10" t="s">
        <v>13085</v>
      </c>
      <c r="OJP1" s="10" t="s">
        <v>13086</v>
      </c>
      <c r="OJQ1" s="10" t="s">
        <v>13087</v>
      </c>
      <c r="OJR1" s="10" t="s">
        <v>13088</v>
      </c>
      <c r="OJS1" s="10" t="s">
        <v>13089</v>
      </c>
      <c r="OJT1" s="10" t="s">
        <v>13090</v>
      </c>
      <c r="OJU1" s="10" t="s">
        <v>13091</v>
      </c>
      <c r="OJV1" s="10" t="s">
        <v>13092</v>
      </c>
      <c r="OJW1" s="10" t="s">
        <v>13093</v>
      </c>
      <c r="OJX1" s="10" t="s">
        <v>13094</v>
      </c>
      <c r="OJY1" s="10" t="s">
        <v>13095</v>
      </c>
      <c r="OJZ1" s="10" t="s">
        <v>13096</v>
      </c>
      <c r="OKA1" s="10" t="s">
        <v>13097</v>
      </c>
      <c r="OKB1" s="10" t="s">
        <v>13098</v>
      </c>
      <c r="OKC1" s="10" t="s">
        <v>13099</v>
      </c>
      <c r="OKD1" s="10" t="s">
        <v>13100</v>
      </c>
      <c r="OKE1" s="10" t="s">
        <v>13101</v>
      </c>
      <c r="OKF1" s="10" t="s">
        <v>13102</v>
      </c>
      <c r="OKG1" s="10" t="s">
        <v>13103</v>
      </c>
      <c r="OKH1" s="10" t="s">
        <v>13104</v>
      </c>
      <c r="OKI1" s="10" t="s">
        <v>13105</v>
      </c>
      <c r="OKJ1" s="10" t="s">
        <v>13106</v>
      </c>
      <c r="OKK1" s="10" t="s">
        <v>13107</v>
      </c>
      <c r="OKL1" s="10" t="s">
        <v>13108</v>
      </c>
      <c r="OKM1" s="10" t="s">
        <v>13109</v>
      </c>
      <c r="OKN1" s="10" t="s">
        <v>13110</v>
      </c>
      <c r="OKO1" s="10" t="s">
        <v>13111</v>
      </c>
      <c r="OKP1" s="10" t="s">
        <v>13112</v>
      </c>
      <c r="OKQ1" s="10" t="s">
        <v>13113</v>
      </c>
      <c r="OKR1" s="10" t="s">
        <v>13114</v>
      </c>
      <c r="OKS1" s="10" t="s">
        <v>13115</v>
      </c>
      <c r="OKT1" s="10" t="s">
        <v>13116</v>
      </c>
      <c r="OKU1" s="10" t="s">
        <v>13117</v>
      </c>
      <c r="OKV1" s="10" t="s">
        <v>13118</v>
      </c>
      <c r="OKW1" s="10" t="s">
        <v>13119</v>
      </c>
      <c r="OKX1" s="10" t="s">
        <v>13120</v>
      </c>
      <c r="OKY1" s="10" t="s">
        <v>13121</v>
      </c>
      <c r="OKZ1" s="10" t="s">
        <v>13122</v>
      </c>
      <c r="OLA1" s="10" t="s">
        <v>13123</v>
      </c>
      <c r="OLB1" s="10" t="s">
        <v>13124</v>
      </c>
      <c r="OLC1" s="10" t="s">
        <v>13125</v>
      </c>
      <c r="OLD1" s="10" t="s">
        <v>13126</v>
      </c>
      <c r="OLE1" s="10" t="s">
        <v>13127</v>
      </c>
      <c r="OLF1" s="10" t="s">
        <v>13128</v>
      </c>
      <c r="OLG1" s="10" t="s">
        <v>13129</v>
      </c>
      <c r="OLH1" s="10" t="s">
        <v>13130</v>
      </c>
      <c r="OLI1" s="10" t="s">
        <v>13131</v>
      </c>
      <c r="OLJ1" s="10" t="s">
        <v>13132</v>
      </c>
      <c r="OLK1" s="10" t="s">
        <v>13133</v>
      </c>
      <c r="OLL1" s="10" t="s">
        <v>13134</v>
      </c>
      <c r="OLM1" s="10" t="s">
        <v>13135</v>
      </c>
      <c r="OLN1" s="10" t="s">
        <v>13136</v>
      </c>
      <c r="OLO1" s="10" t="s">
        <v>13137</v>
      </c>
      <c r="OLP1" s="10" t="s">
        <v>13138</v>
      </c>
      <c r="OLQ1" s="10" t="s">
        <v>13139</v>
      </c>
      <c r="OLR1" s="10" t="s">
        <v>13140</v>
      </c>
      <c r="OLS1" s="10" t="s">
        <v>13141</v>
      </c>
      <c r="OLT1" s="10" t="s">
        <v>13142</v>
      </c>
      <c r="OLU1" s="10" t="s">
        <v>13143</v>
      </c>
      <c r="OLV1" s="10" t="s">
        <v>13144</v>
      </c>
      <c r="OLW1" s="10" t="s">
        <v>13145</v>
      </c>
      <c r="OLX1" s="10" t="s">
        <v>13146</v>
      </c>
      <c r="OLY1" s="10" t="s">
        <v>13147</v>
      </c>
      <c r="OLZ1" s="10" t="s">
        <v>13148</v>
      </c>
      <c r="OMA1" s="10" t="s">
        <v>13149</v>
      </c>
      <c r="OMB1" s="10" t="s">
        <v>13150</v>
      </c>
      <c r="OMC1" s="10" t="s">
        <v>13151</v>
      </c>
      <c r="OMD1" s="10" t="s">
        <v>13152</v>
      </c>
      <c r="OME1" s="10" t="s">
        <v>13153</v>
      </c>
      <c r="OMF1" s="10" t="s">
        <v>13154</v>
      </c>
      <c r="OMG1" s="10" t="s">
        <v>13155</v>
      </c>
      <c r="OMH1" s="10" t="s">
        <v>13156</v>
      </c>
      <c r="OMI1" s="10" t="s">
        <v>13157</v>
      </c>
      <c r="OMJ1" s="10" t="s">
        <v>13158</v>
      </c>
      <c r="OMK1" s="10" t="s">
        <v>13159</v>
      </c>
      <c r="OML1" s="10" t="s">
        <v>13160</v>
      </c>
      <c r="OMM1" s="10" t="s">
        <v>13161</v>
      </c>
      <c r="OMN1" s="10" t="s">
        <v>13162</v>
      </c>
      <c r="OMO1" s="10" t="s">
        <v>13163</v>
      </c>
      <c r="OMP1" s="10" t="s">
        <v>13164</v>
      </c>
      <c r="OMQ1" s="10" t="s">
        <v>13165</v>
      </c>
      <c r="OMR1" s="10" t="s">
        <v>13166</v>
      </c>
      <c r="OMS1" s="10" t="s">
        <v>13167</v>
      </c>
      <c r="OMT1" s="10" t="s">
        <v>13168</v>
      </c>
      <c r="OMU1" s="10" t="s">
        <v>13169</v>
      </c>
      <c r="OMV1" s="10" t="s">
        <v>13170</v>
      </c>
      <c r="OMW1" s="10" t="s">
        <v>13171</v>
      </c>
      <c r="OMX1" s="10" t="s">
        <v>13172</v>
      </c>
      <c r="OMY1" s="10" t="s">
        <v>13173</v>
      </c>
      <c r="OMZ1" s="10" t="s">
        <v>13174</v>
      </c>
      <c r="ONA1" s="10" t="s">
        <v>13175</v>
      </c>
      <c r="ONB1" s="10" t="s">
        <v>13176</v>
      </c>
      <c r="ONC1" s="10" t="s">
        <v>13177</v>
      </c>
      <c r="OND1" s="10" t="s">
        <v>13178</v>
      </c>
      <c r="ONE1" s="10" t="s">
        <v>13179</v>
      </c>
      <c r="ONF1" s="10" t="s">
        <v>13180</v>
      </c>
      <c r="ONG1" s="10" t="s">
        <v>13181</v>
      </c>
      <c r="ONH1" s="10" t="s">
        <v>13182</v>
      </c>
      <c r="ONI1" s="10" t="s">
        <v>13183</v>
      </c>
      <c r="ONJ1" s="10" t="s">
        <v>13184</v>
      </c>
      <c r="ONK1" s="10" t="s">
        <v>13185</v>
      </c>
      <c r="ONL1" s="10" t="s">
        <v>13186</v>
      </c>
      <c r="ONM1" s="10" t="s">
        <v>13187</v>
      </c>
      <c r="ONN1" s="10" t="s">
        <v>13188</v>
      </c>
      <c r="ONO1" s="10" t="s">
        <v>13189</v>
      </c>
      <c r="ONP1" s="10" t="s">
        <v>13190</v>
      </c>
      <c r="ONQ1" s="10" t="s">
        <v>13191</v>
      </c>
      <c r="ONR1" s="10" t="s">
        <v>13192</v>
      </c>
      <c r="ONS1" s="10" t="s">
        <v>13193</v>
      </c>
      <c r="ONT1" s="10" t="s">
        <v>13194</v>
      </c>
      <c r="ONU1" s="10" t="s">
        <v>13195</v>
      </c>
      <c r="ONV1" s="10" t="s">
        <v>13196</v>
      </c>
      <c r="ONW1" s="10" t="s">
        <v>13197</v>
      </c>
      <c r="ONX1" s="10" t="s">
        <v>13198</v>
      </c>
      <c r="ONY1" s="10" t="s">
        <v>13199</v>
      </c>
      <c r="ONZ1" s="10" t="s">
        <v>13200</v>
      </c>
      <c r="OOA1" s="10" t="s">
        <v>13201</v>
      </c>
      <c r="OOB1" s="10" t="s">
        <v>13202</v>
      </c>
      <c r="OOC1" s="10" t="s">
        <v>13203</v>
      </c>
      <c r="OOD1" s="10" t="s">
        <v>13204</v>
      </c>
      <c r="OOE1" s="10" t="s">
        <v>13205</v>
      </c>
      <c r="OOF1" s="10" t="s">
        <v>13206</v>
      </c>
      <c r="OOG1" s="10" t="s">
        <v>13207</v>
      </c>
      <c r="OOH1" s="10" t="s">
        <v>13208</v>
      </c>
      <c r="OOI1" s="10" t="s">
        <v>13209</v>
      </c>
      <c r="OOJ1" s="10" t="s">
        <v>13210</v>
      </c>
      <c r="OOK1" s="10" t="s">
        <v>13211</v>
      </c>
      <c r="OOL1" s="10" t="s">
        <v>13212</v>
      </c>
      <c r="OOM1" s="10" t="s">
        <v>13213</v>
      </c>
      <c r="OON1" s="10" t="s">
        <v>13214</v>
      </c>
      <c r="OOO1" s="10" t="s">
        <v>13215</v>
      </c>
      <c r="OOP1" s="10" t="s">
        <v>13216</v>
      </c>
      <c r="OOQ1" s="10" t="s">
        <v>13217</v>
      </c>
      <c r="OOR1" s="10" t="s">
        <v>13218</v>
      </c>
      <c r="OOS1" s="10" t="s">
        <v>13219</v>
      </c>
      <c r="OOT1" s="10" t="s">
        <v>13220</v>
      </c>
      <c r="OOU1" s="10" t="s">
        <v>13221</v>
      </c>
      <c r="OOV1" s="10" t="s">
        <v>13222</v>
      </c>
      <c r="OOW1" s="10" t="s">
        <v>13223</v>
      </c>
      <c r="OOX1" s="10" t="s">
        <v>13224</v>
      </c>
      <c r="OOY1" s="10" t="s">
        <v>13225</v>
      </c>
      <c r="OOZ1" s="10" t="s">
        <v>13226</v>
      </c>
      <c r="OPA1" s="10" t="s">
        <v>13227</v>
      </c>
      <c r="OPB1" s="10" t="s">
        <v>13228</v>
      </c>
      <c r="OPC1" s="10" t="s">
        <v>13229</v>
      </c>
      <c r="OPD1" s="10" t="s">
        <v>13230</v>
      </c>
      <c r="OPE1" s="10" t="s">
        <v>13231</v>
      </c>
      <c r="OPF1" s="10" t="s">
        <v>13232</v>
      </c>
      <c r="OPG1" s="10" t="s">
        <v>13233</v>
      </c>
      <c r="OPH1" s="10" t="s">
        <v>13234</v>
      </c>
      <c r="OPI1" s="10" t="s">
        <v>13235</v>
      </c>
      <c r="OPJ1" s="10" t="s">
        <v>13236</v>
      </c>
      <c r="OPK1" s="10" t="s">
        <v>13237</v>
      </c>
      <c r="OPL1" s="10" t="s">
        <v>13238</v>
      </c>
      <c r="OPM1" s="10" t="s">
        <v>13239</v>
      </c>
      <c r="OPN1" s="10" t="s">
        <v>13240</v>
      </c>
      <c r="OPO1" s="10" t="s">
        <v>13241</v>
      </c>
      <c r="OPP1" s="10" t="s">
        <v>13242</v>
      </c>
      <c r="OPQ1" s="10" t="s">
        <v>13243</v>
      </c>
      <c r="OPR1" s="10" t="s">
        <v>13244</v>
      </c>
      <c r="OPS1" s="10" t="s">
        <v>13245</v>
      </c>
      <c r="OPT1" s="10" t="s">
        <v>13246</v>
      </c>
      <c r="OPU1" s="10" t="s">
        <v>13247</v>
      </c>
      <c r="OPV1" s="10" t="s">
        <v>13248</v>
      </c>
      <c r="OPW1" s="10" t="s">
        <v>13249</v>
      </c>
      <c r="OPX1" s="10" t="s">
        <v>13250</v>
      </c>
      <c r="OPY1" s="10" t="s">
        <v>13251</v>
      </c>
      <c r="OPZ1" s="10" t="s">
        <v>13252</v>
      </c>
      <c r="OQA1" s="10" t="s">
        <v>13253</v>
      </c>
      <c r="OQB1" s="10" t="s">
        <v>13254</v>
      </c>
      <c r="OQC1" s="10" t="s">
        <v>13255</v>
      </c>
      <c r="OQD1" s="10" t="s">
        <v>13256</v>
      </c>
      <c r="OQE1" s="10" t="s">
        <v>13257</v>
      </c>
      <c r="OQF1" s="10" t="s">
        <v>13258</v>
      </c>
      <c r="OQG1" s="10" t="s">
        <v>13259</v>
      </c>
      <c r="OQH1" s="10" t="s">
        <v>13260</v>
      </c>
      <c r="OQI1" s="10" t="s">
        <v>13261</v>
      </c>
      <c r="OQJ1" s="10" t="s">
        <v>13262</v>
      </c>
      <c r="OQK1" s="10" t="s">
        <v>13263</v>
      </c>
      <c r="OQL1" s="10" t="s">
        <v>13264</v>
      </c>
      <c r="OQM1" s="10" t="s">
        <v>13265</v>
      </c>
      <c r="OQN1" s="10" t="s">
        <v>13266</v>
      </c>
      <c r="OQO1" s="10" t="s">
        <v>13267</v>
      </c>
      <c r="OQP1" s="10" t="s">
        <v>13268</v>
      </c>
      <c r="OQQ1" s="10" t="s">
        <v>13269</v>
      </c>
      <c r="OQR1" s="10" t="s">
        <v>13270</v>
      </c>
      <c r="OQS1" s="10" t="s">
        <v>13271</v>
      </c>
      <c r="OQT1" s="10" t="s">
        <v>13272</v>
      </c>
      <c r="OQU1" s="10" t="s">
        <v>13273</v>
      </c>
      <c r="OQV1" s="10" t="s">
        <v>13274</v>
      </c>
      <c r="OQW1" s="10" t="s">
        <v>13275</v>
      </c>
      <c r="OQX1" s="10" t="s">
        <v>13276</v>
      </c>
      <c r="OQY1" s="10" t="s">
        <v>13277</v>
      </c>
      <c r="OQZ1" s="10" t="s">
        <v>13278</v>
      </c>
      <c r="ORA1" s="10" t="s">
        <v>13279</v>
      </c>
      <c r="ORB1" s="10" t="s">
        <v>13280</v>
      </c>
      <c r="ORC1" s="10" t="s">
        <v>13281</v>
      </c>
      <c r="ORD1" s="10" t="s">
        <v>13282</v>
      </c>
      <c r="ORE1" s="10" t="s">
        <v>13283</v>
      </c>
      <c r="ORF1" s="10" t="s">
        <v>13284</v>
      </c>
      <c r="ORG1" s="10" t="s">
        <v>13285</v>
      </c>
      <c r="ORH1" s="10" t="s">
        <v>13286</v>
      </c>
      <c r="ORI1" s="10" t="s">
        <v>13287</v>
      </c>
      <c r="ORJ1" s="10" t="s">
        <v>13288</v>
      </c>
      <c r="ORK1" s="10" t="s">
        <v>13289</v>
      </c>
      <c r="ORL1" s="10" t="s">
        <v>13290</v>
      </c>
      <c r="ORM1" s="10" t="s">
        <v>13291</v>
      </c>
      <c r="ORN1" s="10" t="s">
        <v>13292</v>
      </c>
      <c r="ORO1" s="10" t="s">
        <v>13293</v>
      </c>
      <c r="ORP1" s="10" t="s">
        <v>13294</v>
      </c>
      <c r="ORQ1" s="10" t="s">
        <v>13295</v>
      </c>
      <c r="ORR1" s="10" t="s">
        <v>13296</v>
      </c>
      <c r="ORS1" s="10" t="s">
        <v>13297</v>
      </c>
      <c r="ORT1" s="10" t="s">
        <v>13298</v>
      </c>
      <c r="ORU1" s="10" t="s">
        <v>13299</v>
      </c>
      <c r="ORV1" s="10" t="s">
        <v>13300</v>
      </c>
      <c r="ORW1" s="10" t="s">
        <v>13301</v>
      </c>
      <c r="ORX1" s="10" t="s">
        <v>13302</v>
      </c>
      <c r="ORY1" s="10" t="s">
        <v>13303</v>
      </c>
      <c r="ORZ1" s="10" t="s">
        <v>13304</v>
      </c>
      <c r="OSA1" s="10" t="s">
        <v>13305</v>
      </c>
      <c r="OSB1" s="10" t="s">
        <v>13306</v>
      </c>
      <c r="OSC1" s="10" t="s">
        <v>13307</v>
      </c>
      <c r="OSD1" s="10" t="s">
        <v>13308</v>
      </c>
      <c r="OSE1" s="10" t="s">
        <v>13309</v>
      </c>
      <c r="OSF1" s="10" t="s">
        <v>13310</v>
      </c>
      <c r="OSG1" s="10" t="s">
        <v>13311</v>
      </c>
      <c r="OSH1" s="10" t="s">
        <v>13312</v>
      </c>
      <c r="OSI1" s="10" t="s">
        <v>13313</v>
      </c>
      <c r="OSJ1" s="10" t="s">
        <v>13314</v>
      </c>
      <c r="OSK1" s="10" t="s">
        <v>13315</v>
      </c>
      <c r="OSL1" s="10" t="s">
        <v>13316</v>
      </c>
      <c r="OSM1" s="10" t="s">
        <v>13317</v>
      </c>
      <c r="OSN1" s="10" t="s">
        <v>13318</v>
      </c>
      <c r="OSO1" s="10" t="s">
        <v>13319</v>
      </c>
      <c r="OSP1" s="10" t="s">
        <v>13320</v>
      </c>
      <c r="OSQ1" s="10" t="s">
        <v>13321</v>
      </c>
      <c r="OSR1" s="10" t="s">
        <v>13322</v>
      </c>
      <c r="OSS1" s="10" t="s">
        <v>13323</v>
      </c>
      <c r="OST1" s="10" t="s">
        <v>13324</v>
      </c>
      <c r="OSU1" s="10" t="s">
        <v>13325</v>
      </c>
      <c r="OSV1" s="10" t="s">
        <v>13326</v>
      </c>
      <c r="OSW1" s="10" t="s">
        <v>13327</v>
      </c>
      <c r="OSX1" s="10" t="s">
        <v>13328</v>
      </c>
      <c r="OSY1" s="10" t="s">
        <v>13329</v>
      </c>
      <c r="OSZ1" s="10" t="s">
        <v>13330</v>
      </c>
      <c r="OTA1" s="10" t="s">
        <v>13331</v>
      </c>
      <c r="OTB1" s="10" t="s">
        <v>13332</v>
      </c>
      <c r="OTC1" s="10" t="s">
        <v>13333</v>
      </c>
      <c r="OTD1" s="10" t="s">
        <v>13334</v>
      </c>
      <c r="OTE1" s="10" t="s">
        <v>13335</v>
      </c>
      <c r="OTF1" s="10" t="s">
        <v>13336</v>
      </c>
      <c r="OTG1" s="10" t="s">
        <v>13337</v>
      </c>
      <c r="OTH1" s="10" t="s">
        <v>13338</v>
      </c>
      <c r="OTI1" s="10" t="s">
        <v>13339</v>
      </c>
      <c r="OTJ1" s="10" t="s">
        <v>13340</v>
      </c>
      <c r="OTK1" s="10" t="s">
        <v>13341</v>
      </c>
      <c r="OTL1" s="10" t="s">
        <v>13342</v>
      </c>
      <c r="OTM1" s="10" t="s">
        <v>13343</v>
      </c>
      <c r="OTN1" s="10" t="s">
        <v>13344</v>
      </c>
      <c r="OTO1" s="10" t="s">
        <v>13345</v>
      </c>
      <c r="OTP1" s="10" t="s">
        <v>13346</v>
      </c>
      <c r="OTQ1" s="10" t="s">
        <v>13347</v>
      </c>
      <c r="OTR1" s="10" t="s">
        <v>13348</v>
      </c>
      <c r="OTS1" s="10" t="s">
        <v>13349</v>
      </c>
      <c r="OTT1" s="10" t="s">
        <v>13350</v>
      </c>
      <c r="OTU1" s="10" t="s">
        <v>13351</v>
      </c>
      <c r="OTV1" s="10" t="s">
        <v>13352</v>
      </c>
      <c r="OTW1" s="10" t="s">
        <v>13353</v>
      </c>
      <c r="OTX1" s="10" t="s">
        <v>13354</v>
      </c>
      <c r="OTY1" s="10" t="s">
        <v>13355</v>
      </c>
      <c r="OTZ1" s="10" t="s">
        <v>13356</v>
      </c>
      <c r="OUA1" s="10" t="s">
        <v>13357</v>
      </c>
      <c r="OUB1" s="10" t="s">
        <v>13358</v>
      </c>
      <c r="OUC1" s="10" t="s">
        <v>13359</v>
      </c>
      <c r="OUD1" s="10" t="s">
        <v>13360</v>
      </c>
      <c r="OUE1" s="10" t="s">
        <v>13361</v>
      </c>
      <c r="OUF1" s="10" t="s">
        <v>13362</v>
      </c>
      <c r="OUG1" s="10" t="s">
        <v>13363</v>
      </c>
      <c r="OUH1" s="10" t="s">
        <v>13364</v>
      </c>
      <c r="OUI1" s="10" t="s">
        <v>13365</v>
      </c>
      <c r="OUJ1" s="10" t="s">
        <v>13366</v>
      </c>
      <c r="OUK1" s="10" t="s">
        <v>13367</v>
      </c>
      <c r="OUL1" s="10" t="s">
        <v>13368</v>
      </c>
      <c r="OUM1" s="10" t="s">
        <v>13369</v>
      </c>
      <c r="OUN1" s="10" t="s">
        <v>13370</v>
      </c>
      <c r="OUO1" s="10" t="s">
        <v>13371</v>
      </c>
      <c r="OUP1" s="10" t="s">
        <v>13372</v>
      </c>
      <c r="OUQ1" s="10" t="s">
        <v>13373</v>
      </c>
      <c r="OUR1" s="10" t="s">
        <v>13374</v>
      </c>
      <c r="OUS1" s="10" t="s">
        <v>13375</v>
      </c>
      <c r="OUT1" s="10" t="s">
        <v>13376</v>
      </c>
      <c r="OUU1" s="10" t="s">
        <v>13377</v>
      </c>
      <c r="OUV1" s="10" t="s">
        <v>13378</v>
      </c>
      <c r="OUW1" s="10" t="s">
        <v>13379</v>
      </c>
      <c r="OUX1" s="10" t="s">
        <v>13380</v>
      </c>
      <c r="OUY1" s="10" t="s">
        <v>13381</v>
      </c>
      <c r="OUZ1" s="10" t="s">
        <v>13382</v>
      </c>
      <c r="OVA1" s="10" t="s">
        <v>13383</v>
      </c>
      <c r="OVB1" s="10" t="s">
        <v>13384</v>
      </c>
      <c r="OVC1" s="10" t="s">
        <v>13385</v>
      </c>
      <c r="OVD1" s="10" t="s">
        <v>13386</v>
      </c>
      <c r="OVE1" s="10" t="s">
        <v>13387</v>
      </c>
      <c r="OVF1" s="10" t="s">
        <v>13388</v>
      </c>
      <c r="OVG1" s="10" t="s">
        <v>13389</v>
      </c>
      <c r="OVH1" s="10" t="s">
        <v>13390</v>
      </c>
      <c r="OVI1" s="10" t="s">
        <v>13391</v>
      </c>
      <c r="OVJ1" s="10" t="s">
        <v>13392</v>
      </c>
      <c r="OVK1" s="10" t="s">
        <v>13393</v>
      </c>
      <c r="OVL1" s="10" t="s">
        <v>13394</v>
      </c>
      <c r="OVM1" s="10" t="s">
        <v>13395</v>
      </c>
      <c r="OVN1" s="10" t="s">
        <v>13396</v>
      </c>
      <c r="OVO1" s="10" t="s">
        <v>13397</v>
      </c>
      <c r="OVP1" s="10" t="s">
        <v>13398</v>
      </c>
      <c r="OVQ1" s="10" t="s">
        <v>13399</v>
      </c>
      <c r="OVR1" s="10" t="s">
        <v>13400</v>
      </c>
      <c r="OVS1" s="10" t="s">
        <v>13401</v>
      </c>
      <c r="OVT1" s="10" t="s">
        <v>13402</v>
      </c>
      <c r="OVU1" s="10" t="s">
        <v>13403</v>
      </c>
      <c r="OVV1" s="10" t="s">
        <v>13404</v>
      </c>
      <c r="OVW1" s="10" t="s">
        <v>13405</v>
      </c>
      <c r="OVX1" s="10" t="s">
        <v>13406</v>
      </c>
      <c r="OVY1" s="10" t="s">
        <v>13407</v>
      </c>
      <c r="OVZ1" s="10" t="s">
        <v>13408</v>
      </c>
      <c r="OWA1" s="10" t="s">
        <v>13409</v>
      </c>
      <c r="OWB1" s="10" t="s">
        <v>13410</v>
      </c>
      <c r="OWC1" s="10" t="s">
        <v>13411</v>
      </c>
      <c r="OWD1" s="10" t="s">
        <v>13412</v>
      </c>
      <c r="OWE1" s="10" t="s">
        <v>13413</v>
      </c>
      <c r="OWF1" s="10" t="s">
        <v>13414</v>
      </c>
      <c r="OWG1" s="10" t="s">
        <v>13415</v>
      </c>
      <c r="OWH1" s="10" t="s">
        <v>13416</v>
      </c>
      <c r="OWI1" s="10" t="s">
        <v>13417</v>
      </c>
      <c r="OWJ1" s="10" t="s">
        <v>13418</v>
      </c>
      <c r="OWK1" s="10" t="s">
        <v>13419</v>
      </c>
      <c r="OWL1" s="10" t="s">
        <v>13420</v>
      </c>
      <c r="OWM1" s="10" t="s">
        <v>13421</v>
      </c>
      <c r="OWN1" s="10" t="s">
        <v>13422</v>
      </c>
      <c r="OWO1" s="10" t="s">
        <v>13423</v>
      </c>
      <c r="OWP1" s="10" t="s">
        <v>13424</v>
      </c>
      <c r="OWQ1" s="10" t="s">
        <v>13425</v>
      </c>
      <c r="OWR1" s="10" t="s">
        <v>13426</v>
      </c>
      <c r="OWS1" s="10" t="s">
        <v>13427</v>
      </c>
      <c r="OWT1" s="10" t="s">
        <v>13428</v>
      </c>
      <c r="OWU1" s="10" t="s">
        <v>13429</v>
      </c>
      <c r="OWV1" s="10" t="s">
        <v>13430</v>
      </c>
      <c r="OWW1" s="10" t="s">
        <v>13431</v>
      </c>
      <c r="OWX1" s="10" t="s">
        <v>13432</v>
      </c>
      <c r="OWY1" s="10" t="s">
        <v>13433</v>
      </c>
      <c r="OWZ1" s="10" t="s">
        <v>13434</v>
      </c>
      <c r="OXA1" s="10" t="s">
        <v>13435</v>
      </c>
      <c r="OXB1" s="10" t="s">
        <v>13436</v>
      </c>
      <c r="OXC1" s="10" t="s">
        <v>13437</v>
      </c>
      <c r="OXD1" s="10" t="s">
        <v>13438</v>
      </c>
      <c r="OXE1" s="10" t="s">
        <v>13439</v>
      </c>
      <c r="OXF1" s="10" t="s">
        <v>13440</v>
      </c>
      <c r="OXG1" s="10" t="s">
        <v>13441</v>
      </c>
      <c r="OXH1" s="10" t="s">
        <v>13442</v>
      </c>
      <c r="OXI1" s="10" t="s">
        <v>13443</v>
      </c>
      <c r="OXJ1" s="10" t="s">
        <v>13444</v>
      </c>
      <c r="OXK1" s="10" t="s">
        <v>13445</v>
      </c>
      <c r="OXL1" s="10" t="s">
        <v>13446</v>
      </c>
      <c r="OXM1" s="10" t="s">
        <v>13447</v>
      </c>
      <c r="OXN1" s="10" t="s">
        <v>13448</v>
      </c>
      <c r="OXO1" s="10" t="s">
        <v>13449</v>
      </c>
      <c r="OXP1" s="10" t="s">
        <v>13450</v>
      </c>
      <c r="OXQ1" s="10" t="s">
        <v>13451</v>
      </c>
      <c r="OXR1" s="10" t="s">
        <v>13452</v>
      </c>
      <c r="OXS1" s="10" t="s">
        <v>13453</v>
      </c>
      <c r="OXT1" s="10" t="s">
        <v>13454</v>
      </c>
      <c r="OXU1" s="10" t="s">
        <v>13455</v>
      </c>
      <c r="OXV1" s="10" t="s">
        <v>13456</v>
      </c>
      <c r="OXW1" s="10" t="s">
        <v>13457</v>
      </c>
      <c r="OXX1" s="10" t="s">
        <v>13458</v>
      </c>
      <c r="OXY1" s="10" t="s">
        <v>13459</v>
      </c>
      <c r="OXZ1" s="10" t="s">
        <v>13460</v>
      </c>
      <c r="OYA1" s="10" t="s">
        <v>13461</v>
      </c>
      <c r="OYB1" s="10" t="s">
        <v>13462</v>
      </c>
      <c r="OYC1" s="10" t="s">
        <v>13463</v>
      </c>
      <c r="OYD1" s="10" t="s">
        <v>13464</v>
      </c>
      <c r="OYE1" s="10" t="s">
        <v>13465</v>
      </c>
      <c r="OYF1" s="10" t="s">
        <v>13466</v>
      </c>
      <c r="OYG1" s="10" t="s">
        <v>13467</v>
      </c>
      <c r="OYH1" s="10" t="s">
        <v>13468</v>
      </c>
      <c r="OYI1" s="10" t="s">
        <v>13469</v>
      </c>
      <c r="OYJ1" s="10" t="s">
        <v>13470</v>
      </c>
      <c r="OYK1" s="10" t="s">
        <v>13471</v>
      </c>
      <c r="OYL1" s="10" t="s">
        <v>13472</v>
      </c>
      <c r="OYM1" s="10" t="s">
        <v>13473</v>
      </c>
      <c r="OYN1" s="10" t="s">
        <v>13474</v>
      </c>
      <c r="OYO1" s="10" t="s">
        <v>13475</v>
      </c>
      <c r="OYP1" s="10" t="s">
        <v>13476</v>
      </c>
      <c r="OYQ1" s="10" t="s">
        <v>13477</v>
      </c>
      <c r="OYR1" s="10" t="s">
        <v>13478</v>
      </c>
      <c r="OYS1" s="10" t="s">
        <v>13479</v>
      </c>
      <c r="OYT1" s="10" t="s">
        <v>13480</v>
      </c>
      <c r="OYU1" s="10" t="s">
        <v>13481</v>
      </c>
      <c r="OYV1" s="10" t="s">
        <v>13482</v>
      </c>
      <c r="OYW1" s="10" t="s">
        <v>13483</v>
      </c>
      <c r="OYX1" s="10" t="s">
        <v>13484</v>
      </c>
      <c r="OYY1" s="10" t="s">
        <v>13485</v>
      </c>
      <c r="OYZ1" s="10" t="s">
        <v>13486</v>
      </c>
      <c r="OZA1" s="10" t="s">
        <v>13487</v>
      </c>
      <c r="OZB1" s="10" t="s">
        <v>13488</v>
      </c>
      <c r="OZC1" s="10" t="s">
        <v>13489</v>
      </c>
      <c r="OZD1" s="10" t="s">
        <v>13490</v>
      </c>
      <c r="OZE1" s="10" t="s">
        <v>13491</v>
      </c>
      <c r="OZF1" s="10" t="s">
        <v>13492</v>
      </c>
      <c r="OZG1" s="10" t="s">
        <v>13493</v>
      </c>
      <c r="OZH1" s="10" t="s">
        <v>13494</v>
      </c>
      <c r="OZI1" s="10" t="s">
        <v>13495</v>
      </c>
      <c r="OZJ1" s="10" t="s">
        <v>13496</v>
      </c>
      <c r="OZK1" s="10" t="s">
        <v>13497</v>
      </c>
      <c r="OZL1" s="10" t="s">
        <v>13498</v>
      </c>
      <c r="OZM1" s="10" t="s">
        <v>13499</v>
      </c>
      <c r="OZN1" s="10" t="s">
        <v>13500</v>
      </c>
      <c r="OZO1" s="10" t="s">
        <v>13501</v>
      </c>
      <c r="OZP1" s="10" t="s">
        <v>13502</v>
      </c>
      <c r="OZQ1" s="10" t="s">
        <v>13503</v>
      </c>
      <c r="OZR1" s="10" t="s">
        <v>13504</v>
      </c>
      <c r="OZS1" s="10" t="s">
        <v>13505</v>
      </c>
      <c r="OZT1" s="10" t="s">
        <v>13506</v>
      </c>
      <c r="OZU1" s="10" t="s">
        <v>13507</v>
      </c>
      <c r="OZV1" s="10" t="s">
        <v>13508</v>
      </c>
      <c r="OZW1" s="10" t="s">
        <v>13509</v>
      </c>
      <c r="OZX1" s="10" t="s">
        <v>13510</v>
      </c>
      <c r="OZY1" s="10" t="s">
        <v>13511</v>
      </c>
      <c r="OZZ1" s="10" t="s">
        <v>13512</v>
      </c>
      <c r="PAA1" s="10" t="s">
        <v>13513</v>
      </c>
      <c r="PAB1" s="10" t="s">
        <v>13514</v>
      </c>
      <c r="PAC1" s="10" t="s">
        <v>13515</v>
      </c>
      <c r="PAD1" s="10" t="s">
        <v>13516</v>
      </c>
      <c r="PAE1" s="10" t="s">
        <v>13517</v>
      </c>
      <c r="PAF1" s="10" t="s">
        <v>13518</v>
      </c>
      <c r="PAG1" s="10" t="s">
        <v>13519</v>
      </c>
      <c r="PAH1" s="10" t="s">
        <v>13520</v>
      </c>
      <c r="PAI1" s="10" t="s">
        <v>13521</v>
      </c>
      <c r="PAJ1" s="10" t="s">
        <v>13522</v>
      </c>
      <c r="PAK1" s="10" t="s">
        <v>13523</v>
      </c>
      <c r="PAL1" s="10" t="s">
        <v>13524</v>
      </c>
      <c r="PAM1" s="10" t="s">
        <v>13525</v>
      </c>
      <c r="PAN1" s="10" t="s">
        <v>13526</v>
      </c>
      <c r="PAO1" s="10" t="s">
        <v>13527</v>
      </c>
      <c r="PAP1" s="10" t="s">
        <v>13528</v>
      </c>
      <c r="PAQ1" s="10" t="s">
        <v>13529</v>
      </c>
      <c r="PAR1" s="10" t="s">
        <v>13530</v>
      </c>
      <c r="PAS1" s="10" t="s">
        <v>13531</v>
      </c>
      <c r="PAT1" s="10" t="s">
        <v>13532</v>
      </c>
      <c r="PAU1" s="10" t="s">
        <v>13533</v>
      </c>
      <c r="PAV1" s="10" t="s">
        <v>13534</v>
      </c>
      <c r="PAW1" s="10" t="s">
        <v>13535</v>
      </c>
      <c r="PAX1" s="10" t="s">
        <v>13536</v>
      </c>
      <c r="PAY1" s="10" t="s">
        <v>13537</v>
      </c>
      <c r="PAZ1" s="10" t="s">
        <v>13538</v>
      </c>
      <c r="PBA1" s="10" t="s">
        <v>13539</v>
      </c>
      <c r="PBB1" s="10" t="s">
        <v>13540</v>
      </c>
      <c r="PBC1" s="10" t="s">
        <v>13541</v>
      </c>
      <c r="PBD1" s="10" t="s">
        <v>13542</v>
      </c>
      <c r="PBE1" s="10" t="s">
        <v>13543</v>
      </c>
      <c r="PBF1" s="10" t="s">
        <v>13544</v>
      </c>
      <c r="PBG1" s="10" t="s">
        <v>13545</v>
      </c>
      <c r="PBH1" s="10" t="s">
        <v>13546</v>
      </c>
      <c r="PBI1" s="10" t="s">
        <v>13547</v>
      </c>
      <c r="PBJ1" s="10" t="s">
        <v>13548</v>
      </c>
      <c r="PBK1" s="10" t="s">
        <v>13549</v>
      </c>
      <c r="PBL1" s="10" t="s">
        <v>13550</v>
      </c>
      <c r="PBM1" s="10" t="s">
        <v>13551</v>
      </c>
      <c r="PBN1" s="10" t="s">
        <v>13552</v>
      </c>
      <c r="PBO1" s="10" t="s">
        <v>13553</v>
      </c>
      <c r="PBP1" s="10" t="s">
        <v>13554</v>
      </c>
      <c r="PBQ1" s="10" t="s">
        <v>13555</v>
      </c>
      <c r="PBR1" s="10" t="s">
        <v>13556</v>
      </c>
      <c r="PBS1" s="10" t="s">
        <v>13557</v>
      </c>
      <c r="PBT1" s="10" t="s">
        <v>13558</v>
      </c>
      <c r="PBU1" s="10" t="s">
        <v>13559</v>
      </c>
      <c r="PBV1" s="10" t="s">
        <v>13560</v>
      </c>
      <c r="PBW1" s="10" t="s">
        <v>13561</v>
      </c>
      <c r="PBX1" s="10" t="s">
        <v>13562</v>
      </c>
      <c r="PBY1" s="10" t="s">
        <v>13563</v>
      </c>
      <c r="PBZ1" s="10" t="s">
        <v>13564</v>
      </c>
      <c r="PCA1" s="10" t="s">
        <v>13565</v>
      </c>
      <c r="PCB1" s="10" t="s">
        <v>13566</v>
      </c>
      <c r="PCC1" s="10" t="s">
        <v>13567</v>
      </c>
      <c r="PCD1" s="10" t="s">
        <v>13568</v>
      </c>
      <c r="PCE1" s="10" t="s">
        <v>13569</v>
      </c>
      <c r="PCF1" s="10" t="s">
        <v>13570</v>
      </c>
      <c r="PCG1" s="10" t="s">
        <v>13571</v>
      </c>
      <c r="PCH1" s="10" t="s">
        <v>13572</v>
      </c>
      <c r="PCI1" s="10" t="s">
        <v>13573</v>
      </c>
      <c r="PCJ1" s="10" t="s">
        <v>13574</v>
      </c>
      <c r="PCK1" s="10" t="s">
        <v>13575</v>
      </c>
      <c r="PCL1" s="10" t="s">
        <v>13576</v>
      </c>
      <c r="PCM1" s="10" t="s">
        <v>13577</v>
      </c>
      <c r="PCN1" s="10" t="s">
        <v>13578</v>
      </c>
      <c r="PCO1" s="10" t="s">
        <v>13579</v>
      </c>
      <c r="PCP1" s="10" t="s">
        <v>13580</v>
      </c>
      <c r="PCQ1" s="10" t="s">
        <v>13581</v>
      </c>
      <c r="PCR1" s="10" t="s">
        <v>13582</v>
      </c>
      <c r="PCS1" s="10" t="s">
        <v>13583</v>
      </c>
      <c r="PCT1" s="10" t="s">
        <v>13584</v>
      </c>
      <c r="PCU1" s="10" t="s">
        <v>13585</v>
      </c>
      <c r="PCV1" s="10" t="s">
        <v>13586</v>
      </c>
      <c r="PCW1" s="10" t="s">
        <v>13587</v>
      </c>
      <c r="PCX1" s="10" t="s">
        <v>13588</v>
      </c>
      <c r="PCY1" s="10" t="s">
        <v>13589</v>
      </c>
      <c r="PCZ1" s="10" t="s">
        <v>13590</v>
      </c>
      <c r="PDA1" s="10" t="s">
        <v>13591</v>
      </c>
      <c r="PDB1" s="10" t="s">
        <v>13592</v>
      </c>
      <c r="PDC1" s="10" t="s">
        <v>13593</v>
      </c>
      <c r="PDD1" s="10" t="s">
        <v>13594</v>
      </c>
      <c r="PDE1" s="10" t="s">
        <v>13595</v>
      </c>
      <c r="PDF1" s="10" t="s">
        <v>13596</v>
      </c>
      <c r="PDG1" s="10" t="s">
        <v>13597</v>
      </c>
      <c r="PDH1" s="10" t="s">
        <v>13598</v>
      </c>
      <c r="PDI1" s="10" t="s">
        <v>13599</v>
      </c>
      <c r="PDJ1" s="10" t="s">
        <v>13600</v>
      </c>
      <c r="PDK1" s="10" t="s">
        <v>13601</v>
      </c>
      <c r="PDL1" s="10" t="s">
        <v>13602</v>
      </c>
      <c r="PDM1" s="10" t="s">
        <v>13603</v>
      </c>
      <c r="PDN1" s="10" t="s">
        <v>13604</v>
      </c>
      <c r="PDO1" s="10" t="s">
        <v>13605</v>
      </c>
      <c r="PDP1" s="10" t="s">
        <v>13606</v>
      </c>
      <c r="PDQ1" s="10" t="s">
        <v>13607</v>
      </c>
      <c r="PDR1" s="10" t="s">
        <v>13608</v>
      </c>
      <c r="PDS1" s="10" t="s">
        <v>13609</v>
      </c>
      <c r="PDT1" s="10" t="s">
        <v>13610</v>
      </c>
      <c r="PDU1" s="10" t="s">
        <v>13611</v>
      </c>
      <c r="PDV1" s="10" t="s">
        <v>13612</v>
      </c>
      <c r="PDW1" s="10" t="s">
        <v>13613</v>
      </c>
      <c r="PDX1" s="10" t="s">
        <v>13614</v>
      </c>
      <c r="PDY1" s="10" t="s">
        <v>13615</v>
      </c>
      <c r="PDZ1" s="10" t="s">
        <v>13616</v>
      </c>
      <c r="PEA1" s="10" t="s">
        <v>13617</v>
      </c>
      <c r="PEB1" s="10" t="s">
        <v>13618</v>
      </c>
      <c r="PEC1" s="10" t="s">
        <v>13619</v>
      </c>
      <c r="PED1" s="10" t="s">
        <v>13620</v>
      </c>
      <c r="PEE1" s="10" t="s">
        <v>13621</v>
      </c>
      <c r="PEF1" s="10" t="s">
        <v>13622</v>
      </c>
      <c r="PEG1" s="10" t="s">
        <v>13623</v>
      </c>
      <c r="PEH1" s="10" t="s">
        <v>13624</v>
      </c>
      <c r="PEI1" s="10" t="s">
        <v>13625</v>
      </c>
      <c r="PEJ1" s="10" t="s">
        <v>13626</v>
      </c>
      <c r="PEK1" s="10" t="s">
        <v>13627</v>
      </c>
      <c r="PEL1" s="10" t="s">
        <v>13628</v>
      </c>
      <c r="PEM1" s="10" t="s">
        <v>13629</v>
      </c>
      <c r="PEN1" s="10" t="s">
        <v>13630</v>
      </c>
      <c r="PEO1" s="10" t="s">
        <v>13631</v>
      </c>
      <c r="PEP1" s="10" t="s">
        <v>13632</v>
      </c>
      <c r="PEQ1" s="10" t="s">
        <v>13633</v>
      </c>
      <c r="PER1" s="10" t="s">
        <v>13634</v>
      </c>
      <c r="PES1" s="10" t="s">
        <v>13635</v>
      </c>
      <c r="PET1" s="10" t="s">
        <v>13636</v>
      </c>
      <c r="PEU1" s="10" t="s">
        <v>13637</v>
      </c>
      <c r="PEV1" s="10" t="s">
        <v>13638</v>
      </c>
      <c r="PEW1" s="10" t="s">
        <v>13639</v>
      </c>
      <c r="PEX1" s="10" t="s">
        <v>13640</v>
      </c>
      <c r="PEY1" s="10" t="s">
        <v>13641</v>
      </c>
      <c r="PEZ1" s="10" t="s">
        <v>13642</v>
      </c>
      <c r="PFA1" s="10" t="s">
        <v>13643</v>
      </c>
      <c r="PFB1" s="10" t="s">
        <v>13644</v>
      </c>
      <c r="PFC1" s="10" t="s">
        <v>13645</v>
      </c>
      <c r="PFD1" s="10" t="s">
        <v>13646</v>
      </c>
      <c r="PFE1" s="10" t="s">
        <v>13647</v>
      </c>
      <c r="PFF1" s="10" t="s">
        <v>13648</v>
      </c>
      <c r="PFG1" s="10" t="s">
        <v>13649</v>
      </c>
      <c r="PFH1" s="10" t="s">
        <v>13650</v>
      </c>
      <c r="PFI1" s="10" t="s">
        <v>13651</v>
      </c>
      <c r="PFJ1" s="10" t="s">
        <v>13652</v>
      </c>
      <c r="PFK1" s="10" t="s">
        <v>13653</v>
      </c>
      <c r="PFL1" s="10" t="s">
        <v>13654</v>
      </c>
      <c r="PFM1" s="10" t="s">
        <v>13655</v>
      </c>
      <c r="PFN1" s="10" t="s">
        <v>13656</v>
      </c>
      <c r="PFO1" s="10" t="s">
        <v>13657</v>
      </c>
      <c r="PFP1" s="10" t="s">
        <v>13658</v>
      </c>
      <c r="PFQ1" s="10" t="s">
        <v>13659</v>
      </c>
      <c r="PFR1" s="10" t="s">
        <v>13660</v>
      </c>
      <c r="PFS1" s="10" t="s">
        <v>13661</v>
      </c>
      <c r="PFT1" s="10" t="s">
        <v>13662</v>
      </c>
      <c r="PFU1" s="10" t="s">
        <v>13663</v>
      </c>
      <c r="PFV1" s="10" t="s">
        <v>13664</v>
      </c>
      <c r="PFW1" s="10" t="s">
        <v>13665</v>
      </c>
      <c r="PFX1" s="10" t="s">
        <v>13666</v>
      </c>
      <c r="PFY1" s="10" t="s">
        <v>13667</v>
      </c>
      <c r="PFZ1" s="10" t="s">
        <v>13668</v>
      </c>
      <c r="PGA1" s="10" t="s">
        <v>13669</v>
      </c>
      <c r="PGB1" s="10" t="s">
        <v>13670</v>
      </c>
      <c r="PGC1" s="10" t="s">
        <v>13671</v>
      </c>
      <c r="PGD1" s="10" t="s">
        <v>13672</v>
      </c>
      <c r="PGE1" s="10" t="s">
        <v>13673</v>
      </c>
      <c r="PGF1" s="10" t="s">
        <v>13674</v>
      </c>
      <c r="PGG1" s="10" t="s">
        <v>13675</v>
      </c>
      <c r="PGH1" s="10" t="s">
        <v>13676</v>
      </c>
      <c r="PGI1" s="10" t="s">
        <v>13677</v>
      </c>
      <c r="PGJ1" s="10" t="s">
        <v>13678</v>
      </c>
      <c r="PGK1" s="10" t="s">
        <v>13679</v>
      </c>
      <c r="PGL1" s="10" t="s">
        <v>13680</v>
      </c>
      <c r="PGM1" s="10" t="s">
        <v>13681</v>
      </c>
      <c r="PGN1" s="10" t="s">
        <v>13682</v>
      </c>
      <c r="PGO1" s="10" t="s">
        <v>13683</v>
      </c>
      <c r="PGP1" s="10" t="s">
        <v>13684</v>
      </c>
      <c r="PGQ1" s="10" t="s">
        <v>13685</v>
      </c>
      <c r="PGR1" s="10" t="s">
        <v>13686</v>
      </c>
      <c r="PGS1" s="10" t="s">
        <v>13687</v>
      </c>
      <c r="PGT1" s="10" t="s">
        <v>13688</v>
      </c>
      <c r="PGU1" s="10" t="s">
        <v>13689</v>
      </c>
      <c r="PGV1" s="10" t="s">
        <v>13690</v>
      </c>
      <c r="PGW1" s="10" t="s">
        <v>13691</v>
      </c>
      <c r="PGX1" s="10" t="s">
        <v>13692</v>
      </c>
      <c r="PGY1" s="10" t="s">
        <v>13693</v>
      </c>
      <c r="PGZ1" s="10" t="s">
        <v>13694</v>
      </c>
      <c r="PHA1" s="10" t="s">
        <v>13695</v>
      </c>
      <c r="PHB1" s="10" t="s">
        <v>13696</v>
      </c>
      <c r="PHC1" s="10" t="s">
        <v>13697</v>
      </c>
      <c r="PHD1" s="10" t="s">
        <v>13698</v>
      </c>
      <c r="PHE1" s="10" t="s">
        <v>13699</v>
      </c>
      <c r="PHF1" s="10" t="s">
        <v>13700</v>
      </c>
      <c r="PHG1" s="10" t="s">
        <v>13701</v>
      </c>
      <c r="PHH1" s="10" t="s">
        <v>13702</v>
      </c>
      <c r="PHI1" s="10" t="s">
        <v>13703</v>
      </c>
      <c r="PHJ1" s="10" t="s">
        <v>13704</v>
      </c>
      <c r="PHK1" s="10" t="s">
        <v>13705</v>
      </c>
      <c r="PHL1" s="10" t="s">
        <v>13706</v>
      </c>
      <c r="PHM1" s="10" t="s">
        <v>13707</v>
      </c>
      <c r="PHN1" s="10" t="s">
        <v>13708</v>
      </c>
      <c r="PHO1" s="10" t="s">
        <v>13709</v>
      </c>
      <c r="PHP1" s="10" t="s">
        <v>13710</v>
      </c>
      <c r="PHQ1" s="10" t="s">
        <v>13711</v>
      </c>
      <c r="PHR1" s="10" t="s">
        <v>13712</v>
      </c>
      <c r="PHS1" s="10" t="s">
        <v>13713</v>
      </c>
      <c r="PHT1" s="10" t="s">
        <v>13714</v>
      </c>
      <c r="PHU1" s="10" t="s">
        <v>13715</v>
      </c>
      <c r="PHV1" s="10" t="s">
        <v>13716</v>
      </c>
      <c r="PHW1" s="10" t="s">
        <v>13717</v>
      </c>
      <c r="PHX1" s="10" t="s">
        <v>13718</v>
      </c>
      <c r="PHY1" s="10" t="s">
        <v>13719</v>
      </c>
      <c r="PHZ1" s="10" t="s">
        <v>13720</v>
      </c>
      <c r="PIA1" s="10" t="s">
        <v>13721</v>
      </c>
      <c r="PIB1" s="10" t="s">
        <v>13722</v>
      </c>
      <c r="PIC1" s="10" t="s">
        <v>13723</v>
      </c>
      <c r="PID1" s="10" t="s">
        <v>13724</v>
      </c>
      <c r="PIE1" s="10" t="s">
        <v>13725</v>
      </c>
      <c r="PIF1" s="10" t="s">
        <v>13726</v>
      </c>
      <c r="PIG1" s="10" t="s">
        <v>13727</v>
      </c>
      <c r="PIH1" s="10" t="s">
        <v>13728</v>
      </c>
      <c r="PII1" s="10" t="s">
        <v>13729</v>
      </c>
      <c r="PIJ1" s="10" t="s">
        <v>13730</v>
      </c>
      <c r="PIK1" s="10" t="s">
        <v>13731</v>
      </c>
      <c r="PIL1" s="10" t="s">
        <v>13732</v>
      </c>
      <c r="PIM1" s="10" t="s">
        <v>13733</v>
      </c>
      <c r="PIN1" s="10" t="s">
        <v>13734</v>
      </c>
      <c r="PIO1" s="10" t="s">
        <v>13735</v>
      </c>
      <c r="PIP1" s="10" t="s">
        <v>13736</v>
      </c>
      <c r="PIQ1" s="10" t="s">
        <v>13737</v>
      </c>
      <c r="PIR1" s="10" t="s">
        <v>13738</v>
      </c>
      <c r="PIS1" s="10" t="s">
        <v>13739</v>
      </c>
      <c r="PIT1" s="10" t="s">
        <v>13740</v>
      </c>
      <c r="PIU1" s="10" t="s">
        <v>13741</v>
      </c>
      <c r="PIV1" s="10" t="s">
        <v>13742</v>
      </c>
      <c r="PIW1" s="10" t="s">
        <v>13743</v>
      </c>
      <c r="PIX1" s="10" t="s">
        <v>13744</v>
      </c>
      <c r="PIY1" s="10" t="s">
        <v>13745</v>
      </c>
      <c r="PIZ1" s="10" t="s">
        <v>13746</v>
      </c>
      <c r="PJA1" s="10" t="s">
        <v>13747</v>
      </c>
      <c r="PJB1" s="10" t="s">
        <v>13748</v>
      </c>
      <c r="PJC1" s="10" t="s">
        <v>13749</v>
      </c>
      <c r="PJD1" s="10" t="s">
        <v>13750</v>
      </c>
      <c r="PJE1" s="10" t="s">
        <v>13751</v>
      </c>
      <c r="PJF1" s="10" t="s">
        <v>13752</v>
      </c>
      <c r="PJG1" s="10" t="s">
        <v>13753</v>
      </c>
      <c r="PJH1" s="10" t="s">
        <v>13754</v>
      </c>
      <c r="PJI1" s="10" t="s">
        <v>13755</v>
      </c>
      <c r="PJJ1" s="10" t="s">
        <v>13756</v>
      </c>
      <c r="PJK1" s="10" t="s">
        <v>13757</v>
      </c>
      <c r="PJL1" s="10" t="s">
        <v>13758</v>
      </c>
      <c r="PJM1" s="10" t="s">
        <v>13759</v>
      </c>
      <c r="PJN1" s="10" t="s">
        <v>13760</v>
      </c>
      <c r="PJO1" s="10" t="s">
        <v>13761</v>
      </c>
      <c r="PJP1" s="10" t="s">
        <v>13762</v>
      </c>
      <c r="PJQ1" s="10" t="s">
        <v>13763</v>
      </c>
      <c r="PJR1" s="10" t="s">
        <v>13764</v>
      </c>
      <c r="PJS1" s="10" t="s">
        <v>13765</v>
      </c>
      <c r="PJT1" s="10" t="s">
        <v>13766</v>
      </c>
      <c r="PJU1" s="10" t="s">
        <v>13767</v>
      </c>
      <c r="PJV1" s="10" t="s">
        <v>13768</v>
      </c>
      <c r="PJW1" s="10" t="s">
        <v>13769</v>
      </c>
      <c r="PJX1" s="10" t="s">
        <v>13770</v>
      </c>
      <c r="PJY1" s="10" t="s">
        <v>13771</v>
      </c>
      <c r="PJZ1" s="10" t="s">
        <v>13772</v>
      </c>
      <c r="PKA1" s="10" t="s">
        <v>13773</v>
      </c>
      <c r="PKB1" s="10" t="s">
        <v>13774</v>
      </c>
      <c r="PKC1" s="10" t="s">
        <v>13775</v>
      </c>
      <c r="PKD1" s="10" t="s">
        <v>13776</v>
      </c>
      <c r="PKE1" s="10" t="s">
        <v>13777</v>
      </c>
      <c r="PKF1" s="10" t="s">
        <v>13778</v>
      </c>
      <c r="PKG1" s="10" t="s">
        <v>13779</v>
      </c>
      <c r="PKH1" s="10" t="s">
        <v>13780</v>
      </c>
      <c r="PKI1" s="10" t="s">
        <v>13781</v>
      </c>
      <c r="PKJ1" s="10" t="s">
        <v>13782</v>
      </c>
      <c r="PKK1" s="10" t="s">
        <v>13783</v>
      </c>
      <c r="PKL1" s="10" t="s">
        <v>13784</v>
      </c>
      <c r="PKM1" s="10" t="s">
        <v>13785</v>
      </c>
      <c r="PKN1" s="10" t="s">
        <v>13786</v>
      </c>
      <c r="PKO1" s="10" t="s">
        <v>13787</v>
      </c>
      <c r="PKP1" s="10" t="s">
        <v>13788</v>
      </c>
      <c r="PKQ1" s="10" t="s">
        <v>13789</v>
      </c>
      <c r="PKR1" s="10" t="s">
        <v>13790</v>
      </c>
      <c r="PKS1" s="10" t="s">
        <v>13791</v>
      </c>
      <c r="PKT1" s="10" t="s">
        <v>13792</v>
      </c>
      <c r="PKU1" s="10" t="s">
        <v>13793</v>
      </c>
      <c r="PKV1" s="10" t="s">
        <v>13794</v>
      </c>
      <c r="PKW1" s="10" t="s">
        <v>13795</v>
      </c>
      <c r="PKX1" s="10" t="s">
        <v>13796</v>
      </c>
      <c r="PKY1" s="10" t="s">
        <v>13797</v>
      </c>
      <c r="PKZ1" s="10" t="s">
        <v>13798</v>
      </c>
      <c r="PLA1" s="10" t="s">
        <v>13799</v>
      </c>
      <c r="PLB1" s="10" t="s">
        <v>13800</v>
      </c>
      <c r="PLC1" s="10" t="s">
        <v>13801</v>
      </c>
      <c r="PLD1" s="10" t="s">
        <v>13802</v>
      </c>
      <c r="PLE1" s="10" t="s">
        <v>13803</v>
      </c>
      <c r="PLF1" s="10" t="s">
        <v>13804</v>
      </c>
      <c r="PLG1" s="10" t="s">
        <v>13805</v>
      </c>
      <c r="PLH1" s="10" t="s">
        <v>13806</v>
      </c>
      <c r="PLI1" s="10" t="s">
        <v>13807</v>
      </c>
      <c r="PLJ1" s="10" t="s">
        <v>13808</v>
      </c>
      <c r="PLK1" s="10" t="s">
        <v>13809</v>
      </c>
      <c r="PLL1" s="10" t="s">
        <v>13810</v>
      </c>
      <c r="PLM1" s="10" t="s">
        <v>13811</v>
      </c>
      <c r="PLN1" s="10" t="s">
        <v>13812</v>
      </c>
      <c r="PLO1" s="10" t="s">
        <v>13813</v>
      </c>
      <c r="PLP1" s="10" t="s">
        <v>13814</v>
      </c>
      <c r="PLQ1" s="10" t="s">
        <v>13815</v>
      </c>
      <c r="PLR1" s="10" t="s">
        <v>13816</v>
      </c>
      <c r="PLS1" s="10" t="s">
        <v>13817</v>
      </c>
      <c r="PLT1" s="10" t="s">
        <v>13818</v>
      </c>
      <c r="PLU1" s="10" t="s">
        <v>13819</v>
      </c>
      <c r="PLV1" s="10" t="s">
        <v>13820</v>
      </c>
      <c r="PLW1" s="10" t="s">
        <v>13821</v>
      </c>
      <c r="PLX1" s="10" t="s">
        <v>13822</v>
      </c>
      <c r="PLY1" s="10" t="s">
        <v>13823</v>
      </c>
      <c r="PLZ1" s="10" t="s">
        <v>13824</v>
      </c>
      <c r="PMA1" s="10" t="s">
        <v>13825</v>
      </c>
      <c r="PMB1" s="10" t="s">
        <v>13826</v>
      </c>
      <c r="PMC1" s="10" t="s">
        <v>13827</v>
      </c>
      <c r="PMD1" s="10" t="s">
        <v>13828</v>
      </c>
      <c r="PME1" s="10" t="s">
        <v>13829</v>
      </c>
      <c r="PMF1" s="10" t="s">
        <v>13830</v>
      </c>
      <c r="PMG1" s="10" t="s">
        <v>13831</v>
      </c>
      <c r="PMH1" s="10" t="s">
        <v>13832</v>
      </c>
      <c r="PMI1" s="10" t="s">
        <v>13833</v>
      </c>
      <c r="PMJ1" s="10" t="s">
        <v>13834</v>
      </c>
      <c r="PMK1" s="10" t="s">
        <v>13835</v>
      </c>
      <c r="PML1" s="10" t="s">
        <v>13836</v>
      </c>
      <c r="PMM1" s="10" t="s">
        <v>13837</v>
      </c>
      <c r="PMN1" s="10" t="s">
        <v>13838</v>
      </c>
      <c r="PMO1" s="10" t="s">
        <v>13839</v>
      </c>
      <c r="PMP1" s="10" t="s">
        <v>13840</v>
      </c>
      <c r="PMQ1" s="10" t="s">
        <v>13841</v>
      </c>
      <c r="PMR1" s="10" t="s">
        <v>13842</v>
      </c>
      <c r="PMS1" s="10" t="s">
        <v>13843</v>
      </c>
      <c r="PMT1" s="10" t="s">
        <v>13844</v>
      </c>
      <c r="PMU1" s="10" t="s">
        <v>13845</v>
      </c>
      <c r="PMV1" s="10" t="s">
        <v>13846</v>
      </c>
      <c r="PMW1" s="10" t="s">
        <v>13847</v>
      </c>
      <c r="PMX1" s="10" t="s">
        <v>13848</v>
      </c>
      <c r="PMY1" s="10" t="s">
        <v>13849</v>
      </c>
      <c r="PMZ1" s="10" t="s">
        <v>13850</v>
      </c>
      <c r="PNA1" s="10" t="s">
        <v>13851</v>
      </c>
      <c r="PNB1" s="10" t="s">
        <v>13852</v>
      </c>
      <c r="PNC1" s="10" t="s">
        <v>13853</v>
      </c>
      <c r="PND1" s="10" t="s">
        <v>13854</v>
      </c>
      <c r="PNE1" s="10" t="s">
        <v>13855</v>
      </c>
      <c r="PNF1" s="10" t="s">
        <v>13856</v>
      </c>
      <c r="PNG1" s="10" t="s">
        <v>13857</v>
      </c>
      <c r="PNH1" s="10" t="s">
        <v>13858</v>
      </c>
      <c r="PNI1" s="10" t="s">
        <v>13859</v>
      </c>
      <c r="PNJ1" s="10" t="s">
        <v>13860</v>
      </c>
      <c r="PNK1" s="10" t="s">
        <v>13861</v>
      </c>
      <c r="PNL1" s="10" t="s">
        <v>13862</v>
      </c>
      <c r="PNM1" s="10" t="s">
        <v>13863</v>
      </c>
      <c r="PNN1" s="10" t="s">
        <v>13864</v>
      </c>
      <c r="PNO1" s="10" t="s">
        <v>13865</v>
      </c>
      <c r="PNP1" s="10" t="s">
        <v>13866</v>
      </c>
      <c r="PNQ1" s="10" t="s">
        <v>13867</v>
      </c>
      <c r="PNR1" s="10" t="s">
        <v>13868</v>
      </c>
      <c r="PNS1" s="10" t="s">
        <v>13869</v>
      </c>
      <c r="PNT1" s="10" t="s">
        <v>13870</v>
      </c>
      <c r="PNU1" s="10" t="s">
        <v>13871</v>
      </c>
      <c r="PNV1" s="10" t="s">
        <v>13872</v>
      </c>
      <c r="PNW1" s="10" t="s">
        <v>13873</v>
      </c>
      <c r="PNX1" s="10" t="s">
        <v>13874</v>
      </c>
      <c r="PNY1" s="10" t="s">
        <v>13875</v>
      </c>
      <c r="PNZ1" s="10" t="s">
        <v>13876</v>
      </c>
      <c r="POA1" s="10" t="s">
        <v>13877</v>
      </c>
      <c r="POB1" s="10" t="s">
        <v>13878</v>
      </c>
      <c r="POC1" s="10" t="s">
        <v>13879</v>
      </c>
      <c r="POD1" s="10" t="s">
        <v>13880</v>
      </c>
      <c r="POE1" s="10" t="s">
        <v>13881</v>
      </c>
      <c r="POF1" s="10" t="s">
        <v>13882</v>
      </c>
      <c r="POG1" s="10" t="s">
        <v>13883</v>
      </c>
      <c r="POH1" s="10" t="s">
        <v>13884</v>
      </c>
      <c r="POI1" s="10" t="s">
        <v>13885</v>
      </c>
      <c r="POJ1" s="10" t="s">
        <v>13886</v>
      </c>
      <c r="POK1" s="10" t="s">
        <v>13887</v>
      </c>
      <c r="POL1" s="10" t="s">
        <v>13888</v>
      </c>
      <c r="POM1" s="10" t="s">
        <v>13889</v>
      </c>
      <c r="PON1" s="10" t="s">
        <v>13890</v>
      </c>
      <c r="POO1" s="10" t="s">
        <v>13891</v>
      </c>
      <c r="POP1" s="10" t="s">
        <v>13892</v>
      </c>
      <c r="POQ1" s="10" t="s">
        <v>13893</v>
      </c>
      <c r="POR1" s="10" t="s">
        <v>13894</v>
      </c>
      <c r="POS1" s="10" t="s">
        <v>13895</v>
      </c>
      <c r="POT1" s="10" t="s">
        <v>13896</v>
      </c>
      <c r="POU1" s="10" t="s">
        <v>13897</v>
      </c>
      <c r="POV1" s="10" t="s">
        <v>13898</v>
      </c>
      <c r="POW1" s="10" t="s">
        <v>13899</v>
      </c>
      <c r="POX1" s="10" t="s">
        <v>13900</v>
      </c>
      <c r="POY1" s="10" t="s">
        <v>13901</v>
      </c>
      <c r="POZ1" s="10" t="s">
        <v>13902</v>
      </c>
      <c r="PPA1" s="10" t="s">
        <v>13903</v>
      </c>
      <c r="PPB1" s="10" t="s">
        <v>13904</v>
      </c>
      <c r="PPC1" s="10" t="s">
        <v>13905</v>
      </c>
      <c r="PPD1" s="10" t="s">
        <v>13906</v>
      </c>
      <c r="PPE1" s="10" t="s">
        <v>13907</v>
      </c>
      <c r="PPF1" s="10" t="s">
        <v>13908</v>
      </c>
      <c r="PPG1" s="10" t="s">
        <v>13909</v>
      </c>
      <c r="PPH1" s="10" t="s">
        <v>13910</v>
      </c>
      <c r="PPI1" s="10" t="s">
        <v>13911</v>
      </c>
      <c r="PPJ1" s="10" t="s">
        <v>13912</v>
      </c>
      <c r="PPK1" s="10" t="s">
        <v>13913</v>
      </c>
      <c r="PPL1" s="10" t="s">
        <v>13914</v>
      </c>
      <c r="PPM1" s="10" t="s">
        <v>13915</v>
      </c>
      <c r="PPN1" s="10" t="s">
        <v>13916</v>
      </c>
      <c r="PPO1" s="10" t="s">
        <v>13917</v>
      </c>
      <c r="PPP1" s="10" t="s">
        <v>13918</v>
      </c>
      <c r="PPQ1" s="10" t="s">
        <v>13919</v>
      </c>
      <c r="PPR1" s="10" t="s">
        <v>13920</v>
      </c>
      <c r="PPS1" s="10" t="s">
        <v>13921</v>
      </c>
      <c r="PPT1" s="10" t="s">
        <v>13922</v>
      </c>
      <c r="PPU1" s="10" t="s">
        <v>13923</v>
      </c>
      <c r="PPV1" s="10" t="s">
        <v>13924</v>
      </c>
      <c r="PPW1" s="10" t="s">
        <v>13925</v>
      </c>
      <c r="PPX1" s="10" t="s">
        <v>13926</v>
      </c>
      <c r="PPY1" s="10" t="s">
        <v>13927</v>
      </c>
      <c r="PPZ1" s="10" t="s">
        <v>13928</v>
      </c>
      <c r="PQA1" s="10" t="s">
        <v>13929</v>
      </c>
      <c r="PQB1" s="10" t="s">
        <v>13930</v>
      </c>
      <c r="PQC1" s="10" t="s">
        <v>13931</v>
      </c>
      <c r="PQD1" s="10" t="s">
        <v>13932</v>
      </c>
      <c r="PQE1" s="10" t="s">
        <v>13933</v>
      </c>
      <c r="PQF1" s="10" t="s">
        <v>13934</v>
      </c>
      <c r="PQG1" s="10" t="s">
        <v>13935</v>
      </c>
      <c r="PQH1" s="10" t="s">
        <v>13936</v>
      </c>
      <c r="PQI1" s="10" t="s">
        <v>13937</v>
      </c>
      <c r="PQJ1" s="10" t="s">
        <v>13938</v>
      </c>
      <c r="PQK1" s="10" t="s">
        <v>13939</v>
      </c>
      <c r="PQL1" s="10" t="s">
        <v>13940</v>
      </c>
      <c r="PQM1" s="10" t="s">
        <v>13941</v>
      </c>
      <c r="PQN1" s="10" t="s">
        <v>13942</v>
      </c>
      <c r="PQO1" s="10" t="s">
        <v>13943</v>
      </c>
      <c r="PQP1" s="10" t="s">
        <v>13944</v>
      </c>
      <c r="PQQ1" s="10" t="s">
        <v>13945</v>
      </c>
      <c r="PQR1" s="10" t="s">
        <v>13946</v>
      </c>
      <c r="PQS1" s="10" t="s">
        <v>13947</v>
      </c>
      <c r="PQT1" s="10" t="s">
        <v>13948</v>
      </c>
      <c r="PQU1" s="10" t="s">
        <v>13949</v>
      </c>
      <c r="PQV1" s="10" t="s">
        <v>13950</v>
      </c>
      <c r="PQW1" s="10" t="s">
        <v>13951</v>
      </c>
      <c r="PQX1" s="10" t="s">
        <v>13952</v>
      </c>
      <c r="PQY1" s="10" t="s">
        <v>13953</v>
      </c>
      <c r="PQZ1" s="10" t="s">
        <v>13954</v>
      </c>
      <c r="PRA1" s="10" t="s">
        <v>13955</v>
      </c>
      <c r="PRB1" s="10" t="s">
        <v>13956</v>
      </c>
      <c r="PRC1" s="10" t="s">
        <v>13957</v>
      </c>
      <c r="PRD1" s="10" t="s">
        <v>13958</v>
      </c>
      <c r="PRE1" s="10" t="s">
        <v>13959</v>
      </c>
      <c r="PRF1" s="10" t="s">
        <v>13960</v>
      </c>
      <c r="PRG1" s="10" t="s">
        <v>13961</v>
      </c>
      <c r="PRH1" s="10" t="s">
        <v>13962</v>
      </c>
      <c r="PRI1" s="10" t="s">
        <v>13963</v>
      </c>
      <c r="PRJ1" s="10" t="s">
        <v>13964</v>
      </c>
      <c r="PRK1" s="10" t="s">
        <v>13965</v>
      </c>
      <c r="PRL1" s="10" t="s">
        <v>13966</v>
      </c>
      <c r="PRM1" s="10" t="s">
        <v>13967</v>
      </c>
      <c r="PRN1" s="10" t="s">
        <v>13968</v>
      </c>
      <c r="PRO1" s="10" t="s">
        <v>13969</v>
      </c>
      <c r="PRP1" s="10" t="s">
        <v>13970</v>
      </c>
      <c r="PRQ1" s="10" t="s">
        <v>13971</v>
      </c>
      <c r="PRR1" s="10" t="s">
        <v>13972</v>
      </c>
      <c r="PRS1" s="10" t="s">
        <v>13973</v>
      </c>
      <c r="PRT1" s="10" t="s">
        <v>13974</v>
      </c>
      <c r="PRU1" s="10" t="s">
        <v>13975</v>
      </c>
      <c r="PRV1" s="10" t="s">
        <v>13976</v>
      </c>
      <c r="PRW1" s="10" t="s">
        <v>13977</v>
      </c>
      <c r="PRX1" s="10" t="s">
        <v>13978</v>
      </c>
      <c r="PRY1" s="10" t="s">
        <v>13979</v>
      </c>
      <c r="PRZ1" s="10" t="s">
        <v>13980</v>
      </c>
      <c r="PSA1" s="10" t="s">
        <v>13981</v>
      </c>
      <c r="PSB1" s="10" t="s">
        <v>13982</v>
      </c>
      <c r="PSC1" s="10" t="s">
        <v>13983</v>
      </c>
      <c r="PSD1" s="10" t="s">
        <v>13984</v>
      </c>
      <c r="PSE1" s="10" t="s">
        <v>13985</v>
      </c>
      <c r="PSF1" s="10" t="s">
        <v>13986</v>
      </c>
      <c r="PSG1" s="10" t="s">
        <v>13987</v>
      </c>
      <c r="PSH1" s="10" t="s">
        <v>13988</v>
      </c>
      <c r="PSI1" s="10" t="s">
        <v>13989</v>
      </c>
      <c r="PSJ1" s="10" t="s">
        <v>13990</v>
      </c>
      <c r="PSK1" s="10" t="s">
        <v>13991</v>
      </c>
      <c r="PSL1" s="10" t="s">
        <v>13992</v>
      </c>
      <c r="PSM1" s="10" t="s">
        <v>13993</v>
      </c>
      <c r="PSN1" s="10" t="s">
        <v>13994</v>
      </c>
      <c r="PSO1" s="10" t="s">
        <v>13995</v>
      </c>
      <c r="PSP1" s="10" t="s">
        <v>13996</v>
      </c>
      <c r="PSQ1" s="10" t="s">
        <v>13997</v>
      </c>
      <c r="PSR1" s="10" t="s">
        <v>13998</v>
      </c>
      <c r="PSS1" s="10" t="s">
        <v>13999</v>
      </c>
      <c r="PST1" s="10" t="s">
        <v>14000</v>
      </c>
      <c r="PSU1" s="10" t="s">
        <v>14001</v>
      </c>
      <c r="PSV1" s="10" t="s">
        <v>14002</v>
      </c>
      <c r="PSW1" s="10" t="s">
        <v>14003</v>
      </c>
      <c r="PSX1" s="10" t="s">
        <v>14004</v>
      </c>
      <c r="PSY1" s="10" t="s">
        <v>14005</v>
      </c>
      <c r="PSZ1" s="10" t="s">
        <v>14006</v>
      </c>
      <c r="PTA1" s="10" t="s">
        <v>14007</v>
      </c>
      <c r="PTB1" s="10" t="s">
        <v>14008</v>
      </c>
      <c r="PTC1" s="10" t="s">
        <v>14009</v>
      </c>
      <c r="PTD1" s="10" t="s">
        <v>14010</v>
      </c>
      <c r="PTE1" s="10" t="s">
        <v>14011</v>
      </c>
      <c r="PTF1" s="10" t="s">
        <v>14012</v>
      </c>
      <c r="PTG1" s="10" t="s">
        <v>14013</v>
      </c>
      <c r="PTH1" s="10" t="s">
        <v>14014</v>
      </c>
      <c r="PTI1" s="10" t="s">
        <v>14015</v>
      </c>
      <c r="PTJ1" s="10" t="s">
        <v>14016</v>
      </c>
      <c r="PTK1" s="10" t="s">
        <v>14017</v>
      </c>
      <c r="PTL1" s="10" t="s">
        <v>14018</v>
      </c>
      <c r="PTM1" s="10" t="s">
        <v>14019</v>
      </c>
      <c r="PTN1" s="10" t="s">
        <v>14020</v>
      </c>
      <c r="PTO1" s="10" t="s">
        <v>14021</v>
      </c>
      <c r="PTP1" s="10" t="s">
        <v>14022</v>
      </c>
      <c r="PTQ1" s="10" t="s">
        <v>14023</v>
      </c>
      <c r="PTR1" s="10" t="s">
        <v>14024</v>
      </c>
      <c r="PTS1" s="10" t="s">
        <v>14025</v>
      </c>
      <c r="PTT1" s="10" t="s">
        <v>14026</v>
      </c>
      <c r="PTU1" s="10" t="s">
        <v>14027</v>
      </c>
      <c r="PTV1" s="10" t="s">
        <v>14028</v>
      </c>
      <c r="PTW1" s="10" t="s">
        <v>14029</v>
      </c>
      <c r="PTX1" s="10" t="s">
        <v>14030</v>
      </c>
      <c r="PTY1" s="10" t="s">
        <v>14031</v>
      </c>
      <c r="PTZ1" s="10" t="s">
        <v>14032</v>
      </c>
      <c r="PUA1" s="10" t="s">
        <v>14033</v>
      </c>
      <c r="PUB1" s="10" t="s">
        <v>14034</v>
      </c>
      <c r="PUC1" s="10" t="s">
        <v>14035</v>
      </c>
      <c r="PUD1" s="10" t="s">
        <v>14036</v>
      </c>
      <c r="PUE1" s="10" t="s">
        <v>14037</v>
      </c>
      <c r="PUF1" s="10" t="s">
        <v>14038</v>
      </c>
      <c r="PUG1" s="10" t="s">
        <v>14039</v>
      </c>
      <c r="PUH1" s="10" t="s">
        <v>14040</v>
      </c>
      <c r="PUI1" s="10" t="s">
        <v>14041</v>
      </c>
      <c r="PUJ1" s="10" t="s">
        <v>14042</v>
      </c>
      <c r="PUK1" s="10" t="s">
        <v>14043</v>
      </c>
      <c r="PUL1" s="10" t="s">
        <v>14044</v>
      </c>
      <c r="PUM1" s="10" t="s">
        <v>14045</v>
      </c>
      <c r="PUN1" s="10" t="s">
        <v>14046</v>
      </c>
      <c r="PUO1" s="10" t="s">
        <v>14047</v>
      </c>
      <c r="PUP1" s="10" t="s">
        <v>14048</v>
      </c>
      <c r="PUQ1" s="10" t="s">
        <v>14049</v>
      </c>
      <c r="PUR1" s="10" t="s">
        <v>14050</v>
      </c>
      <c r="PUS1" s="10" t="s">
        <v>14051</v>
      </c>
      <c r="PUT1" s="10" t="s">
        <v>14052</v>
      </c>
      <c r="PUU1" s="10" t="s">
        <v>14053</v>
      </c>
      <c r="PUV1" s="10" t="s">
        <v>14054</v>
      </c>
      <c r="PUW1" s="10" t="s">
        <v>14055</v>
      </c>
      <c r="PUX1" s="10" t="s">
        <v>14056</v>
      </c>
      <c r="PUY1" s="10" t="s">
        <v>14057</v>
      </c>
      <c r="PUZ1" s="10" t="s">
        <v>14058</v>
      </c>
      <c r="PVA1" s="10" t="s">
        <v>14059</v>
      </c>
      <c r="PVB1" s="10" t="s">
        <v>14060</v>
      </c>
      <c r="PVC1" s="10" t="s">
        <v>14061</v>
      </c>
      <c r="PVD1" s="10" t="s">
        <v>14062</v>
      </c>
      <c r="PVE1" s="10" t="s">
        <v>14063</v>
      </c>
      <c r="PVF1" s="10" t="s">
        <v>14064</v>
      </c>
      <c r="PVG1" s="10" t="s">
        <v>14065</v>
      </c>
      <c r="PVH1" s="10" t="s">
        <v>14066</v>
      </c>
      <c r="PVI1" s="10" t="s">
        <v>14067</v>
      </c>
      <c r="PVJ1" s="10" t="s">
        <v>14068</v>
      </c>
      <c r="PVK1" s="10" t="s">
        <v>14069</v>
      </c>
      <c r="PVL1" s="10" t="s">
        <v>14070</v>
      </c>
      <c r="PVM1" s="10" t="s">
        <v>14071</v>
      </c>
      <c r="PVN1" s="10" t="s">
        <v>14072</v>
      </c>
      <c r="PVO1" s="10" t="s">
        <v>14073</v>
      </c>
      <c r="PVP1" s="10" t="s">
        <v>14074</v>
      </c>
      <c r="PVQ1" s="10" t="s">
        <v>14075</v>
      </c>
      <c r="PVR1" s="10" t="s">
        <v>14076</v>
      </c>
      <c r="PVS1" s="10" t="s">
        <v>14077</v>
      </c>
      <c r="PVT1" s="10" t="s">
        <v>14078</v>
      </c>
      <c r="PVU1" s="10" t="s">
        <v>14079</v>
      </c>
      <c r="PVV1" s="10" t="s">
        <v>14080</v>
      </c>
      <c r="PVW1" s="10" t="s">
        <v>14081</v>
      </c>
      <c r="PVX1" s="10" t="s">
        <v>14082</v>
      </c>
      <c r="PVY1" s="10" t="s">
        <v>14083</v>
      </c>
      <c r="PVZ1" s="10" t="s">
        <v>14084</v>
      </c>
      <c r="PWA1" s="10" t="s">
        <v>14085</v>
      </c>
      <c r="PWB1" s="10" t="s">
        <v>14086</v>
      </c>
      <c r="PWC1" s="10" t="s">
        <v>14087</v>
      </c>
      <c r="PWD1" s="10" t="s">
        <v>14088</v>
      </c>
      <c r="PWE1" s="10" t="s">
        <v>14089</v>
      </c>
      <c r="PWF1" s="10" t="s">
        <v>14090</v>
      </c>
      <c r="PWG1" s="10" t="s">
        <v>14091</v>
      </c>
      <c r="PWH1" s="10" t="s">
        <v>14092</v>
      </c>
      <c r="PWI1" s="10" t="s">
        <v>14093</v>
      </c>
      <c r="PWJ1" s="10" t="s">
        <v>14094</v>
      </c>
      <c r="PWK1" s="10" t="s">
        <v>14095</v>
      </c>
      <c r="PWL1" s="10" t="s">
        <v>14096</v>
      </c>
      <c r="PWM1" s="10" t="s">
        <v>14097</v>
      </c>
      <c r="PWN1" s="10" t="s">
        <v>14098</v>
      </c>
      <c r="PWO1" s="10" t="s">
        <v>14099</v>
      </c>
      <c r="PWP1" s="10" t="s">
        <v>14100</v>
      </c>
      <c r="PWQ1" s="10" t="s">
        <v>14101</v>
      </c>
      <c r="PWR1" s="10" t="s">
        <v>14102</v>
      </c>
      <c r="PWS1" s="10" t="s">
        <v>14103</v>
      </c>
      <c r="PWT1" s="10" t="s">
        <v>14104</v>
      </c>
      <c r="PWU1" s="10" t="s">
        <v>14105</v>
      </c>
      <c r="PWV1" s="10" t="s">
        <v>14106</v>
      </c>
      <c r="PWW1" s="10" t="s">
        <v>14107</v>
      </c>
      <c r="PWX1" s="10" t="s">
        <v>14108</v>
      </c>
      <c r="PWY1" s="10" t="s">
        <v>14109</v>
      </c>
      <c r="PWZ1" s="10" t="s">
        <v>14110</v>
      </c>
      <c r="PXA1" s="10" t="s">
        <v>14111</v>
      </c>
      <c r="PXB1" s="10" t="s">
        <v>14112</v>
      </c>
      <c r="PXC1" s="10" t="s">
        <v>14113</v>
      </c>
      <c r="PXD1" s="10" t="s">
        <v>14114</v>
      </c>
      <c r="PXE1" s="10" t="s">
        <v>14115</v>
      </c>
      <c r="PXF1" s="10" t="s">
        <v>14116</v>
      </c>
      <c r="PXG1" s="10" t="s">
        <v>14117</v>
      </c>
      <c r="PXH1" s="10" t="s">
        <v>14118</v>
      </c>
      <c r="PXI1" s="10" t="s">
        <v>14119</v>
      </c>
      <c r="PXJ1" s="10" t="s">
        <v>14120</v>
      </c>
      <c r="PXK1" s="10" t="s">
        <v>14121</v>
      </c>
      <c r="PXL1" s="10" t="s">
        <v>14122</v>
      </c>
      <c r="PXM1" s="10" t="s">
        <v>14123</v>
      </c>
      <c r="PXN1" s="10" t="s">
        <v>14124</v>
      </c>
      <c r="PXO1" s="10" t="s">
        <v>14125</v>
      </c>
      <c r="PXP1" s="10" t="s">
        <v>14126</v>
      </c>
      <c r="PXQ1" s="10" t="s">
        <v>14127</v>
      </c>
      <c r="PXR1" s="10" t="s">
        <v>14128</v>
      </c>
      <c r="PXS1" s="10" t="s">
        <v>14129</v>
      </c>
      <c r="PXT1" s="10" t="s">
        <v>14130</v>
      </c>
      <c r="PXU1" s="10" t="s">
        <v>14131</v>
      </c>
      <c r="PXV1" s="10" t="s">
        <v>14132</v>
      </c>
      <c r="PXW1" s="10" t="s">
        <v>14133</v>
      </c>
      <c r="PXX1" s="10" t="s">
        <v>14134</v>
      </c>
      <c r="PXY1" s="10" t="s">
        <v>14135</v>
      </c>
      <c r="PXZ1" s="10" t="s">
        <v>14136</v>
      </c>
      <c r="PYA1" s="10" t="s">
        <v>14137</v>
      </c>
      <c r="PYB1" s="10" t="s">
        <v>14138</v>
      </c>
      <c r="PYC1" s="10" t="s">
        <v>14139</v>
      </c>
      <c r="PYD1" s="10" t="s">
        <v>14140</v>
      </c>
      <c r="PYE1" s="10" t="s">
        <v>14141</v>
      </c>
      <c r="PYF1" s="10" t="s">
        <v>14142</v>
      </c>
      <c r="PYG1" s="10" t="s">
        <v>14143</v>
      </c>
      <c r="PYH1" s="10" t="s">
        <v>14144</v>
      </c>
      <c r="PYI1" s="10" t="s">
        <v>14145</v>
      </c>
      <c r="PYJ1" s="10" t="s">
        <v>14146</v>
      </c>
      <c r="PYK1" s="10" t="s">
        <v>14147</v>
      </c>
      <c r="PYL1" s="10" t="s">
        <v>14148</v>
      </c>
      <c r="PYM1" s="10" t="s">
        <v>14149</v>
      </c>
      <c r="PYN1" s="10" t="s">
        <v>14150</v>
      </c>
      <c r="PYO1" s="10" t="s">
        <v>14151</v>
      </c>
      <c r="PYP1" s="10" t="s">
        <v>14152</v>
      </c>
      <c r="PYQ1" s="10" t="s">
        <v>14153</v>
      </c>
      <c r="PYR1" s="10" t="s">
        <v>14154</v>
      </c>
      <c r="PYS1" s="10" t="s">
        <v>14155</v>
      </c>
      <c r="PYT1" s="10" t="s">
        <v>14156</v>
      </c>
      <c r="PYU1" s="10" t="s">
        <v>14157</v>
      </c>
      <c r="PYV1" s="10" t="s">
        <v>14158</v>
      </c>
      <c r="PYW1" s="10" t="s">
        <v>14159</v>
      </c>
      <c r="PYX1" s="10" t="s">
        <v>14160</v>
      </c>
      <c r="PYY1" s="10" t="s">
        <v>14161</v>
      </c>
      <c r="PYZ1" s="10" t="s">
        <v>14162</v>
      </c>
      <c r="PZA1" s="10" t="s">
        <v>14163</v>
      </c>
      <c r="PZB1" s="10" t="s">
        <v>14164</v>
      </c>
      <c r="PZC1" s="10" t="s">
        <v>14165</v>
      </c>
      <c r="PZD1" s="10" t="s">
        <v>14166</v>
      </c>
      <c r="PZE1" s="10" t="s">
        <v>14167</v>
      </c>
      <c r="PZF1" s="10" t="s">
        <v>14168</v>
      </c>
      <c r="PZG1" s="10" t="s">
        <v>14169</v>
      </c>
      <c r="PZH1" s="10" t="s">
        <v>14170</v>
      </c>
      <c r="PZI1" s="10" t="s">
        <v>14171</v>
      </c>
      <c r="PZJ1" s="10" t="s">
        <v>14172</v>
      </c>
      <c r="PZK1" s="10" t="s">
        <v>14173</v>
      </c>
      <c r="PZL1" s="10" t="s">
        <v>14174</v>
      </c>
      <c r="PZM1" s="10" t="s">
        <v>14175</v>
      </c>
      <c r="PZN1" s="10" t="s">
        <v>14176</v>
      </c>
      <c r="PZO1" s="10" t="s">
        <v>14177</v>
      </c>
      <c r="PZP1" s="10" t="s">
        <v>14178</v>
      </c>
      <c r="PZQ1" s="10" t="s">
        <v>14179</v>
      </c>
      <c r="PZR1" s="10" t="s">
        <v>14180</v>
      </c>
      <c r="PZS1" s="10" t="s">
        <v>14181</v>
      </c>
      <c r="PZT1" s="10" t="s">
        <v>14182</v>
      </c>
      <c r="PZU1" s="10" t="s">
        <v>14183</v>
      </c>
      <c r="PZV1" s="10" t="s">
        <v>14184</v>
      </c>
      <c r="PZW1" s="10" t="s">
        <v>14185</v>
      </c>
      <c r="PZX1" s="10" t="s">
        <v>14186</v>
      </c>
      <c r="PZY1" s="10" t="s">
        <v>14187</v>
      </c>
      <c r="PZZ1" s="10" t="s">
        <v>14188</v>
      </c>
      <c r="QAA1" s="10" t="s">
        <v>14189</v>
      </c>
      <c r="QAB1" s="10" t="s">
        <v>14190</v>
      </c>
      <c r="QAC1" s="10" t="s">
        <v>14191</v>
      </c>
      <c r="QAD1" s="10" t="s">
        <v>14192</v>
      </c>
      <c r="QAE1" s="10" t="s">
        <v>14193</v>
      </c>
      <c r="QAF1" s="10" t="s">
        <v>14194</v>
      </c>
      <c r="QAG1" s="10" t="s">
        <v>14195</v>
      </c>
      <c r="QAH1" s="10" t="s">
        <v>14196</v>
      </c>
      <c r="QAI1" s="10" t="s">
        <v>14197</v>
      </c>
      <c r="QAJ1" s="10" t="s">
        <v>14198</v>
      </c>
      <c r="QAK1" s="10" t="s">
        <v>14199</v>
      </c>
      <c r="QAL1" s="10" t="s">
        <v>14200</v>
      </c>
      <c r="QAM1" s="10" t="s">
        <v>14201</v>
      </c>
      <c r="QAN1" s="10" t="s">
        <v>14202</v>
      </c>
      <c r="QAO1" s="10" t="s">
        <v>14203</v>
      </c>
      <c r="QAP1" s="10" t="s">
        <v>14204</v>
      </c>
      <c r="QAQ1" s="10" t="s">
        <v>14205</v>
      </c>
      <c r="QAR1" s="10" t="s">
        <v>14206</v>
      </c>
      <c r="QAS1" s="10" t="s">
        <v>14207</v>
      </c>
      <c r="QAT1" s="10" t="s">
        <v>14208</v>
      </c>
      <c r="QAU1" s="10" t="s">
        <v>14209</v>
      </c>
      <c r="QAV1" s="10" t="s">
        <v>14210</v>
      </c>
      <c r="QAW1" s="10" t="s">
        <v>14211</v>
      </c>
      <c r="QAX1" s="10" t="s">
        <v>14212</v>
      </c>
      <c r="QAY1" s="10" t="s">
        <v>14213</v>
      </c>
      <c r="QAZ1" s="10" t="s">
        <v>14214</v>
      </c>
      <c r="QBA1" s="10" t="s">
        <v>14215</v>
      </c>
      <c r="QBB1" s="10" t="s">
        <v>14216</v>
      </c>
      <c r="QBC1" s="10" t="s">
        <v>14217</v>
      </c>
      <c r="QBD1" s="10" t="s">
        <v>14218</v>
      </c>
      <c r="QBE1" s="10" t="s">
        <v>14219</v>
      </c>
      <c r="QBF1" s="10" t="s">
        <v>14220</v>
      </c>
      <c r="QBG1" s="10" t="s">
        <v>14221</v>
      </c>
      <c r="QBH1" s="10" t="s">
        <v>14222</v>
      </c>
      <c r="QBI1" s="10" t="s">
        <v>14223</v>
      </c>
      <c r="QBJ1" s="10" t="s">
        <v>14224</v>
      </c>
      <c r="QBK1" s="10" t="s">
        <v>14225</v>
      </c>
      <c r="QBL1" s="10" t="s">
        <v>14226</v>
      </c>
      <c r="QBM1" s="10" t="s">
        <v>14227</v>
      </c>
      <c r="QBN1" s="10" t="s">
        <v>14228</v>
      </c>
      <c r="QBO1" s="10" t="s">
        <v>14229</v>
      </c>
      <c r="QBP1" s="10" t="s">
        <v>14230</v>
      </c>
      <c r="QBQ1" s="10" t="s">
        <v>14231</v>
      </c>
      <c r="QBR1" s="10" t="s">
        <v>14232</v>
      </c>
      <c r="QBS1" s="10" t="s">
        <v>14233</v>
      </c>
      <c r="QBT1" s="10" t="s">
        <v>14234</v>
      </c>
      <c r="QBU1" s="10" t="s">
        <v>14235</v>
      </c>
      <c r="QBV1" s="10" t="s">
        <v>14236</v>
      </c>
      <c r="QBW1" s="10" t="s">
        <v>14237</v>
      </c>
      <c r="QBX1" s="10" t="s">
        <v>14238</v>
      </c>
      <c r="QBY1" s="10" t="s">
        <v>14239</v>
      </c>
      <c r="QBZ1" s="10" t="s">
        <v>14240</v>
      </c>
      <c r="QCA1" s="10" t="s">
        <v>14241</v>
      </c>
      <c r="QCB1" s="10" t="s">
        <v>14242</v>
      </c>
      <c r="QCC1" s="10" t="s">
        <v>14243</v>
      </c>
      <c r="QCD1" s="10" t="s">
        <v>14244</v>
      </c>
      <c r="QCE1" s="10" t="s">
        <v>14245</v>
      </c>
      <c r="QCF1" s="10" t="s">
        <v>14246</v>
      </c>
      <c r="QCG1" s="10" t="s">
        <v>14247</v>
      </c>
      <c r="QCH1" s="10" t="s">
        <v>14248</v>
      </c>
      <c r="QCI1" s="10" t="s">
        <v>14249</v>
      </c>
      <c r="QCJ1" s="10" t="s">
        <v>14250</v>
      </c>
      <c r="QCK1" s="10" t="s">
        <v>14251</v>
      </c>
      <c r="QCL1" s="10" t="s">
        <v>14252</v>
      </c>
      <c r="QCM1" s="10" t="s">
        <v>14253</v>
      </c>
      <c r="QCN1" s="10" t="s">
        <v>14254</v>
      </c>
      <c r="QCO1" s="10" t="s">
        <v>14255</v>
      </c>
      <c r="QCP1" s="10" t="s">
        <v>14256</v>
      </c>
      <c r="QCQ1" s="10" t="s">
        <v>14257</v>
      </c>
      <c r="QCR1" s="10" t="s">
        <v>14258</v>
      </c>
      <c r="QCS1" s="10" t="s">
        <v>14259</v>
      </c>
      <c r="QCT1" s="10" t="s">
        <v>14260</v>
      </c>
      <c r="QCU1" s="10" t="s">
        <v>14261</v>
      </c>
      <c r="QCV1" s="10" t="s">
        <v>14262</v>
      </c>
      <c r="QCW1" s="10" t="s">
        <v>14263</v>
      </c>
      <c r="QCX1" s="10" t="s">
        <v>14264</v>
      </c>
      <c r="QCY1" s="10" t="s">
        <v>14265</v>
      </c>
      <c r="QCZ1" s="10" t="s">
        <v>14266</v>
      </c>
      <c r="QDA1" s="10" t="s">
        <v>14267</v>
      </c>
      <c r="QDB1" s="10" t="s">
        <v>14268</v>
      </c>
      <c r="QDC1" s="10" t="s">
        <v>14269</v>
      </c>
      <c r="QDD1" s="10" t="s">
        <v>14270</v>
      </c>
      <c r="QDE1" s="10" t="s">
        <v>14271</v>
      </c>
      <c r="QDF1" s="10" t="s">
        <v>14272</v>
      </c>
      <c r="QDG1" s="10" t="s">
        <v>14273</v>
      </c>
      <c r="QDH1" s="10" t="s">
        <v>14274</v>
      </c>
      <c r="QDI1" s="10" t="s">
        <v>14275</v>
      </c>
      <c r="QDJ1" s="10" t="s">
        <v>14276</v>
      </c>
      <c r="QDK1" s="10" t="s">
        <v>14277</v>
      </c>
      <c r="QDL1" s="10" t="s">
        <v>14278</v>
      </c>
      <c r="QDM1" s="10" t="s">
        <v>14279</v>
      </c>
      <c r="QDN1" s="10" t="s">
        <v>14280</v>
      </c>
      <c r="QDO1" s="10" t="s">
        <v>14281</v>
      </c>
      <c r="QDP1" s="10" t="s">
        <v>14282</v>
      </c>
      <c r="QDQ1" s="10" t="s">
        <v>14283</v>
      </c>
      <c r="QDR1" s="10" t="s">
        <v>14284</v>
      </c>
      <c r="QDS1" s="10" t="s">
        <v>14285</v>
      </c>
      <c r="QDT1" s="10" t="s">
        <v>14286</v>
      </c>
      <c r="QDU1" s="10" t="s">
        <v>14287</v>
      </c>
      <c r="QDV1" s="10" t="s">
        <v>14288</v>
      </c>
      <c r="QDW1" s="10" t="s">
        <v>14289</v>
      </c>
      <c r="QDX1" s="10" t="s">
        <v>14290</v>
      </c>
      <c r="QDY1" s="10" t="s">
        <v>14291</v>
      </c>
      <c r="QDZ1" s="10" t="s">
        <v>14292</v>
      </c>
      <c r="QEA1" s="10" t="s">
        <v>14293</v>
      </c>
      <c r="QEB1" s="10" t="s">
        <v>14294</v>
      </c>
      <c r="QEC1" s="10" t="s">
        <v>14295</v>
      </c>
      <c r="QED1" s="10" t="s">
        <v>14296</v>
      </c>
      <c r="QEE1" s="10" t="s">
        <v>14297</v>
      </c>
      <c r="QEF1" s="10" t="s">
        <v>14298</v>
      </c>
      <c r="QEG1" s="10" t="s">
        <v>14299</v>
      </c>
      <c r="QEH1" s="10" t="s">
        <v>14300</v>
      </c>
      <c r="QEI1" s="10" t="s">
        <v>14301</v>
      </c>
      <c r="QEJ1" s="10" t="s">
        <v>14302</v>
      </c>
      <c r="QEK1" s="10" t="s">
        <v>14303</v>
      </c>
      <c r="QEL1" s="10" t="s">
        <v>14304</v>
      </c>
      <c r="QEM1" s="10" t="s">
        <v>14305</v>
      </c>
      <c r="QEN1" s="10" t="s">
        <v>14306</v>
      </c>
      <c r="QEO1" s="10" t="s">
        <v>14307</v>
      </c>
      <c r="QEP1" s="10" t="s">
        <v>14308</v>
      </c>
      <c r="QEQ1" s="10" t="s">
        <v>14309</v>
      </c>
      <c r="QER1" s="10" t="s">
        <v>14310</v>
      </c>
      <c r="QES1" s="10" t="s">
        <v>14311</v>
      </c>
      <c r="QET1" s="10" t="s">
        <v>14312</v>
      </c>
      <c r="QEU1" s="10" t="s">
        <v>14313</v>
      </c>
      <c r="QEV1" s="10" t="s">
        <v>14314</v>
      </c>
      <c r="QEW1" s="10" t="s">
        <v>14315</v>
      </c>
      <c r="QEX1" s="10" t="s">
        <v>14316</v>
      </c>
      <c r="QEY1" s="10" t="s">
        <v>14317</v>
      </c>
      <c r="QEZ1" s="10" t="s">
        <v>14318</v>
      </c>
      <c r="QFA1" s="10" t="s">
        <v>14319</v>
      </c>
      <c r="QFB1" s="10" t="s">
        <v>14320</v>
      </c>
      <c r="QFC1" s="10" t="s">
        <v>14321</v>
      </c>
      <c r="QFD1" s="10" t="s">
        <v>14322</v>
      </c>
      <c r="QFE1" s="10" t="s">
        <v>14323</v>
      </c>
      <c r="QFF1" s="10" t="s">
        <v>14324</v>
      </c>
      <c r="QFG1" s="10" t="s">
        <v>14325</v>
      </c>
      <c r="QFH1" s="10" t="s">
        <v>14326</v>
      </c>
      <c r="QFI1" s="10" t="s">
        <v>14327</v>
      </c>
      <c r="QFJ1" s="10" t="s">
        <v>14328</v>
      </c>
      <c r="QFK1" s="10" t="s">
        <v>14329</v>
      </c>
      <c r="QFL1" s="10" t="s">
        <v>14330</v>
      </c>
      <c r="QFM1" s="10" t="s">
        <v>14331</v>
      </c>
      <c r="QFN1" s="10" t="s">
        <v>14332</v>
      </c>
      <c r="QFO1" s="10" t="s">
        <v>14333</v>
      </c>
      <c r="QFP1" s="10" t="s">
        <v>14334</v>
      </c>
      <c r="QFQ1" s="10" t="s">
        <v>14335</v>
      </c>
      <c r="QFR1" s="10" t="s">
        <v>14336</v>
      </c>
      <c r="QFS1" s="10" t="s">
        <v>14337</v>
      </c>
      <c r="QFT1" s="10" t="s">
        <v>14338</v>
      </c>
      <c r="QFU1" s="10" t="s">
        <v>14339</v>
      </c>
      <c r="QFV1" s="10" t="s">
        <v>14340</v>
      </c>
      <c r="QFW1" s="10" t="s">
        <v>14341</v>
      </c>
      <c r="QFX1" s="10" t="s">
        <v>14342</v>
      </c>
      <c r="QFY1" s="10" t="s">
        <v>14343</v>
      </c>
      <c r="QFZ1" s="10" t="s">
        <v>14344</v>
      </c>
      <c r="QGA1" s="10" t="s">
        <v>14345</v>
      </c>
      <c r="QGB1" s="10" t="s">
        <v>14346</v>
      </c>
      <c r="QGC1" s="10" t="s">
        <v>14347</v>
      </c>
      <c r="QGD1" s="10" t="s">
        <v>14348</v>
      </c>
      <c r="QGE1" s="10" t="s">
        <v>14349</v>
      </c>
      <c r="QGF1" s="10" t="s">
        <v>14350</v>
      </c>
      <c r="QGG1" s="10" t="s">
        <v>14351</v>
      </c>
      <c r="QGH1" s="10" t="s">
        <v>14352</v>
      </c>
      <c r="QGI1" s="10" t="s">
        <v>14353</v>
      </c>
      <c r="QGJ1" s="10" t="s">
        <v>14354</v>
      </c>
      <c r="QGK1" s="10" t="s">
        <v>14355</v>
      </c>
      <c r="QGL1" s="10" t="s">
        <v>14356</v>
      </c>
      <c r="QGM1" s="10" t="s">
        <v>14357</v>
      </c>
      <c r="QGN1" s="10" t="s">
        <v>14358</v>
      </c>
      <c r="QGO1" s="10" t="s">
        <v>14359</v>
      </c>
      <c r="QGP1" s="10" t="s">
        <v>14360</v>
      </c>
      <c r="QGQ1" s="10" t="s">
        <v>14361</v>
      </c>
      <c r="QGR1" s="10" t="s">
        <v>14362</v>
      </c>
      <c r="QGS1" s="10" t="s">
        <v>14363</v>
      </c>
      <c r="QGT1" s="10" t="s">
        <v>14364</v>
      </c>
      <c r="QGU1" s="10" t="s">
        <v>14365</v>
      </c>
      <c r="QGV1" s="10" t="s">
        <v>14366</v>
      </c>
      <c r="QGW1" s="10" t="s">
        <v>14367</v>
      </c>
      <c r="QGX1" s="10" t="s">
        <v>14368</v>
      </c>
      <c r="QGY1" s="10" t="s">
        <v>14369</v>
      </c>
      <c r="QGZ1" s="10" t="s">
        <v>14370</v>
      </c>
      <c r="QHA1" s="10" t="s">
        <v>14371</v>
      </c>
      <c r="QHB1" s="10" t="s">
        <v>14372</v>
      </c>
      <c r="QHC1" s="10" t="s">
        <v>14373</v>
      </c>
      <c r="QHD1" s="10" t="s">
        <v>14374</v>
      </c>
      <c r="QHE1" s="10" t="s">
        <v>14375</v>
      </c>
      <c r="QHF1" s="10" t="s">
        <v>14376</v>
      </c>
      <c r="QHG1" s="10" t="s">
        <v>14377</v>
      </c>
      <c r="QHH1" s="10" t="s">
        <v>14378</v>
      </c>
      <c r="QHI1" s="10" t="s">
        <v>14379</v>
      </c>
      <c r="QHJ1" s="10" t="s">
        <v>14380</v>
      </c>
      <c r="QHK1" s="10" t="s">
        <v>14381</v>
      </c>
      <c r="QHL1" s="10" t="s">
        <v>14382</v>
      </c>
      <c r="QHM1" s="10" t="s">
        <v>14383</v>
      </c>
      <c r="QHN1" s="10" t="s">
        <v>14384</v>
      </c>
      <c r="QHO1" s="10" t="s">
        <v>14385</v>
      </c>
      <c r="QHP1" s="10" t="s">
        <v>14386</v>
      </c>
      <c r="QHQ1" s="10" t="s">
        <v>14387</v>
      </c>
      <c r="QHR1" s="10" t="s">
        <v>14388</v>
      </c>
      <c r="QHS1" s="10" t="s">
        <v>14389</v>
      </c>
      <c r="QHT1" s="10" t="s">
        <v>14390</v>
      </c>
      <c r="QHU1" s="10" t="s">
        <v>14391</v>
      </c>
      <c r="QHV1" s="10" t="s">
        <v>14392</v>
      </c>
      <c r="QHW1" s="10" t="s">
        <v>14393</v>
      </c>
      <c r="QHX1" s="10" t="s">
        <v>14394</v>
      </c>
      <c r="QHY1" s="10" t="s">
        <v>14395</v>
      </c>
      <c r="QHZ1" s="10" t="s">
        <v>14396</v>
      </c>
      <c r="QIA1" s="10" t="s">
        <v>14397</v>
      </c>
      <c r="QIB1" s="10" t="s">
        <v>14398</v>
      </c>
      <c r="QIC1" s="10" t="s">
        <v>14399</v>
      </c>
      <c r="QID1" s="10" t="s">
        <v>14400</v>
      </c>
      <c r="QIE1" s="10" t="s">
        <v>14401</v>
      </c>
      <c r="QIF1" s="10" t="s">
        <v>14402</v>
      </c>
      <c r="QIG1" s="10" t="s">
        <v>14403</v>
      </c>
      <c r="QIH1" s="10" t="s">
        <v>14404</v>
      </c>
      <c r="QII1" s="10" t="s">
        <v>14405</v>
      </c>
      <c r="QIJ1" s="10" t="s">
        <v>14406</v>
      </c>
      <c r="QIK1" s="10" t="s">
        <v>14407</v>
      </c>
      <c r="QIL1" s="10" t="s">
        <v>14408</v>
      </c>
      <c r="QIM1" s="10" t="s">
        <v>14409</v>
      </c>
      <c r="QIN1" s="10" t="s">
        <v>14410</v>
      </c>
      <c r="QIO1" s="10" t="s">
        <v>14411</v>
      </c>
      <c r="QIP1" s="10" t="s">
        <v>14412</v>
      </c>
      <c r="QIQ1" s="10" t="s">
        <v>14413</v>
      </c>
      <c r="QIR1" s="10" t="s">
        <v>14414</v>
      </c>
      <c r="QIS1" s="10" t="s">
        <v>14415</v>
      </c>
      <c r="QIT1" s="10" t="s">
        <v>14416</v>
      </c>
      <c r="QIU1" s="10" t="s">
        <v>14417</v>
      </c>
      <c r="QIV1" s="10" t="s">
        <v>14418</v>
      </c>
      <c r="QIW1" s="10" t="s">
        <v>14419</v>
      </c>
      <c r="QIX1" s="10" t="s">
        <v>14420</v>
      </c>
      <c r="QIY1" s="10" t="s">
        <v>14421</v>
      </c>
      <c r="QIZ1" s="10" t="s">
        <v>14422</v>
      </c>
      <c r="QJA1" s="10" t="s">
        <v>14423</v>
      </c>
      <c r="QJB1" s="10" t="s">
        <v>14424</v>
      </c>
      <c r="QJC1" s="10" t="s">
        <v>14425</v>
      </c>
      <c r="QJD1" s="10" t="s">
        <v>14426</v>
      </c>
      <c r="QJE1" s="10" t="s">
        <v>14427</v>
      </c>
      <c r="QJF1" s="10" t="s">
        <v>14428</v>
      </c>
      <c r="QJG1" s="10" t="s">
        <v>14429</v>
      </c>
      <c r="QJH1" s="10" t="s">
        <v>14430</v>
      </c>
      <c r="QJI1" s="10" t="s">
        <v>14431</v>
      </c>
      <c r="QJJ1" s="10" t="s">
        <v>14432</v>
      </c>
      <c r="QJK1" s="10" t="s">
        <v>14433</v>
      </c>
      <c r="QJL1" s="10" t="s">
        <v>14434</v>
      </c>
      <c r="QJM1" s="10" t="s">
        <v>14435</v>
      </c>
      <c r="QJN1" s="10" t="s">
        <v>14436</v>
      </c>
      <c r="QJO1" s="10" t="s">
        <v>14437</v>
      </c>
      <c r="QJP1" s="10" t="s">
        <v>14438</v>
      </c>
      <c r="QJQ1" s="10" t="s">
        <v>14439</v>
      </c>
      <c r="QJR1" s="10" t="s">
        <v>14440</v>
      </c>
      <c r="QJS1" s="10" t="s">
        <v>14441</v>
      </c>
      <c r="QJT1" s="10" t="s">
        <v>14442</v>
      </c>
      <c r="QJU1" s="10" t="s">
        <v>14443</v>
      </c>
      <c r="QJV1" s="10" t="s">
        <v>14444</v>
      </c>
      <c r="QJW1" s="10" t="s">
        <v>14445</v>
      </c>
      <c r="QJX1" s="10" t="s">
        <v>14446</v>
      </c>
      <c r="QJY1" s="10" t="s">
        <v>14447</v>
      </c>
      <c r="QJZ1" s="10" t="s">
        <v>14448</v>
      </c>
      <c r="QKA1" s="10" t="s">
        <v>14449</v>
      </c>
      <c r="QKB1" s="10" t="s">
        <v>14450</v>
      </c>
      <c r="QKC1" s="10" t="s">
        <v>14451</v>
      </c>
      <c r="QKD1" s="10" t="s">
        <v>14452</v>
      </c>
      <c r="QKE1" s="10" t="s">
        <v>14453</v>
      </c>
      <c r="QKF1" s="10" t="s">
        <v>14454</v>
      </c>
      <c r="QKG1" s="10" t="s">
        <v>14455</v>
      </c>
      <c r="QKH1" s="10" t="s">
        <v>14456</v>
      </c>
      <c r="QKI1" s="10" t="s">
        <v>14457</v>
      </c>
      <c r="QKJ1" s="10" t="s">
        <v>14458</v>
      </c>
      <c r="QKK1" s="10" t="s">
        <v>14459</v>
      </c>
      <c r="QKL1" s="10" t="s">
        <v>14460</v>
      </c>
      <c r="QKM1" s="10" t="s">
        <v>14461</v>
      </c>
      <c r="QKN1" s="10" t="s">
        <v>14462</v>
      </c>
      <c r="QKO1" s="10" t="s">
        <v>14463</v>
      </c>
      <c r="QKP1" s="10" t="s">
        <v>14464</v>
      </c>
      <c r="QKQ1" s="10" t="s">
        <v>14465</v>
      </c>
      <c r="QKR1" s="10" t="s">
        <v>14466</v>
      </c>
      <c r="QKS1" s="10" t="s">
        <v>14467</v>
      </c>
      <c r="QKT1" s="10" t="s">
        <v>14468</v>
      </c>
      <c r="QKU1" s="10" t="s">
        <v>14469</v>
      </c>
      <c r="QKV1" s="10" t="s">
        <v>14470</v>
      </c>
      <c r="QKW1" s="10" t="s">
        <v>14471</v>
      </c>
      <c r="QKX1" s="10" t="s">
        <v>14472</v>
      </c>
      <c r="QKY1" s="10" t="s">
        <v>14473</v>
      </c>
      <c r="QKZ1" s="10" t="s">
        <v>14474</v>
      </c>
      <c r="QLA1" s="10" t="s">
        <v>14475</v>
      </c>
      <c r="QLB1" s="10" t="s">
        <v>14476</v>
      </c>
      <c r="QLC1" s="10" t="s">
        <v>14477</v>
      </c>
      <c r="QLD1" s="10" t="s">
        <v>14478</v>
      </c>
      <c r="QLE1" s="10" t="s">
        <v>14479</v>
      </c>
      <c r="QLF1" s="10" t="s">
        <v>14480</v>
      </c>
      <c r="QLG1" s="10" t="s">
        <v>14481</v>
      </c>
      <c r="QLH1" s="10" t="s">
        <v>14482</v>
      </c>
      <c r="QLI1" s="10" t="s">
        <v>14483</v>
      </c>
      <c r="QLJ1" s="10" t="s">
        <v>14484</v>
      </c>
      <c r="QLK1" s="10" t="s">
        <v>14485</v>
      </c>
      <c r="QLL1" s="10" t="s">
        <v>14486</v>
      </c>
      <c r="QLM1" s="10" t="s">
        <v>14487</v>
      </c>
      <c r="QLN1" s="10" t="s">
        <v>14488</v>
      </c>
      <c r="QLO1" s="10" t="s">
        <v>14489</v>
      </c>
      <c r="QLP1" s="10" t="s">
        <v>14490</v>
      </c>
      <c r="QLQ1" s="10" t="s">
        <v>14491</v>
      </c>
      <c r="QLR1" s="10" t="s">
        <v>14492</v>
      </c>
      <c r="QLS1" s="10" t="s">
        <v>14493</v>
      </c>
      <c r="QLT1" s="10" t="s">
        <v>14494</v>
      </c>
      <c r="QLU1" s="10" t="s">
        <v>14495</v>
      </c>
      <c r="QLV1" s="10" t="s">
        <v>14496</v>
      </c>
      <c r="QLW1" s="10" t="s">
        <v>14497</v>
      </c>
      <c r="QLX1" s="10" t="s">
        <v>14498</v>
      </c>
      <c r="QLY1" s="10" t="s">
        <v>14499</v>
      </c>
      <c r="QLZ1" s="10" t="s">
        <v>14500</v>
      </c>
      <c r="QMA1" s="10" t="s">
        <v>14501</v>
      </c>
      <c r="QMB1" s="10" t="s">
        <v>14502</v>
      </c>
      <c r="QMC1" s="10" t="s">
        <v>14503</v>
      </c>
      <c r="QMD1" s="10" t="s">
        <v>14504</v>
      </c>
      <c r="QME1" s="10" t="s">
        <v>14505</v>
      </c>
      <c r="QMF1" s="10" t="s">
        <v>14506</v>
      </c>
      <c r="QMG1" s="10" t="s">
        <v>14507</v>
      </c>
      <c r="QMH1" s="10" t="s">
        <v>14508</v>
      </c>
      <c r="QMI1" s="10" t="s">
        <v>14509</v>
      </c>
      <c r="QMJ1" s="10" t="s">
        <v>14510</v>
      </c>
      <c r="QMK1" s="10" t="s">
        <v>14511</v>
      </c>
      <c r="QML1" s="10" t="s">
        <v>14512</v>
      </c>
      <c r="QMM1" s="10" t="s">
        <v>14513</v>
      </c>
      <c r="QMN1" s="10" t="s">
        <v>14514</v>
      </c>
      <c r="QMO1" s="10" t="s">
        <v>14515</v>
      </c>
      <c r="QMP1" s="10" t="s">
        <v>14516</v>
      </c>
      <c r="QMQ1" s="10" t="s">
        <v>14517</v>
      </c>
      <c r="QMR1" s="10" t="s">
        <v>14518</v>
      </c>
      <c r="QMS1" s="10" t="s">
        <v>14519</v>
      </c>
      <c r="QMT1" s="10" t="s">
        <v>14520</v>
      </c>
      <c r="QMU1" s="10" t="s">
        <v>14521</v>
      </c>
      <c r="QMV1" s="10" t="s">
        <v>14522</v>
      </c>
      <c r="QMW1" s="10" t="s">
        <v>14523</v>
      </c>
      <c r="QMX1" s="10" t="s">
        <v>14524</v>
      </c>
      <c r="QMY1" s="10" t="s">
        <v>14525</v>
      </c>
      <c r="QMZ1" s="10" t="s">
        <v>14526</v>
      </c>
      <c r="QNA1" s="10" t="s">
        <v>14527</v>
      </c>
      <c r="QNB1" s="10" t="s">
        <v>14528</v>
      </c>
      <c r="QNC1" s="10" t="s">
        <v>14529</v>
      </c>
      <c r="QND1" s="10" t="s">
        <v>14530</v>
      </c>
      <c r="QNE1" s="10" t="s">
        <v>14531</v>
      </c>
      <c r="QNF1" s="10" t="s">
        <v>14532</v>
      </c>
      <c r="QNG1" s="10" t="s">
        <v>14533</v>
      </c>
      <c r="QNH1" s="10" t="s">
        <v>14534</v>
      </c>
      <c r="QNI1" s="10" t="s">
        <v>14535</v>
      </c>
      <c r="QNJ1" s="10" t="s">
        <v>14536</v>
      </c>
      <c r="QNK1" s="10" t="s">
        <v>14537</v>
      </c>
      <c r="QNL1" s="10" t="s">
        <v>14538</v>
      </c>
      <c r="QNM1" s="10" t="s">
        <v>14539</v>
      </c>
      <c r="QNN1" s="10" t="s">
        <v>14540</v>
      </c>
      <c r="QNO1" s="10" t="s">
        <v>14541</v>
      </c>
      <c r="QNP1" s="10" t="s">
        <v>14542</v>
      </c>
      <c r="QNQ1" s="10" t="s">
        <v>14543</v>
      </c>
      <c r="QNR1" s="10" t="s">
        <v>14544</v>
      </c>
      <c r="QNS1" s="10" t="s">
        <v>14545</v>
      </c>
      <c r="QNT1" s="10" t="s">
        <v>14546</v>
      </c>
      <c r="QNU1" s="10" t="s">
        <v>14547</v>
      </c>
      <c r="QNV1" s="10" t="s">
        <v>14548</v>
      </c>
      <c r="QNW1" s="10" t="s">
        <v>14549</v>
      </c>
      <c r="QNX1" s="10" t="s">
        <v>14550</v>
      </c>
      <c r="QNY1" s="10" t="s">
        <v>14551</v>
      </c>
      <c r="QNZ1" s="10" t="s">
        <v>14552</v>
      </c>
      <c r="QOA1" s="10" t="s">
        <v>14553</v>
      </c>
      <c r="QOB1" s="10" t="s">
        <v>14554</v>
      </c>
      <c r="QOC1" s="10" t="s">
        <v>14555</v>
      </c>
      <c r="QOD1" s="10" t="s">
        <v>14556</v>
      </c>
      <c r="QOE1" s="10" t="s">
        <v>14557</v>
      </c>
      <c r="QOF1" s="10" t="s">
        <v>14558</v>
      </c>
      <c r="QOG1" s="10" t="s">
        <v>14559</v>
      </c>
      <c r="QOH1" s="10" t="s">
        <v>14560</v>
      </c>
      <c r="QOI1" s="10" t="s">
        <v>14561</v>
      </c>
      <c r="QOJ1" s="10" t="s">
        <v>14562</v>
      </c>
      <c r="QOK1" s="10" t="s">
        <v>14563</v>
      </c>
      <c r="QOL1" s="10" t="s">
        <v>14564</v>
      </c>
      <c r="QOM1" s="10" t="s">
        <v>14565</v>
      </c>
      <c r="QON1" s="10" t="s">
        <v>14566</v>
      </c>
      <c r="QOO1" s="10" t="s">
        <v>14567</v>
      </c>
      <c r="QOP1" s="10" t="s">
        <v>14568</v>
      </c>
      <c r="QOQ1" s="10" t="s">
        <v>14569</v>
      </c>
      <c r="QOR1" s="10" t="s">
        <v>14570</v>
      </c>
      <c r="QOS1" s="10" t="s">
        <v>14571</v>
      </c>
      <c r="QOT1" s="10" t="s">
        <v>14572</v>
      </c>
      <c r="QOU1" s="10" t="s">
        <v>14573</v>
      </c>
      <c r="QOV1" s="10" t="s">
        <v>14574</v>
      </c>
      <c r="QOW1" s="10" t="s">
        <v>14575</v>
      </c>
      <c r="QOX1" s="10" t="s">
        <v>14576</v>
      </c>
      <c r="QOY1" s="10" t="s">
        <v>14577</v>
      </c>
      <c r="QOZ1" s="10" t="s">
        <v>14578</v>
      </c>
      <c r="QPA1" s="10" t="s">
        <v>14579</v>
      </c>
      <c r="QPB1" s="10" t="s">
        <v>14580</v>
      </c>
      <c r="QPC1" s="10" t="s">
        <v>14581</v>
      </c>
      <c r="QPD1" s="10" t="s">
        <v>14582</v>
      </c>
      <c r="QPE1" s="10" t="s">
        <v>14583</v>
      </c>
      <c r="QPF1" s="10" t="s">
        <v>14584</v>
      </c>
      <c r="QPG1" s="10" t="s">
        <v>14585</v>
      </c>
      <c r="QPH1" s="10" t="s">
        <v>14586</v>
      </c>
      <c r="QPI1" s="10" t="s">
        <v>14587</v>
      </c>
      <c r="QPJ1" s="10" t="s">
        <v>14588</v>
      </c>
      <c r="QPK1" s="10" t="s">
        <v>14589</v>
      </c>
      <c r="QPL1" s="10" t="s">
        <v>14590</v>
      </c>
      <c r="QPM1" s="10" t="s">
        <v>14591</v>
      </c>
      <c r="QPN1" s="10" t="s">
        <v>14592</v>
      </c>
      <c r="QPO1" s="10" t="s">
        <v>14593</v>
      </c>
      <c r="QPP1" s="10" t="s">
        <v>14594</v>
      </c>
      <c r="QPQ1" s="10" t="s">
        <v>14595</v>
      </c>
      <c r="QPR1" s="10" t="s">
        <v>14596</v>
      </c>
      <c r="QPS1" s="10" t="s">
        <v>14597</v>
      </c>
      <c r="QPT1" s="10" t="s">
        <v>14598</v>
      </c>
      <c r="QPU1" s="10" t="s">
        <v>14599</v>
      </c>
      <c r="QPV1" s="10" t="s">
        <v>14600</v>
      </c>
      <c r="QPW1" s="10" t="s">
        <v>14601</v>
      </c>
      <c r="QPX1" s="10" t="s">
        <v>14602</v>
      </c>
      <c r="QPY1" s="10" t="s">
        <v>14603</v>
      </c>
      <c r="QPZ1" s="10" t="s">
        <v>14604</v>
      </c>
      <c r="QQA1" s="10" t="s">
        <v>14605</v>
      </c>
      <c r="QQB1" s="10" t="s">
        <v>14606</v>
      </c>
      <c r="QQC1" s="10" t="s">
        <v>14607</v>
      </c>
      <c r="QQD1" s="10" t="s">
        <v>14608</v>
      </c>
      <c r="QQE1" s="10" t="s">
        <v>14609</v>
      </c>
      <c r="QQF1" s="10" t="s">
        <v>14610</v>
      </c>
      <c r="QQG1" s="10" t="s">
        <v>14611</v>
      </c>
      <c r="QQH1" s="10" t="s">
        <v>14612</v>
      </c>
      <c r="QQI1" s="10" t="s">
        <v>14613</v>
      </c>
      <c r="QQJ1" s="10" t="s">
        <v>14614</v>
      </c>
      <c r="QQK1" s="10" t="s">
        <v>14615</v>
      </c>
      <c r="QQL1" s="10" t="s">
        <v>14616</v>
      </c>
      <c r="QQM1" s="10" t="s">
        <v>14617</v>
      </c>
      <c r="QQN1" s="10" t="s">
        <v>14618</v>
      </c>
      <c r="QQO1" s="10" t="s">
        <v>14619</v>
      </c>
      <c r="QQP1" s="10" t="s">
        <v>14620</v>
      </c>
      <c r="QQQ1" s="10" t="s">
        <v>14621</v>
      </c>
      <c r="QQR1" s="10" t="s">
        <v>14622</v>
      </c>
      <c r="QQS1" s="10" t="s">
        <v>14623</v>
      </c>
      <c r="QQT1" s="10" t="s">
        <v>14624</v>
      </c>
      <c r="QQU1" s="10" t="s">
        <v>14625</v>
      </c>
      <c r="QQV1" s="10" t="s">
        <v>14626</v>
      </c>
      <c r="QQW1" s="10" t="s">
        <v>14627</v>
      </c>
      <c r="QQX1" s="10" t="s">
        <v>14628</v>
      </c>
      <c r="QQY1" s="10" t="s">
        <v>14629</v>
      </c>
      <c r="QQZ1" s="10" t="s">
        <v>14630</v>
      </c>
      <c r="QRA1" s="10" t="s">
        <v>14631</v>
      </c>
      <c r="QRB1" s="10" t="s">
        <v>14632</v>
      </c>
      <c r="QRC1" s="10" t="s">
        <v>14633</v>
      </c>
      <c r="QRD1" s="10" t="s">
        <v>14634</v>
      </c>
      <c r="QRE1" s="10" t="s">
        <v>14635</v>
      </c>
      <c r="QRF1" s="10" t="s">
        <v>14636</v>
      </c>
      <c r="QRG1" s="10" t="s">
        <v>14637</v>
      </c>
      <c r="QRH1" s="10" t="s">
        <v>14638</v>
      </c>
      <c r="QRI1" s="10" t="s">
        <v>14639</v>
      </c>
      <c r="QRJ1" s="10" t="s">
        <v>14640</v>
      </c>
      <c r="QRK1" s="10" t="s">
        <v>14641</v>
      </c>
      <c r="QRL1" s="10" t="s">
        <v>14642</v>
      </c>
      <c r="QRM1" s="10" t="s">
        <v>14643</v>
      </c>
      <c r="QRN1" s="10" t="s">
        <v>14644</v>
      </c>
      <c r="QRO1" s="10" t="s">
        <v>14645</v>
      </c>
      <c r="QRP1" s="10" t="s">
        <v>14646</v>
      </c>
      <c r="QRQ1" s="10" t="s">
        <v>14647</v>
      </c>
      <c r="QRR1" s="10" t="s">
        <v>14648</v>
      </c>
      <c r="QRS1" s="10" t="s">
        <v>14649</v>
      </c>
      <c r="QRT1" s="10" t="s">
        <v>14650</v>
      </c>
      <c r="QRU1" s="10" t="s">
        <v>14651</v>
      </c>
      <c r="QRV1" s="10" t="s">
        <v>14652</v>
      </c>
      <c r="QRW1" s="10" t="s">
        <v>14653</v>
      </c>
      <c r="QRX1" s="10" t="s">
        <v>14654</v>
      </c>
      <c r="QRY1" s="10" t="s">
        <v>14655</v>
      </c>
      <c r="QRZ1" s="10" t="s">
        <v>14656</v>
      </c>
      <c r="QSA1" s="10" t="s">
        <v>14657</v>
      </c>
      <c r="QSB1" s="10" t="s">
        <v>14658</v>
      </c>
      <c r="QSC1" s="10" t="s">
        <v>14659</v>
      </c>
      <c r="QSD1" s="10" t="s">
        <v>14660</v>
      </c>
      <c r="QSE1" s="10" t="s">
        <v>14661</v>
      </c>
      <c r="QSF1" s="10" t="s">
        <v>14662</v>
      </c>
      <c r="QSG1" s="10" t="s">
        <v>14663</v>
      </c>
      <c r="QSH1" s="10" t="s">
        <v>14664</v>
      </c>
      <c r="QSI1" s="10" t="s">
        <v>14665</v>
      </c>
      <c r="QSJ1" s="10" t="s">
        <v>14666</v>
      </c>
      <c r="QSK1" s="10" t="s">
        <v>14667</v>
      </c>
      <c r="QSL1" s="10" t="s">
        <v>14668</v>
      </c>
      <c r="QSM1" s="10" t="s">
        <v>14669</v>
      </c>
      <c r="QSN1" s="10" t="s">
        <v>14670</v>
      </c>
      <c r="QSO1" s="10" t="s">
        <v>14671</v>
      </c>
      <c r="QSP1" s="10" t="s">
        <v>14672</v>
      </c>
      <c r="QSQ1" s="10" t="s">
        <v>14673</v>
      </c>
      <c r="QSR1" s="10" t="s">
        <v>14674</v>
      </c>
      <c r="QSS1" s="10" t="s">
        <v>14675</v>
      </c>
      <c r="QST1" s="10" t="s">
        <v>14676</v>
      </c>
      <c r="QSU1" s="10" t="s">
        <v>14677</v>
      </c>
      <c r="QSV1" s="10" t="s">
        <v>14678</v>
      </c>
      <c r="QSW1" s="10" t="s">
        <v>14679</v>
      </c>
      <c r="QSX1" s="10" t="s">
        <v>14680</v>
      </c>
      <c r="QSY1" s="10" t="s">
        <v>14681</v>
      </c>
      <c r="QSZ1" s="10" t="s">
        <v>14682</v>
      </c>
      <c r="QTA1" s="10" t="s">
        <v>14683</v>
      </c>
      <c r="QTB1" s="10" t="s">
        <v>14684</v>
      </c>
      <c r="QTC1" s="10" t="s">
        <v>14685</v>
      </c>
      <c r="QTD1" s="10" t="s">
        <v>14686</v>
      </c>
      <c r="QTE1" s="10" t="s">
        <v>14687</v>
      </c>
      <c r="QTF1" s="10" t="s">
        <v>14688</v>
      </c>
      <c r="QTG1" s="10" t="s">
        <v>14689</v>
      </c>
      <c r="QTH1" s="10" t="s">
        <v>14690</v>
      </c>
      <c r="QTI1" s="10" t="s">
        <v>14691</v>
      </c>
      <c r="QTJ1" s="10" t="s">
        <v>14692</v>
      </c>
      <c r="QTK1" s="10" t="s">
        <v>14693</v>
      </c>
      <c r="QTL1" s="10" t="s">
        <v>14694</v>
      </c>
      <c r="QTM1" s="10" t="s">
        <v>14695</v>
      </c>
      <c r="QTN1" s="10" t="s">
        <v>14696</v>
      </c>
      <c r="QTO1" s="10" t="s">
        <v>14697</v>
      </c>
      <c r="QTP1" s="10" t="s">
        <v>14698</v>
      </c>
      <c r="QTQ1" s="10" t="s">
        <v>14699</v>
      </c>
      <c r="QTR1" s="10" t="s">
        <v>14700</v>
      </c>
      <c r="QTS1" s="10" t="s">
        <v>14701</v>
      </c>
      <c r="QTT1" s="10" t="s">
        <v>14702</v>
      </c>
      <c r="QTU1" s="10" t="s">
        <v>14703</v>
      </c>
      <c r="QTV1" s="10" t="s">
        <v>14704</v>
      </c>
      <c r="QTW1" s="10" t="s">
        <v>14705</v>
      </c>
      <c r="QTX1" s="10" t="s">
        <v>14706</v>
      </c>
      <c r="QTY1" s="10" t="s">
        <v>14707</v>
      </c>
      <c r="QTZ1" s="10" t="s">
        <v>14708</v>
      </c>
      <c r="QUA1" s="10" t="s">
        <v>14709</v>
      </c>
      <c r="QUB1" s="10" t="s">
        <v>14710</v>
      </c>
      <c r="QUC1" s="10" t="s">
        <v>14711</v>
      </c>
      <c r="QUD1" s="10" t="s">
        <v>14712</v>
      </c>
      <c r="QUE1" s="10" t="s">
        <v>14713</v>
      </c>
      <c r="QUF1" s="10" t="s">
        <v>14714</v>
      </c>
      <c r="QUG1" s="10" t="s">
        <v>14715</v>
      </c>
      <c r="QUH1" s="10" t="s">
        <v>14716</v>
      </c>
      <c r="QUI1" s="10" t="s">
        <v>14717</v>
      </c>
      <c r="QUJ1" s="10" t="s">
        <v>14718</v>
      </c>
      <c r="QUK1" s="10" t="s">
        <v>14719</v>
      </c>
      <c r="QUL1" s="10" t="s">
        <v>14720</v>
      </c>
      <c r="QUM1" s="10" t="s">
        <v>14721</v>
      </c>
      <c r="QUN1" s="10" t="s">
        <v>14722</v>
      </c>
      <c r="QUO1" s="10" t="s">
        <v>14723</v>
      </c>
      <c r="QUP1" s="10" t="s">
        <v>14724</v>
      </c>
      <c r="QUQ1" s="10" t="s">
        <v>14725</v>
      </c>
      <c r="QUR1" s="10" t="s">
        <v>14726</v>
      </c>
      <c r="QUS1" s="10" t="s">
        <v>14727</v>
      </c>
      <c r="QUT1" s="10" t="s">
        <v>14728</v>
      </c>
      <c r="QUU1" s="10" t="s">
        <v>14729</v>
      </c>
      <c r="QUV1" s="10" t="s">
        <v>14730</v>
      </c>
      <c r="QUW1" s="10" t="s">
        <v>14731</v>
      </c>
      <c r="QUX1" s="10" t="s">
        <v>14732</v>
      </c>
      <c r="QUY1" s="10" t="s">
        <v>14733</v>
      </c>
      <c r="QUZ1" s="10" t="s">
        <v>14734</v>
      </c>
      <c r="QVA1" s="10" t="s">
        <v>14735</v>
      </c>
      <c r="QVB1" s="10" t="s">
        <v>14736</v>
      </c>
      <c r="QVC1" s="10" t="s">
        <v>14737</v>
      </c>
      <c r="QVD1" s="10" t="s">
        <v>14738</v>
      </c>
      <c r="QVE1" s="10" t="s">
        <v>14739</v>
      </c>
      <c r="QVF1" s="10" t="s">
        <v>14740</v>
      </c>
      <c r="QVG1" s="10" t="s">
        <v>14741</v>
      </c>
      <c r="QVH1" s="10" t="s">
        <v>14742</v>
      </c>
      <c r="QVI1" s="10" t="s">
        <v>14743</v>
      </c>
      <c r="QVJ1" s="10" t="s">
        <v>14744</v>
      </c>
      <c r="QVK1" s="10" t="s">
        <v>14745</v>
      </c>
      <c r="QVL1" s="10" t="s">
        <v>14746</v>
      </c>
      <c r="QVM1" s="10" t="s">
        <v>14747</v>
      </c>
      <c r="QVN1" s="10" t="s">
        <v>14748</v>
      </c>
      <c r="QVO1" s="10" t="s">
        <v>14749</v>
      </c>
      <c r="QVP1" s="10" t="s">
        <v>14750</v>
      </c>
      <c r="QVQ1" s="10" t="s">
        <v>14751</v>
      </c>
      <c r="QVR1" s="10" t="s">
        <v>14752</v>
      </c>
      <c r="QVS1" s="10" t="s">
        <v>14753</v>
      </c>
      <c r="QVT1" s="10" t="s">
        <v>14754</v>
      </c>
      <c r="QVU1" s="10" t="s">
        <v>14755</v>
      </c>
      <c r="QVV1" s="10" t="s">
        <v>14756</v>
      </c>
      <c r="QVW1" s="10" t="s">
        <v>14757</v>
      </c>
      <c r="QVX1" s="10" t="s">
        <v>14758</v>
      </c>
      <c r="QVY1" s="10" t="s">
        <v>14759</v>
      </c>
      <c r="QVZ1" s="10" t="s">
        <v>14760</v>
      </c>
      <c r="QWA1" s="10" t="s">
        <v>14761</v>
      </c>
      <c r="QWB1" s="10" t="s">
        <v>14762</v>
      </c>
      <c r="QWC1" s="10" t="s">
        <v>14763</v>
      </c>
      <c r="QWD1" s="10" t="s">
        <v>14764</v>
      </c>
      <c r="QWE1" s="10" t="s">
        <v>14765</v>
      </c>
      <c r="QWF1" s="10" t="s">
        <v>14766</v>
      </c>
      <c r="QWG1" s="10" t="s">
        <v>14767</v>
      </c>
      <c r="QWH1" s="10" t="s">
        <v>14768</v>
      </c>
      <c r="QWI1" s="10" t="s">
        <v>14769</v>
      </c>
      <c r="QWJ1" s="10" t="s">
        <v>14770</v>
      </c>
      <c r="QWK1" s="10" t="s">
        <v>14771</v>
      </c>
      <c r="QWL1" s="10" t="s">
        <v>14772</v>
      </c>
      <c r="QWM1" s="10" t="s">
        <v>14773</v>
      </c>
      <c r="QWN1" s="10" t="s">
        <v>14774</v>
      </c>
      <c r="QWO1" s="10" t="s">
        <v>14775</v>
      </c>
      <c r="QWP1" s="10" t="s">
        <v>14776</v>
      </c>
      <c r="QWQ1" s="10" t="s">
        <v>14777</v>
      </c>
      <c r="QWR1" s="10" t="s">
        <v>14778</v>
      </c>
      <c r="QWS1" s="10" t="s">
        <v>14779</v>
      </c>
      <c r="QWT1" s="10" t="s">
        <v>14780</v>
      </c>
      <c r="QWU1" s="10" t="s">
        <v>14781</v>
      </c>
      <c r="QWV1" s="10" t="s">
        <v>14782</v>
      </c>
      <c r="QWW1" s="10" t="s">
        <v>14783</v>
      </c>
      <c r="QWX1" s="10" t="s">
        <v>14784</v>
      </c>
      <c r="QWY1" s="10" t="s">
        <v>14785</v>
      </c>
      <c r="QWZ1" s="10" t="s">
        <v>14786</v>
      </c>
      <c r="QXA1" s="10" t="s">
        <v>14787</v>
      </c>
      <c r="QXB1" s="10" t="s">
        <v>14788</v>
      </c>
      <c r="QXC1" s="10" t="s">
        <v>14789</v>
      </c>
      <c r="QXD1" s="10" t="s">
        <v>14790</v>
      </c>
      <c r="QXE1" s="10" t="s">
        <v>14791</v>
      </c>
      <c r="QXF1" s="10" t="s">
        <v>14792</v>
      </c>
      <c r="QXG1" s="10" t="s">
        <v>14793</v>
      </c>
      <c r="QXH1" s="10" t="s">
        <v>14794</v>
      </c>
      <c r="QXI1" s="10" t="s">
        <v>14795</v>
      </c>
      <c r="QXJ1" s="10" t="s">
        <v>14796</v>
      </c>
      <c r="QXK1" s="10" t="s">
        <v>14797</v>
      </c>
      <c r="QXL1" s="10" t="s">
        <v>14798</v>
      </c>
      <c r="QXM1" s="10" t="s">
        <v>14799</v>
      </c>
      <c r="QXN1" s="10" t="s">
        <v>14800</v>
      </c>
      <c r="QXO1" s="10" t="s">
        <v>14801</v>
      </c>
      <c r="QXP1" s="10" t="s">
        <v>14802</v>
      </c>
      <c r="QXQ1" s="10" t="s">
        <v>14803</v>
      </c>
      <c r="QXR1" s="10" t="s">
        <v>14804</v>
      </c>
      <c r="QXS1" s="10" t="s">
        <v>14805</v>
      </c>
      <c r="QXT1" s="10" t="s">
        <v>14806</v>
      </c>
      <c r="QXU1" s="10" t="s">
        <v>14807</v>
      </c>
      <c r="QXV1" s="10" t="s">
        <v>14808</v>
      </c>
      <c r="QXW1" s="10" t="s">
        <v>14809</v>
      </c>
      <c r="QXX1" s="10" t="s">
        <v>14810</v>
      </c>
      <c r="QXY1" s="10" t="s">
        <v>14811</v>
      </c>
      <c r="QXZ1" s="10" t="s">
        <v>14812</v>
      </c>
      <c r="QYA1" s="10" t="s">
        <v>14813</v>
      </c>
      <c r="QYB1" s="10" t="s">
        <v>14814</v>
      </c>
      <c r="QYC1" s="10" t="s">
        <v>14815</v>
      </c>
      <c r="QYD1" s="10" t="s">
        <v>14816</v>
      </c>
      <c r="QYE1" s="10" t="s">
        <v>14817</v>
      </c>
      <c r="QYF1" s="10" t="s">
        <v>14818</v>
      </c>
      <c r="QYG1" s="10" t="s">
        <v>14819</v>
      </c>
      <c r="QYH1" s="10" t="s">
        <v>14820</v>
      </c>
      <c r="QYI1" s="10" t="s">
        <v>14821</v>
      </c>
      <c r="QYJ1" s="10" t="s">
        <v>14822</v>
      </c>
      <c r="QYK1" s="10" t="s">
        <v>14823</v>
      </c>
      <c r="QYL1" s="10" t="s">
        <v>14824</v>
      </c>
      <c r="QYM1" s="10" t="s">
        <v>14825</v>
      </c>
      <c r="QYN1" s="10" t="s">
        <v>14826</v>
      </c>
      <c r="QYO1" s="10" t="s">
        <v>14827</v>
      </c>
      <c r="QYP1" s="10" t="s">
        <v>14828</v>
      </c>
      <c r="QYQ1" s="10" t="s">
        <v>14829</v>
      </c>
      <c r="QYR1" s="10" t="s">
        <v>14830</v>
      </c>
      <c r="QYS1" s="10" t="s">
        <v>14831</v>
      </c>
      <c r="QYT1" s="10" t="s">
        <v>14832</v>
      </c>
      <c r="QYU1" s="10" t="s">
        <v>14833</v>
      </c>
      <c r="QYV1" s="10" t="s">
        <v>14834</v>
      </c>
      <c r="QYW1" s="10" t="s">
        <v>14835</v>
      </c>
      <c r="QYX1" s="10" t="s">
        <v>14836</v>
      </c>
      <c r="QYY1" s="10" t="s">
        <v>14837</v>
      </c>
      <c r="QYZ1" s="10" t="s">
        <v>14838</v>
      </c>
      <c r="QZA1" s="10" t="s">
        <v>14839</v>
      </c>
      <c r="QZB1" s="10" t="s">
        <v>14840</v>
      </c>
      <c r="QZC1" s="10" t="s">
        <v>14841</v>
      </c>
      <c r="QZD1" s="10" t="s">
        <v>14842</v>
      </c>
      <c r="QZE1" s="10" t="s">
        <v>14843</v>
      </c>
      <c r="QZF1" s="10" t="s">
        <v>14844</v>
      </c>
      <c r="QZG1" s="10" t="s">
        <v>14845</v>
      </c>
      <c r="QZH1" s="10" t="s">
        <v>14846</v>
      </c>
      <c r="QZI1" s="10" t="s">
        <v>14847</v>
      </c>
      <c r="QZJ1" s="10" t="s">
        <v>14848</v>
      </c>
      <c r="QZK1" s="10" t="s">
        <v>14849</v>
      </c>
      <c r="QZL1" s="10" t="s">
        <v>14850</v>
      </c>
      <c r="QZM1" s="10" t="s">
        <v>14851</v>
      </c>
      <c r="QZN1" s="10" t="s">
        <v>14852</v>
      </c>
      <c r="QZO1" s="10" t="s">
        <v>14853</v>
      </c>
      <c r="QZP1" s="10" t="s">
        <v>14854</v>
      </c>
      <c r="QZQ1" s="10" t="s">
        <v>14855</v>
      </c>
      <c r="QZR1" s="10" t="s">
        <v>14856</v>
      </c>
      <c r="QZS1" s="10" t="s">
        <v>14857</v>
      </c>
      <c r="QZT1" s="10" t="s">
        <v>14858</v>
      </c>
      <c r="QZU1" s="10" t="s">
        <v>14859</v>
      </c>
      <c r="QZV1" s="10" t="s">
        <v>14860</v>
      </c>
      <c r="QZW1" s="10" t="s">
        <v>14861</v>
      </c>
      <c r="QZX1" s="10" t="s">
        <v>14862</v>
      </c>
      <c r="QZY1" s="10" t="s">
        <v>14863</v>
      </c>
      <c r="QZZ1" s="10" t="s">
        <v>14864</v>
      </c>
      <c r="RAA1" s="10" t="s">
        <v>14865</v>
      </c>
      <c r="RAB1" s="10" t="s">
        <v>14866</v>
      </c>
      <c r="RAC1" s="10" t="s">
        <v>14867</v>
      </c>
      <c r="RAD1" s="10" t="s">
        <v>14868</v>
      </c>
      <c r="RAE1" s="10" t="s">
        <v>14869</v>
      </c>
      <c r="RAF1" s="10" t="s">
        <v>14870</v>
      </c>
      <c r="RAG1" s="10" t="s">
        <v>14871</v>
      </c>
      <c r="RAH1" s="10" t="s">
        <v>14872</v>
      </c>
      <c r="RAI1" s="10" t="s">
        <v>14873</v>
      </c>
      <c r="RAJ1" s="10" t="s">
        <v>14874</v>
      </c>
      <c r="RAK1" s="10" t="s">
        <v>14875</v>
      </c>
      <c r="RAL1" s="10" t="s">
        <v>14876</v>
      </c>
      <c r="RAM1" s="10" t="s">
        <v>14877</v>
      </c>
      <c r="RAN1" s="10" t="s">
        <v>14878</v>
      </c>
      <c r="RAO1" s="10" t="s">
        <v>14879</v>
      </c>
      <c r="RAP1" s="10" t="s">
        <v>14880</v>
      </c>
      <c r="RAQ1" s="10" t="s">
        <v>14881</v>
      </c>
      <c r="RAR1" s="10" t="s">
        <v>14882</v>
      </c>
      <c r="RAS1" s="10" t="s">
        <v>14883</v>
      </c>
      <c r="RAT1" s="10" t="s">
        <v>14884</v>
      </c>
      <c r="RAU1" s="10" t="s">
        <v>14885</v>
      </c>
      <c r="RAV1" s="10" t="s">
        <v>14886</v>
      </c>
      <c r="RAW1" s="10" t="s">
        <v>14887</v>
      </c>
      <c r="RAX1" s="10" t="s">
        <v>14888</v>
      </c>
      <c r="RAY1" s="10" t="s">
        <v>14889</v>
      </c>
      <c r="RAZ1" s="10" t="s">
        <v>14890</v>
      </c>
      <c r="RBA1" s="10" t="s">
        <v>14891</v>
      </c>
      <c r="RBB1" s="10" t="s">
        <v>14892</v>
      </c>
      <c r="RBC1" s="10" t="s">
        <v>14893</v>
      </c>
      <c r="RBD1" s="10" t="s">
        <v>14894</v>
      </c>
      <c r="RBE1" s="10" t="s">
        <v>14895</v>
      </c>
      <c r="RBF1" s="10" t="s">
        <v>14896</v>
      </c>
      <c r="RBG1" s="10" t="s">
        <v>14897</v>
      </c>
      <c r="RBH1" s="10" t="s">
        <v>14898</v>
      </c>
      <c r="RBI1" s="10" t="s">
        <v>14899</v>
      </c>
      <c r="RBJ1" s="10" t="s">
        <v>14900</v>
      </c>
      <c r="RBK1" s="10" t="s">
        <v>14901</v>
      </c>
      <c r="RBL1" s="10" t="s">
        <v>14902</v>
      </c>
      <c r="RBM1" s="10" t="s">
        <v>14903</v>
      </c>
      <c r="RBN1" s="10" t="s">
        <v>14904</v>
      </c>
      <c r="RBO1" s="10" t="s">
        <v>14905</v>
      </c>
      <c r="RBP1" s="10" t="s">
        <v>14906</v>
      </c>
      <c r="RBQ1" s="10" t="s">
        <v>14907</v>
      </c>
      <c r="RBR1" s="10" t="s">
        <v>14908</v>
      </c>
      <c r="RBS1" s="10" t="s">
        <v>14909</v>
      </c>
      <c r="RBT1" s="10" t="s">
        <v>14910</v>
      </c>
      <c r="RBU1" s="10" t="s">
        <v>14911</v>
      </c>
      <c r="RBV1" s="10" t="s">
        <v>14912</v>
      </c>
      <c r="RBW1" s="10" t="s">
        <v>14913</v>
      </c>
      <c r="RBX1" s="10" t="s">
        <v>14914</v>
      </c>
      <c r="RBY1" s="10" t="s">
        <v>14915</v>
      </c>
      <c r="RBZ1" s="10" t="s">
        <v>14916</v>
      </c>
      <c r="RCA1" s="10" t="s">
        <v>14917</v>
      </c>
      <c r="RCB1" s="10" t="s">
        <v>14918</v>
      </c>
      <c r="RCC1" s="10" t="s">
        <v>14919</v>
      </c>
      <c r="RCD1" s="10" t="s">
        <v>14920</v>
      </c>
      <c r="RCE1" s="10" t="s">
        <v>14921</v>
      </c>
      <c r="RCF1" s="10" t="s">
        <v>14922</v>
      </c>
      <c r="RCG1" s="10" t="s">
        <v>14923</v>
      </c>
      <c r="RCH1" s="10" t="s">
        <v>14924</v>
      </c>
      <c r="RCI1" s="10" t="s">
        <v>14925</v>
      </c>
      <c r="RCJ1" s="10" t="s">
        <v>14926</v>
      </c>
      <c r="RCK1" s="10" t="s">
        <v>14927</v>
      </c>
      <c r="RCL1" s="10" t="s">
        <v>14928</v>
      </c>
      <c r="RCM1" s="10" t="s">
        <v>14929</v>
      </c>
      <c r="RCN1" s="10" t="s">
        <v>14930</v>
      </c>
      <c r="RCO1" s="10" t="s">
        <v>14931</v>
      </c>
      <c r="RCP1" s="10" t="s">
        <v>14932</v>
      </c>
      <c r="RCQ1" s="10" t="s">
        <v>14933</v>
      </c>
      <c r="RCR1" s="10" t="s">
        <v>14934</v>
      </c>
      <c r="RCS1" s="10" t="s">
        <v>14935</v>
      </c>
      <c r="RCT1" s="10" t="s">
        <v>14936</v>
      </c>
      <c r="RCU1" s="10" t="s">
        <v>14937</v>
      </c>
      <c r="RCV1" s="10" t="s">
        <v>14938</v>
      </c>
      <c r="RCW1" s="10" t="s">
        <v>14939</v>
      </c>
      <c r="RCX1" s="10" t="s">
        <v>14940</v>
      </c>
      <c r="RCY1" s="10" t="s">
        <v>14941</v>
      </c>
      <c r="RCZ1" s="10" t="s">
        <v>14942</v>
      </c>
      <c r="RDA1" s="10" t="s">
        <v>14943</v>
      </c>
      <c r="RDB1" s="10" t="s">
        <v>14944</v>
      </c>
      <c r="RDC1" s="10" t="s">
        <v>14945</v>
      </c>
      <c r="RDD1" s="10" t="s">
        <v>14946</v>
      </c>
      <c r="RDE1" s="10" t="s">
        <v>14947</v>
      </c>
      <c r="RDF1" s="10" t="s">
        <v>14948</v>
      </c>
      <c r="RDG1" s="10" t="s">
        <v>14949</v>
      </c>
      <c r="RDH1" s="10" t="s">
        <v>14950</v>
      </c>
      <c r="RDI1" s="10" t="s">
        <v>14951</v>
      </c>
      <c r="RDJ1" s="10" t="s">
        <v>14952</v>
      </c>
      <c r="RDK1" s="10" t="s">
        <v>14953</v>
      </c>
      <c r="RDL1" s="10" t="s">
        <v>14954</v>
      </c>
      <c r="RDM1" s="10" t="s">
        <v>14955</v>
      </c>
      <c r="RDN1" s="10" t="s">
        <v>14956</v>
      </c>
      <c r="RDO1" s="10" t="s">
        <v>14957</v>
      </c>
      <c r="RDP1" s="10" t="s">
        <v>14958</v>
      </c>
      <c r="RDQ1" s="10" t="s">
        <v>14959</v>
      </c>
      <c r="RDR1" s="10" t="s">
        <v>14960</v>
      </c>
      <c r="RDS1" s="10" t="s">
        <v>14961</v>
      </c>
      <c r="RDT1" s="10" t="s">
        <v>14962</v>
      </c>
      <c r="RDU1" s="10" t="s">
        <v>14963</v>
      </c>
      <c r="RDV1" s="10" t="s">
        <v>14964</v>
      </c>
      <c r="RDW1" s="10" t="s">
        <v>14965</v>
      </c>
      <c r="RDX1" s="10" t="s">
        <v>14966</v>
      </c>
      <c r="RDY1" s="10" t="s">
        <v>14967</v>
      </c>
      <c r="RDZ1" s="10" t="s">
        <v>14968</v>
      </c>
      <c r="REA1" s="10" t="s">
        <v>14969</v>
      </c>
      <c r="REB1" s="10" t="s">
        <v>14970</v>
      </c>
      <c r="REC1" s="10" t="s">
        <v>14971</v>
      </c>
      <c r="RED1" s="10" t="s">
        <v>14972</v>
      </c>
      <c r="REE1" s="10" t="s">
        <v>14973</v>
      </c>
      <c r="REF1" s="10" t="s">
        <v>14974</v>
      </c>
      <c r="REG1" s="10" t="s">
        <v>14975</v>
      </c>
      <c r="REH1" s="10" t="s">
        <v>14976</v>
      </c>
      <c r="REI1" s="10" t="s">
        <v>14977</v>
      </c>
      <c r="REJ1" s="10" t="s">
        <v>14978</v>
      </c>
      <c r="REK1" s="10" t="s">
        <v>14979</v>
      </c>
      <c r="REL1" s="10" t="s">
        <v>14980</v>
      </c>
      <c r="REM1" s="10" t="s">
        <v>14981</v>
      </c>
      <c r="REN1" s="10" t="s">
        <v>14982</v>
      </c>
      <c r="REO1" s="10" t="s">
        <v>14983</v>
      </c>
      <c r="REP1" s="10" t="s">
        <v>14984</v>
      </c>
      <c r="REQ1" s="10" t="s">
        <v>14985</v>
      </c>
      <c r="RER1" s="10" t="s">
        <v>14986</v>
      </c>
      <c r="RES1" s="10" t="s">
        <v>14987</v>
      </c>
      <c r="RET1" s="10" t="s">
        <v>14988</v>
      </c>
      <c r="REU1" s="10" t="s">
        <v>14989</v>
      </c>
      <c r="REV1" s="10" t="s">
        <v>14990</v>
      </c>
      <c r="REW1" s="10" t="s">
        <v>14991</v>
      </c>
      <c r="REX1" s="10" t="s">
        <v>14992</v>
      </c>
      <c r="REY1" s="10" t="s">
        <v>14993</v>
      </c>
      <c r="REZ1" s="10" t="s">
        <v>14994</v>
      </c>
      <c r="RFA1" s="10" t="s">
        <v>14995</v>
      </c>
      <c r="RFB1" s="10" t="s">
        <v>14996</v>
      </c>
      <c r="RFC1" s="10" t="s">
        <v>14997</v>
      </c>
      <c r="RFD1" s="10" t="s">
        <v>14998</v>
      </c>
      <c r="RFE1" s="10" t="s">
        <v>14999</v>
      </c>
      <c r="RFF1" s="10" t="s">
        <v>15000</v>
      </c>
      <c r="RFG1" s="10" t="s">
        <v>15001</v>
      </c>
      <c r="RFH1" s="10" t="s">
        <v>15002</v>
      </c>
      <c r="RFI1" s="10" t="s">
        <v>15003</v>
      </c>
      <c r="RFJ1" s="10" t="s">
        <v>15004</v>
      </c>
      <c r="RFK1" s="10" t="s">
        <v>15005</v>
      </c>
      <c r="RFL1" s="10" t="s">
        <v>15006</v>
      </c>
      <c r="RFM1" s="10" t="s">
        <v>15007</v>
      </c>
      <c r="RFN1" s="10" t="s">
        <v>15008</v>
      </c>
      <c r="RFO1" s="10" t="s">
        <v>15009</v>
      </c>
      <c r="RFP1" s="10" t="s">
        <v>15010</v>
      </c>
      <c r="RFQ1" s="10" t="s">
        <v>15011</v>
      </c>
      <c r="RFR1" s="10" t="s">
        <v>15012</v>
      </c>
      <c r="RFS1" s="10" t="s">
        <v>15013</v>
      </c>
      <c r="RFT1" s="10" t="s">
        <v>15014</v>
      </c>
      <c r="RFU1" s="10" t="s">
        <v>15015</v>
      </c>
      <c r="RFV1" s="10" t="s">
        <v>15016</v>
      </c>
      <c r="RFW1" s="10" t="s">
        <v>15017</v>
      </c>
      <c r="RFX1" s="10" t="s">
        <v>15018</v>
      </c>
      <c r="RFY1" s="10" t="s">
        <v>15019</v>
      </c>
      <c r="RFZ1" s="10" t="s">
        <v>15020</v>
      </c>
      <c r="RGA1" s="10" t="s">
        <v>15021</v>
      </c>
      <c r="RGB1" s="10" t="s">
        <v>15022</v>
      </c>
      <c r="RGC1" s="10" t="s">
        <v>15023</v>
      </c>
      <c r="RGD1" s="10" t="s">
        <v>15024</v>
      </c>
      <c r="RGE1" s="10" t="s">
        <v>15025</v>
      </c>
      <c r="RGF1" s="10" t="s">
        <v>15026</v>
      </c>
      <c r="RGG1" s="10" t="s">
        <v>15027</v>
      </c>
      <c r="RGH1" s="10" t="s">
        <v>15028</v>
      </c>
      <c r="RGI1" s="10" t="s">
        <v>15029</v>
      </c>
      <c r="RGJ1" s="10" t="s">
        <v>15030</v>
      </c>
      <c r="RGK1" s="10" t="s">
        <v>15031</v>
      </c>
      <c r="RGL1" s="10" t="s">
        <v>15032</v>
      </c>
      <c r="RGM1" s="10" t="s">
        <v>15033</v>
      </c>
      <c r="RGN1" s="10" t="s">
        <v>15034</v>
      </c>
      <c r="RGO1" s="10" t="s">
        <v>15035</v>
      </c>
      <c r="RGP1" s="10" t="s">
        <v>15036</v>
      </c>
      <c r="RGQ1" s="10" t="s">
        <v>15037</v>
      </c>
      <c r="RGR1" s="10" t="s">
        <v>15038</v>
      </c>
      <c r="RGS1" s="10" t="s">
        <v>15039</v>
      </c>
      <c r="RGT1" s="10" t="s">
        <v>15040</v>
      </c>
      <c r="RGU1" s="10" t="s">
        <v>15041</v>
      </c>
      <c r="RGV1" s="10" t="s">
        <v>15042</v>
      </c>
      <c r="RGW1" s="10" t="s">
        <v>15043</v>
      </c>
      <c r="RGX1" s="10" t="s">
        <v>15044</v>
      </c>
      <c r="RGY1" s="10" t="s">
        <v>15045</v>
      </c>
      <c r="RGZ1" s="10" t="s">
        <v>15046</v>
      </c>
      <c r="RHA1" s="10" t="s">
        <v>15047</v>
      </c>
      <c r="RHB1" s="10" t="s">
        <v>15048</v>
      </c>
      <c r="RHC1" s="10" t="s">
        <v>15049</v>
      </c>
      <c r="RHD1" s="10" t="s">
        <v>15050</v>
      </c>
      <c r="RHE1" s="10" t="s">
        <v>15051</v>
      </c>
      <c r="RHF1" s="10" t="s">
        <v>15052</v>
      </c>
      <c r="RHG1" s="10" t="s">
        <v>15053</v>
      </c>
      <c r="RHH1" s="10" t="s">
        <v>15054</v>
      </c>
      <c r="RHI1" s="10" t="s">
        <v>15055</v>
      </c>
      <c r="RHJ1" s="10" t="s">
        <v>15056</v>
      </c>
      <c r="RHK1" s="10" t="s">
        <v>15057</v>
      </c>
      <c r="RHL1" s="10" t="s">
        <v>15058</v>
      </c>
      <c r="RHM1" s="10" t="s">
        <v>15059</v>
      </c>
      <c r="RHN1" s="10" t="s">
        <v>15060</v>
      </c>
      <c r="RHO1" s="10" t="s">
        <v>15061</v>
      </c>
      <c r="RHP1" s="10" t="s">
        <v>15062</v>
      </c>
      <c r="RHQ1" s="10" t="s">
        <v>15063</v>
      </c>
      <c r="RHR1" s="10" t="s">
        <v>15064</v>
      </c>
      <c r="RHS1" s="10" t="s">
        <v>15065</v>
      </c>
      <c r="RHT1" s="10" t="s">
        <v>15066</v>
      </c>
      <c r="RHU1" s="10" t="s">
        <v>15067</v>
      </c>
      <c r="RHV1" s="10" t="s">
        <v>15068</v>
      </c>
      <c r="RHW1" s="10" t="s">
        <v>15069</v>
      </c>
      <c r="RHX1" s="10" t="s">
        <v>15070</v>
      </c>
      <c r="RHY1" s="10" t="s">
        <v>15071</v>
      </c>
      <c r="RHZ1" s="10" t="s">
        <v>15072</v>
      </c>
      <c r="RIA1" s="10" t="s">
        <v>15073</v>
      </c>
      <c r="RIB1" s="10" t="s">
        <v>15074</v>
      </c>
      <c r="RIC1" s="10" t="s">
        <v>15075</v>
      </c>
      <c r="RID1" s="10" t="s">
        <v>15076</v>
      </c>
      <c r="RIE1" s="10" t="s">
        <v>15077</v>
      </c>
      <c r="RIF1" s="10" t="s">
        <v>15078</v>
      </c>
      <c r="RIG1" s="10" t="s">
        <v>15079</v>
      </c>
      <c r="RIH1" s="10" t="s">
        <v>15080</v>
      </c>
      <c r="RII1" s="10" t="s">
        <v>15081</v>
      </c>
      <c r="RIJ1" s="10" t="s">
        <v>15082</v>
      </c>
      <c r="RIK1" s="10" t="s">
        <v>15083</v>
      </c>
      <c r="RIL1" s="10" t="s">
        <v>15084</v>
      </c>
      <c r="RIM1" s="10" t="s">
        <v>15085</v>
      </c>
      <c r="RIN1" s="10" t="s">
        <v>15086</v>
      </c>
      <c r="RIO1" s="10" t="s">
        <v>15087</v>
      </c>
      <c r="RIP1" s="10" t="s">
        <v>15088</v>
      </c>
      <c r="RIQ1" s="10" t="s">
        <v>15089</v>
      </c>
      <c r="RIR1" s="10" t="s">
        <v>15090</v>
      </c>
      <c r="RIS1" s="10" t="s">
        <v>15091</v>
      </c>
      <c r="RIT1" s="10" t="s">
        <v>15092</v>
      </c>
      <c r="RIU1" s="10" t="s">
        <v>15093</v>
      </c>
      <c r="RIV1" s="10" t="s">
        <v>15094</v>
      </c>
      <c r="RIW1" s="10" t="s">
        <v>15095</v>
      </c>
      <c r="RIX1" s="10" t="s">
        <v>15096</v>
      </c>
      <c r="RIY1" s="10" t="s">
        <v>15097</v>
      </c>
      <c r="RIZ1" s="10" t="s">
        <v>15098</v>
      </c>
      <c r="RJA1" s="10" t="s">
        <v>15099</v>
      </c>
      <c r="RJB1" s="10" t="s">
        <v>15100</v>
      </c>
      <c r="RJC1" s="10" t="s">
        <v>15101</v>
      </c>
      <c r="RJD1" s="10" t="s">
        <v>15102</v>
      </c>
      <c r="RJE1" s="10" t="s">
        <v>15103</v>
      </c>
      <c r="RJF1" s="10" t="s">
        <v>15104</v>
      </c>
      <c r="RJG1" s="10" t="s">
        <v>15105</v>
      </c>
      <c r="RJH1" s="10" t="s">
        <v>15106</v>
      </c>
      <c r="RJI1" s="10" t="s">
        <v>15107</v>
      </c>
      <c r="RJJ1" s="10" t="s">
        <v>15108</v>
      </c>
      <c r="RJK1" s="10" t="s">
        <v>15109</v>
      </c>
      <c r="RJL1" s="10" t="s">
        <v>15110</v>
      </c>
      <c r="RJM1" s="10" t="s">
        <v>15111</v>
      </c>
      <c r="RJN1" s="10" t="s">
        <v>15112</v>
      </c>
      <c r="RJO1" s="10" t="s">
        <v>15113</v>
      </c>
      <c r="RJP1" s="10" t="s">
        <v>15114</v>
      </c>
      <c r="RJQ1" s="10" t="s">
        <v>15115</v>
      </c>
      <c r="RJR1" s="10" t="s">
        <v>15116</v>
      </c>
      <c r="RJS1" s="10" t="s">
        <v>15117</v>
      </c>
      <c r="RJT1" s="10" t="s">
        <v>15118</v>
      </c>
      <c r="RJU1" s="10" t="s">
        <v>15119</v>
      </c>
      <c r="RJV1" s="10" t="s">
        <v>15120</v>
      </c>
      <c r="RJW1" s="10" t="s">
        <v>15121</v>
      </c>
      <c r="RJX1" s="10" t="s">
        <v>15122</v>
      </c>
      <c r="RJY1" s="10" t="s">
        <v>15123</v>
      </c>
      <c r="RJZ1" s="10" t="s">
        <v>15124</v>
      </c>
      <c r="RKA1" s="10" t="s">
        <v>15125</v>
      </c>
      <c r="RKB1" s="10" t="s">
        <v>15126</v>
      </c>
      <c r="RKC1" s="10" t="s">
        <v>15127</v>
      </c>
      <c r="RKD1" s="10" t="s">
        <v>15128</v>
      </c>
      <c r="RKE1" s="10" t="s">
        <v>15129</v>
      </c>
      <c r="RKF1" s="10" t="s">
        <v>15130</v>
      </c>
      <c r="RKG1" s="10" t="s">
        <v>15131</v>
      </c>
      <c r="RKH1" s="10" t="s">
        <v>15132</v>
      </c>
      <c r="RKI1" s="10" t="s">
        <v>15133</v>
      </c>
      <c r="RKJ1" s="10" t="s">
        <v>15134</v>
      </c>
      <c r="RKK1" s="10" t="s">
        <v>15135</v>
      </c>
      <c r="RKL1" s="10" t="s">
        <v>15136</v>
      </c>
      <c r="RKM1" s="10" t="s">
        <v>15137</v>
      </c>
      <c r="RKN1" s="10" t="s">
        <v>15138</v>
      </c>
      <c r="RKO1" s="10" t="s">
        <v>15139</v>
      </c>
      <c r="RKP1" s="10" t="s">
        <v>15140</v>
      </c>
      <c r="RKQ1" s="10" t="s">
        <v>15141</v>
      </c>
      <c r="RKR1" s="10" t="s">
        <v>15142</v>
      </c>
      <c r="RKS1" s="10" t="s">
        <v>15143</v>
      </c>
      <c r="RKT1" s="10" t="s">
        <v>15144</v>
      </c>
      <c r="RKU1" s="10" t="s">
        <v>15145</v>
      </c>
      <c r="RKV1" s="10" t="s">
        <v>15146</v>
      </c>
      <c r="RKW1" s="10" t="s">
        <v>15147</v>
      </c>
      <c r="RKX1" s="10" t="s">
        <v>15148</v>
      </c>
      <c r="RKY1" s="10" t="s">
        <v>15149</v>
      </c>
      <c r="RKZ1" s="10" t="s">
        <v>15150</v>
      </c>
      <c r="RLA1" s="10" t="s">
        <v>15151</v>
      </c>
      <c r="RLB1" s="10" t="s">
        <v>15152</v>
      </c>
      <c r="RLC1" s="10" t="s">
        <v>15153</v>
      </c>
      <c r="RLD1" s="10" t="s">
        <v>15154</v>
      </c>
      <c r="RLE1" s="10" t="s">
        <v>15155</v>
      </c>
      <c r="RLF1" s="10" t="s">
        <v>15156</v>
      </c>
      <c r="RLG1" s="10" t="s">
        <v>15157</v>
      </c>
      <c r="RLH1" s="10" t="s">
        <v>15158</v>
      </c>
      <c r="RLI1" s="10" t="s">
        <v>15159</v>
      </c>
      <c r="RLJ1" s="10" t="s">
        <v>15160</v>
      </c>
      <c r="RLK1" s="10" t="s">
        <v>15161</v>
      </c>
      <c r="RLL1" s="10" t="s">
        <v>15162</v>
      </c>
      <c r="RLM1" s="10" t="s">
        <v>15163</v>
      </c>
      <c r="RLN1" s="10" t="s">
        <v>15164</v>
      </c>
      <c r="RLO1" s="10" t="s">
        <v>15165</v>
      </c>
      <c r="RLP1" s="10" t="s">
        <v>15166</v>
      </c>
      <c r="RLQ1" s="10" t="s">
        <v>15167</v>
      </c>
      <c r="RLR1" s="10" t="s">
        <v>15168</v>
      </c>
      <c r="RLS1" s="10" t="s">
        <v>15169</v>
      </c>
      <c r="RLT1" s="10" t="s">
        <v>15170</v>
      </c>
      <c r="RLU1" s="10" t="s">
        <v>15171</v>
      </c>
      <c r="RLV1" s="10" t="s">
        <v>15172</v>
      </c>
      <c r="RLW1" s="10" t="s">
        <v>15173</v>
      </c>
      <c r="RLX1" s="10" t="s">
        <v>15174</v>
      </c>
      <c r="RLY1" s="10" t="s">
        <v>15175</v>
      </c>
      <c r="RLZ1" s="10" t="s">
        <v>15176</v>
      </c>
      <c r="RMA1" s="10" t="s">
        <v>15177</v>
      </c>
      <c r="RMB1" s="10" t="s">
        <v>15178</v>
      </c>
      <c r="RMC1" s="10" t="s">
        <v>15179</v>
      </c>
      <c r="RMD1" s="10" t="s">
        <v>15180</v>
      </c>
      <c r="RME1" s="10" t="s">
        <v>15181</v>
      </c>
      <c r="RMF1" s="10" t="s">
        <v>15182</v>
      </c>
      <c r="RMG1" s="10" t="s">
        <v>15183</v>
      </c>
      <c r="RMH1" s="10" t="s">
        <v>15184</v>
      </c>
      <c r="RMI1" s="10" t="s">
        <v>15185</v>
      </c>
      <c r="RMJ1" s="10" t="s">
        <v>15186</v>
      </c>
      <c r="RMK1" s="10" t="s">
        <v>15187</v>
      </c>
      <c r="RML1" s="10" t="s">
        <v>15188</v>
      </c>
      <c r="RMM1" s="10" t="s">
        <v>15189</v>
      </c>
      <c r="RMN1" s="10" t="s">
        <v>15190</v>
      </c>
      <c r="RMO1" s="10" t="s">
        <v>15191</v>
      </c>
      <c r="RMP1" s="10" t="s">
        <v>15192</v>
      </c>
      <c r="RMQ1" s="10" t="s">
        <v>15193</v>
      </c>
      <c r="RMR1" s="10" t="s">
        <v>15194</v>
      </c>
      <c r="RMS1" s="10" t="s">
        <v>15195</v>
      </c>
      <c r="RMT1" s="10" t="s">
        <v>15196</v>
      </c>
      <c r="RMU1" s="10" t="s">
        <v>15197</v>
      </c>
      <c r="RMV1" s="10" t="s">
        <v>15198</v>
      </c>
      <c r="RMW1" s="10" t="s">
        <v>15199</v>
      </c>
      <c r="RMX1" s="10" t="s">
        <v>15200</v>
      </c>
      <c r="RMY1" s="10" t="s">
        <v>15201</v>
      </c>
      <c r="RMZ1" s="10" t="s">
        <v>15202</v>
      </c>
      <c r="RNA1" s="10" t="s">
        <v>15203</v>
      </c>
      <c r="RNB1" s="10" t="s">
        <v>15204</v>
      </c>
      <c r="RNC1" s="10" t="s">
        <v>15205</v>
      </c>
      <c r="RND1" s="10" t="s">
        <v>15206</v>
      </c>
      <c r="RNE1" s="10" t="s">
        <v>15207</v>
      </c>
      <c r="RNF1" s="10" t="s">
        <v>15208</v>
      </c>
      <c r="RNG1" s="10" t="s">
        <v>15209</v>
      </c>
      <c r="RNH1" s="10" t="s">
        <v>15210</v>
      </c>
      <c r="RNI1" s="10" t="s">
        <v>15211</v>
      </c>
      <c r="RNJ1" s="10" t="s">
        <v>15212</v>
      </c>
      <c r="RNK1" s="10" t="s">
        <v>15213</v>
      </c>
      <c r="RNL1" s="10" t="s">
        <v>15214</v>
      </c>
      <c r="RNM1" s="10" t="s">
        <v>15215</v>
      </c>
      <c r="RNN1" s="10" t="s">
        <v>15216</v>
      </c>
      <c r="RNO1" s="10" t="s">
        <v>15217</v>
      </c>
      <c r="RNP1" s="10" t="s">
        <v>15218</v>
      </c>
      <c r="RNQ1" s="10" t="s">
        <v>15219</v>
      </c>
      <c r="RNR1" s="10" t="s">
        <v>15220</v>
      </c>
      <c r="RNS1" s="10" t="s">
        <v>15221</v>
      </c>
      <c r="RNT1" s="10" t="s">
        <v>15222</v>
      </c>
      <c r="RNU1" s="10" t="s">
        <v>15223</v>
      </c>
      <c r="RNV1" s="10" t="s">
        <v>15224</v>
      </c>
      <c r="RNW1" s="10" t="s">
        <v>15225</v>
      </c>
      <c r="RNX1" s="10" t="s">
        <v>15226</v>
      </c>
      <c r="RNY1" s="10" t="s">
        <v>15227</v>
      </c>
      <c r="RNZ1" s="10" t="s">
        <v>15228</v>
      </c>
      <c r="ROA1" s="10" t="s">
        <v>15229</v>
      </c>
      <c r="ROB1" s="10" t="s">
        <v>15230</v>
      </c>
      <c r="ROC1" s="10" t="s">
        <v>15231</v>
      </c>
      <c r="ROD1" s="10" t="s">
        <v>15232</v>
      </c>
      <c r="ROE1" s="10" t="s">
        <v>15233</v>
      </c>
      <c r="ROF1" s="10" t="s">
        <v>15234</v>
      </c>
      <c r="ROG1" s="10" t="s">
        <v>15235</v>
      </c>
      <c r="ROH1" s="10" t="s">
        <v>15236</v>
      </c>
      <c r="ROI1" s="10" t="s">
        <v>15237</v>
      </c>
      <c r="ROJ1" s="10" t="s">
        <v>15238</v>
      </c>
      <c r="ROK1" s="10" t="s">
        <v>15239</v>
      </c>
      <c r="ROL1" s="10" t="s">
        <v>15240</v>
      </c>
      <c r="ROM1" s="10" t="s">
        <v>15241</v>
      </c>
      <c r="RON1" s="10" t="s">
        <v>15242</v>
      </c>
      <c r="ROO1" s="10" t="s">
        <v>15243</v>
      </c>
      <c r="ROP1" s="10" t="s">
        <v>15244</v>
      </c>
      <c r="ROQ1" s="10" t="s">
        <v>15245</v>
      </c>
      <c r="ROR1" s="10" t="s">
        <v>15246</v>
      </c>
      <c r="ROS1" s="10" t="s">
        <v>15247</v>
      </c>
      <c r="ROT1" s="10" t="s">
        <v>15248</v>
      </c>
      <c r="ROU1" s="10" t="s">
        <v>15249</v>
      </c>
      <c r="ROV1" s="10" t="s">
        <v>15250</v>
      </c>
      <c r="ROW1" s="10" t="s">
        <v>15251</v>
      </c>
      <c r="ROX1" s="10" t="s">
        <v>15252</v>
      </c>
      <c r="ROY1" s="10" t="s">
        <v>15253</v>
      </c>
      <c r="ROZ1" s="10" t="s">
        <v>15254</v>
      </c>
      <c r="RPA1" s="10" t="s">
        <v>15255</v>
      </c>
      <c r="RPB1" s="10" t="s">
        <v>15256</v>
      </c>
      <c r="RPC1" s="10" t="s">
        <v>15257</v>
      </c>
      <c r="RPD1" s="10" t="s">
        <v>15258</v>
      </c>
      <c r="RPE1" s="10" t="s">
        <v>15259</v>
      </c>
      <c r="RPF1" s="10" t="s">
        <v>15260</v>
      </c>
      <c r="RPG1" s="10" t="s">
        <v>15261</v>
      </c>
      <c r="RPH1" s="10" t="s">
        <v>15262</v>
      </c>
      <c r="RPI1" s="10" t="s">
        <v>15263</v>
      </c>
      <c r="RPJ1" s="10" t="s">
        <v>15264</v>
      </c>
      <c r="RPK1" s="10" t="s">
        <v>15265</v>
      </c>
      <c r="RPL1" s="10" t="s">
        <v>15266</v>
      </c>
      <c r="RPM1" s="10" t="s">
        <v>15267</v>
      </c>
      <c r="RPN1" s="10" t="s">
        <v>15268</v>
      </c>
      <c r="RPO1" s="10" t="s">
        <v>15269</v>
      </c>
      <c r="RPP1" s="10" t="s">
        <v>15270</v>
      </c>
      <c r="RPQ1" s="10" t="s">
        <v>15271</v>
      </c>
      <c r="RPR1" s="10" t="s">
        <v>15272</v>
      </c>
      <c r="RPS1" s="10" t="s">
        <v>15273</v>
      </c>
      <c r="RPT1" s="10" t="s">
        <v>15274</v>
      </c>
      <c r="RPU1" s="10" t="s">
        <v>15275</v>
      </c>
      <c r="RPV1" s="10" t="s">
        <v>15276</v>
      </c>
      <c r="RPW1" s="10" t="s">
        <v>15277</v>
      </c>
      <c r="RPX1" s="10" t="s">
        <v>15278</v>
      </c>
      <c r="RPY1" s="10" t="s">
        <v>15279</v>
      </c>
      <c r="RPZ1" s="10" t="s">
        <v>15280</v>
      </c>
      <c r="RQA1" s="10" t="s">
        <v>15281</v>
      </c>
      <c r="RQB1" s="10" t="s">
        <v>15282</v>
      </c>
      <c r="RQC1" s="10" t="s">
        <v>15283</v>
      </c>
      <c r="RQD1" s="10" t="s">
        <v>15284</v>
      </c>
      <c r="RQE1" s="10" t="s">
        <v>15285</v>
      </c>
      <c r="RQF1" s="10" t="s">
        <v>15286</v>
      </c>
      <c r="RQG1" s="10" t="s">
        <v>15287</v>
      </c>
      <c r="RQH1" s="10" t="s">
        <v>15288</v>
      </c>
      <c r="RQI1" s="10" t="s">
        <v>15289</v>
      </c>
      <c r="RQJ1" s="10" t="s">
        <v>15290</v>
      </c>
      <c r="RQK1" s="10" t="s">
        <v>15291</v>
      </c>
      <c r="RQL1" s="10" t="s">
        <v>15292</v>
      </c>
      <c r="RQM1" s="10" t="s">
        <v>15293</v>
      </c>
      <c r="RQN1" s="10" t="s">
        <v>15294</v>
      </c>
      <c r="RQO1" s="10" t="s">
        <v>15295</v>
      </c>
      <c r="RQP1" s="10" t="s">
        <v>15296</v>
      </c>
      <c r="RQQ1" s="10" t="s">
        <v>15297</v>
      </c>
      <c r="RQR1" s="10" t="s">
        <v>15298</v>
      </c>
      <c r="RQS1" s="10" t="s">
        <v>15299</v>
      </c>
      <c r="RQT1" s="10" t="s">
        <v>15300</v>
      </c>
      <c r="RQU1" s="10" t="s">
        <v>15301</v>
      </c>
      <c r="RQV1" s="10" t="s">
        <v>15302</v>
      </c>
      <c r="RQW1" s="10" t="s">
        <v>15303</v>
      </c>
      <c r="RQX1" s="10" t="s">
        <v>15304</v>
      </c>
      <c r="RQY1" s="10" t="s">
        <v>15305</v>
      </c>
      <c r="RQZ1" s="10" t="s">
        <v>15306</v>
      </c>
      <c r="RRA1" s="10" t="s">
        <v>15307</v>
      </c>
      <c r="RRB1" s="10" t="s">
        <v>15308</v>
      </c>
      <c r="RRC1" s="10" t="s">
        <v>15309</v>
      </c>
      <c r="RRD1" s="10" t="s">
        <v>15310</v>
      </c>
      <c r="RRE1" s="10" t="s">
        <v>15311</v>
      </c>
      <c r="RRF1" s="10" t="s">
        <v>15312</v>
      </c>
      <c r="RRG1" s="10" t="s">
        <v>15313</v>
      </c>
      <c r="RRH1" s="10" t="s">
        <v>15314</v>
      </c>
      <c r="RRI1" s="10" t="s">
        <v>15315</v>
      </c>
      <c r="RRJ1" s="10" t="s">
        <v>15316</v>
      </c>
      <c r="RRK1" s="10" t="s">
        <v>15317</v>
      </c>
      <c r="RRL1" s="10" t="s">
        <v>15318</v>
      </c>
      <c r="RRM1" s="10" t="s">
        <v>15319</v>
      </c>
      <c r="RRN1" s="10" t="s">
        <v>15320</v>
      </c>
      <c r="RRO1" s="10" t="s">
        <v>15321</v>
      </c>
      <c r="RRP1" s="10" t="s">
        <v>15322</v>
      </c>
      <c r="RRQ1" s="10" t="s">
        <v>15323</v>
      </c>
      <c r="RRR1" s="10" t="s">
        <v>15324</v>
      </c>
      <c r="RRS1" s="10" t="s">
        <v>15325</v>
      </c>
      <c r="RRT1" s="10" t="s">
        <v>15326</v>
      </c>
      <c r="RRU1" s="10" t="s">
        <v>15327</v>
      </c>
      <c r="RRV1" s="10" t="s">
        <v>15328</v>
      </c>
      <c r="RRW1" s="10" t="s">
        <v>15329</v>
      </c>
      <c r="RRX1" s="10" t="s">
        <v>15330</v>
      </c>
      <c r="RRY1" s="10" t="s">
        <v>15331</v>
      </c>
      <c r="RRZ1" s="10" t="s">
        <v>15332</v>
      </c>
      <c r="RSA1" s="10" t="s">
        <v>15333</v>
      </c>
      <c r="RSB1" s="10" t="s">
        <v>15334</v>
      </c>
      <c r="RSC1" s="10" t="s">
        <v>15335</v>
      </c>
      <c r="RSD1" s="10" t="s">
        <v>15336</v>
      </c>
      <c r="RSE1" s="10" t="s">
        <v>15337</v>
      </c>
      <c r="RSF1" s="10" t="s">
        <v>15338</v>
      </c>
      <c r="RSG1" s="10" t="s">
        <v>15339</v>
      </c>
      <c r="RSH1" s="10" t="s">
        <v>15340</v>
      </c>
      <c r="RSI1" s="10" t="s">
        <v>15341</v>
      </c>
      <c r="RSJ1" s="10" t="s">
        <v>15342</v>
      </c>
      <c r="RSK1" s="10" t="s">
        <v>15343</v>
      </c>
      <c r="RSL1" s="10" t="s">
        <v>15344</v>
      </c>
      <c r="RSM1" s="10" t="s">
        <v>15345</v>
      </c>
      <c r="RSN1" s="10" t="s">
        <v>15346</v>
      </c>
      <c r="RSO1" s="10" t="s">
        <v>15347</v>
      </c>
      <c r="RSP1" s="10" t="s">
        <v>15348</v>
      </c>
      <c r="RSQ1" s="10" t="s">
        <v>15349</v>
      </c>
      <c r="RSR1" s="10" t="s">
        <v>15350</v>
      </c>
      <c r="RSS1" s="10" t="s">
        <v>15351</v>
      </c>
      <c r="RST1" s="10" t="s">
        <v>15352</v>
      </c>
      <c r="RSU1" s="10" t="s">
        <v>15353</v>
      </c>
      <c r="RSV1" s="10" t="s">
        <v>15354</v>
      </c>
      <c r="RSW1" s="10" t="s">
        <v>15355</v>
      </c>
      <c r="RSX1" s="10" t="s">
        <v>15356</v>
      </c>
      <c r="RSY1" s="10" t="s">
        <v>15357</v>
      </c>
      <c r="RSZ1" s="10" t="s">
        <v>15358</v>
      </c>
      <c r="RTA1" s="10" t="s">
        <v>15359</v>
      </c>
      <c r="RTB1" s="10" t="s">
        <v>15360</v>
      </c>
      <c r="RTC1" s="10" t="s">
        <v>15361</v>
      </c>
      <c r="RTD1" s="10" t="s">
        <v>15362</v>
      </c>
      <c r="RTE1" s="10" t="s">
        <v>15363</v>
      </c>
      <c r="RTF1" s="10" t="s">
        <v>15364</v>
      </c>
      <c r="RTG1" s="10" t="s">
        <v>15365</v>
      </c>
      <c r="RTH1" s="10" t="s">
        <v>15366</v>
      </c>
      <c r="RTI1" s="10" t="s">
        <v>15367</v>
      </c>
      <c r="RTJ1" s="10" t="s">
        <v>15368</v>
      </c>
      <c r="RTK1" s="10" t="s">
        <v>15369</v>
      </c>
      <c r="RTL1" s="10" t="s">
        <v>15370</v>
      </c>
      <c r="RTM1" s="10" t="s">
        <v>15371</v>
      </c>
      <c r="RTN1" s="10" t="s">
        <v>15372</v>
      </c>
      <c r="RTO1" s="10" t="s">
        <v>15373</v>
      </c>
      <c r="RTP1" s="10" t="s">
        <v>15374</v>
      </c>
      <c r="RTQ1" s="10" t="s">
        <v>15375</v>
      </c>
      <c r="RTR1" s="10" t="s">
        <v>15376</v>
      </c>
      <c r="RTS1" s="10" t="s">
        <v>15377</v>
      </c>
      <c r="RTT1" s="10" t="s">
        <v>15378</v>
      </c>
      <c r="RTU1" s="10" t="s">
        <v>15379</v>
      </c>
      <c r="RTV1" s="10" t="s">
        <v>15380</v>
      </c>
      <c r="RTW1" s="10" t="s">
        <v>15381</v>
      </c>
      <c r="RTX1" s="10" t="s">
        <v>15382</v>
      </c>
      <c r="RTY1" s="10" t="s">
        <v>15383</v>
      </c>
      <c r="RTZ1" s="10" t="s">
        <v>15384</v>
      </c>
      <c r="RUA1" s="10" t="s">
        <v>15385</v>
      </c>
      <c r="RUB1" s="10" t="s">
        <v>15386</v>
      </c>
      <c r="RUC1" s="10" t="s">
        <v>15387</v>
      </c>
      <c r="RUD1" s="10" t="s">
        <v>15388</v>
      </c>
      <c r="RUE1" s="10" t="s">
        <v>15389</v>
      </c>
      <c r="RUF1" s="10" t="s">
        <v>15390</v>
      </c>
      <c r="RUG1" s="10" t="s">
        <v>15391</v>
      </c>
      <c r="RUH1" s="10" t="s">
        <v>15392</v>
      </c>
      <c r="RUI1" s="10" t="s">
        <v>15393</v>
      </c>
      <c r="RUJ1" s="10" t="s">
        <v>15394</v>
      </c>
      <c r="RUK1" s="10" t="s">
        <v>15395</v>
      </c>
      <c r="RUL1" s="10" t="s">
        <v>15396</v>
      </c>
      <c r="RUM1" s="10" t="s">
        <v>15397</v>
      </c>
      <c r="RUN1" s="10" t="s">
        <v>15398</v>
      </c>
      <c r="RUO1" s="10" t="s">
        <v>15399</v>
      </c>
      <c r="RUP1" s="10" t="s">
        <v>15400</v>
      </c>
      <c r="RUQ1" s="10" t="s">
        <v>15401</v>
      </c>
      <c r="RUR1" s="10" t="s">
        <v>15402</v>
      </c>
      <c r="RUS1" s="10" t="s">
        <v>15403</v>
      </c>
      <c r="RUT1" s="10" t="s">
        <v>15404</v>
      </c>
      <c r="RUU1" s="10" t="s">
        <v>15405</v>
      </c>
      <c r="RUV1" s="10" t="s">
        <v>15406</v>
      </c>
      <c r="RUW1" s="10" t="s">
        <v>15407</v>
      </c>
      <c r="RUX1" s="10" t="s">
        <v>15408</v>
      </c>
      <c r="RUY1" s="10" t="s">
        <v>15409</v>
      </c>
      <c r="RUZ1" s="10" t="s">
        <v>15410</v>
      </c>
      <c r="RVA1" s="10" t="s">
        <v>15411</v>
      </c>
      <c r="RVB1" s="10" t="s">
        <v>15412</v>
      </c>
      <c r="RVC1" s="10" t="s">
        <v>15413</v>
      </c>
      <c r="RVD1" s="10" t="s">
        <v>15414</v>
      </c>
      <c r="RVE1" s="10" t="s">
        <v>15415</v>
      </c>
      <c r="RVF1" s="10" t="s">
        <v>15416</v>
      </c>
      <c r="RVG1" s="10" t="s">
        <v>15417</v>
      </c>
      <c r="RVH1" s="10" t="s">
        <v>15418</v>
      </c>
      <c r="RVI1" s="10" t="s">
        <v>15419</v>
      </c>
      <c r="RVJ1" s="10" t="s">
        <v>15420</v>
      </c>
      <c r="RVK1" s="10" t="s">
        <v>15421</v>
      </c>
      <c r="RVL1" s="10" t="s">
        <v>15422</v>
      </c>
      <c r="RVM1" s="10" t="s">
        <v>15423</v>
      </c>
      <c r="RVN1" s="10" t="s">
        <v>15424</v>
      </c>
      <c r="RVO1" s="10" t="s">
        <v>15425</v>
      </c>
      <c r="RVP1" s="10" t="s">
        <v>15426</v>
      </c>
      <c r="RVQ1" s="10" t="s">
        <v>15427</v>
      </c>
      <c r="RVR1" s="10" t="s">
        <v>15428</v>
      </c>
      <c r="RVS1" s="10" t="s">
        <v>15429</v>
      </c>
      <c r="RVT1" s="10" t="s">
        <v>15430</v>
      </c>
      <c r="RVU1" s="10" t="s">
        <v>15431</v>
      </c>
      <c r="RVV1" s="10" t="s">
        <v>15432</v>
      </c>
      <c r="RVW1" s="10" t="s">
        <v>15433</v>
      </c>
      <c r="RVX1" s="10" t="s">
        <v>15434</v>
      </c>
      <c r="RVY1" s="10" t="s">
        <v>15435</v>
      </c>
      <c r="RVZ1" s="10" t="s">
        <v>15436</v>
      </c>
      <c r="RWA1" s="10" t="s">
        <v>15437</v>
      </c>
      <c r="RWB1" s="10" t="s">
        <v>15438</v>
      </c>
      <c r="RWC1" s="10" t="s">
        <v>15439</v>
      </c>
      <c r="RWD1" s="10" t="s">
        <v>15440</v>
      </c>
      <c r="RWE1" s="10" t="s">
        <v>15441</v>
      </c>
      <c r="RWF1" s="10" t="s">
        <v>15442</v>
      </c>
      <c r="RWG1" s="10" t="s">
        <v>15443</v>
      </c>
      <c r="RWH1" s="10" t="s">
        <v>15444</v>
      </c>
      <c r="RWI1" s="10" t="s">
        <v>15445</v>
      </c>
      <c r="RWJ1" s="10" t="s">
        <v>15446</v>
      </c>
      <c r="RWK1" s="10" t="s">
        <v>15447</v>
      </c>
      <c r="RWL1" s="10" t="s">
        <v>15448</v>
      </c>
      <c r="RWM1" s="10" t="s">
        <v>15449</v>
      </c>
      <c r="RWN1" s="10" t="s">
        <v>15450</v>
      </c>
      <c r="RWO1" s="10" t="s">
        <v>15451</v>
      </c>
      <c r="RWP1" s="10" t="s">
        <v>15452</v>
      </c>
      <c r="RWQ1" s="10" t="s">
        <v>15453</v>
      </c>
      <c r="RWR1" s="10" t="s">
        <v>15454</v>
      </c>
      <c r="RWS1" s="10" t="s">
        <v>15455</v>
      </c>
      <c r="RWT1" s="10" t="s">
        <v>15456</v>
      </c>
      <c r="RWU1" s="10" t="s">
        <v>15457</v>
      </c>
      <c r="RWV1" s="10" t="s">
        <v>15458</v>
      </c>
      <c r="RWW1" s="10" t="s">
        <v>15459</v>
      </c>
      <c r="RWX1" s="10" t="s">
        <v>15460</v>
      </c>
      <c r="RWY1" s="10" t="s">
        <v>15461</v>
      </c>
      <c r="RWZ1" s="10" t="s">
        <v>15462</v>
      </c>
      <c r="RXA1" s="10" t="s">
        <v>15463</v>
      </c>
      <c r="RXB1" s="10" t="s">
        <v>15464</v>
      </c>
      <c r="RXC1" s="10" t="s">
        <v>15465</v>
      </c>
      <c r="RXD1" s="10" t="s">
        <v>15466</v>
      </c>
      <c r="RXE1" s="10" t="s">
        <v>15467</v>
      </c>
      <c r="RXF1" s="10" t="s">
        <v>15468</v>
      </c>
      <c r="RXG1" s="10" t="s">
        <v>15469</v>
      </c>
      <c r="RXH1" s="10" t="s">
        <v>15470</v>
      </c>
      <c r="RXI1" s="10" t="s">
        <v>15471</v>
      </c>
      <c r="RXJ1" s="10" t="s">
        <v>15472</v>
      </c>
      <c r="RXK1" s="10" t="s">
        <v>15473</v>
      </c>
      <c r="RXL1" s="10" t="s">
        <v>15474</v>
      </c>
      <c r="RXM1" s="10" t="s">
        <v>15475</v>
      </c>
      <c r="RXN1" s="10" t="s">
        <v>15476</v>
      </c>
      <c r="RXO1" s="10" t="s">
        <v>15477</v>
      </c>
      <c r="RXP1" s="10" t="s">
        <v>15478</v>
      </c>
      <c r="RXQ1" s="10" t="s">
        <v>15479</v>
      </c>
      <c r="RXR1" s="10" t="s">
        <v>15480</v>
      </c>
      <c r="RXS1" s="10" t="s">
        <v>15481</v>
      </c>
      <c r="RXT1" s="10" t="s">
        <v>15482</v>
      </c>
      <c r="RXU1" s="10" t="s">
        <v>15483</v>
      </c>
      <c r="RXV1" s="10" t="s">
        <v>15484</v>
      </c>
      <c r="RXW1" s="10" t="s">
        <v>15485</v>
      </c>
      <c r="RXX1" s="10" t="s">
        <v>15486</v>
      </c>
      <c r="RXY1" s="10" t="s">
        <v>15487</v>
      </c>
      <c r="RXZ1" s="10" t="s">
        <v>15488</v>
      </c>
      <c r="RYA1" s="10" t="s">
        <v>15489</v>
      </c>
      <c r="RYB1" s="10" t="s">
        <v>15490</v>
      </c>
      <c r="RYC1" s="10" t="s">
        <v>15491</v>
      </c>
      <c r="RYD1" s="10" t="s">
        <v>15492</v>
      </c>
      <c r="RYE1" s="10" t="s">
        <v>15493</v>
      </c>
      <c r="RYF1" s="10" t="s">
        <v>15494</v>
      </c>
      <c r="RYG1" s="10" t="s">
        <v>15495</v>
      </c>
      <c r="RYH1" s="10" t="s">
        <v>15496</v>
      </c>
      <c r="RYI1" s="10" t="s">
        <v>15497</v>
      </c>
      <c r="RYJ1" s="10" t="s">
        <v>15498</v>
      </c>
      <c r="RYK1" s="10" t="s">
        <v>15499</v>
      </c>
      <c r="RYL1" s="10" t="s">
        <v>15500</v>
      </c>
      <c r="RYM1" s="10" t="s">
        <v>15501</v>
      </c>
      <c r="RYN1" s="10" t="s">
        <v>15502</v>
      </c>
      <c r="RYO1" s="10" t="s">
        <v>15503</v>
      </c>
      <c r="RYP1" s="10" t="s">
        <v>15504</v>
      </c>
      <c r="RYQ1" s="10" t="s">
        <v>15505</v>
      </c>
      <c r="RYR1" s="10" t="s">
        <v>15506</v>
      </c>
      <c r="RYS1" s="10" t="s">
        <v>15507</v>
      </c>
      <c r="RYT1" s="10" t="s">
        <v>15508</v>
      </c>
      <c r="RYU1" s="10" t="s">
        <v>15509</v>
      </c>
      <c r="RYV1" s="10" t="s">
        <v>15510</v>
      </c>
      <c r="RYW1" s="10" t="s">
        <v>15511</v>
      </c>
      <c r="RYX1" s="10" t="s">
        <v>15512</v>
      </c>
      <c r="RYY1" s="10" t="s">
        <v>15513</v>
      </c>
      <c r="RYZ1" s="10" t="s">
        <v>15514</v>
      </c>
      <c r="RZA1" s="10" t="s">
        <v>15515</v>
      </c>
      <c r="RZB1" s="10" t="s">
        <v>15516</v>
      </c>
      <c r="RZC1" s="10" t="s">
        <v>15517</v>
      </c>
      <c r="RZD1" s="10" t="s">
        <v>15518</v>
      </c>
      <c r="RZE1" s="10" t="s">
        <v>15519</v>
      </c>
      <c r="RZF1" s="10" t="s">
        <v>15520</v>
      </c>
      <c r="RZG1" s="10" t="s">
        <v>15521</v>
      </c>
      <c r="RZH1" s="10" t="s">
        <v>15522</v>
      </c>
      <c r="RZI1" s="10" t="s">
        <v>15523</v>
      </c>
      <c r="RZJ1" s="10" t="s">
        <v>15524</v>
      </c>
      <c r="RZK1" s="10" t="s">
        <v>15525</v>
      </c>
      <c r="RZL1" s="10" t="s">
        <v>15526</v>
      </c>
      <c r="RZM1" s="10" t="s">
        <v>15527</v>
      </c>
      <c r="RZN1" s="10" t="s">
        <v>15528</v>
      </c>
      <c r="RZO1" s="10" t="s">
        <v>15529</v>
      </c>
      <c r="RZP1" s="10" t="s">
        <v>15530</v>
      </c>
      <c r="RZQ1" s="10" t="s">
        <v>15531</v>
      </c>
      <c r="RZR1" s="10" t="s">
        <v>15532</v>
      </c>
      <c r="RZS1" s="10" t="s">
        <v>15533</v>
      </c>
      <c r="RZT1" s="10" t="s">
        <v>15534</v>
      </c>
      <c r="RZU1" s="10" t="s">
        <v>15535</v>
      </c>
      <c r="RZV1" s="10" t="s">
        <v>15536</v>
      </c>
      <c r="RZW1" s="10" t="s">
        <v>15537</v>
      </c>
      <c r="RZX1" s="10" t="s">
        <v>15538</v>
      </c>
      <c r="RZY1" s="10" t="s">
        <v>15539</v>
      </c>
      <c r="RZZ1" s="10" t="s">
        <v>15540</v>
      </c>
      <c r="SAA1" s="10" t="s">
        <v>15541</v>
      </c>
      <c r="SAB1" s="10" t="s">
        <v>15542</v>
      </c>
      <c r="SAC1" s="10" t="s">
        <v>15543</v>
      </c>
      <c r="SAD1" s="10" t="s">
        <v>15544</v>
      </c>
      <c r="SAE1" s="10" t="s">
        <v>15545</v>
      </c>
      <c r="SAF1" s="10" t="s">
        <v>15546</v>
      </c>
      <c r="SAG1" s="10" t="s">
        <v>15547</v>
      </c>
      <c r="SAH1" s="10" t="s">
        <v>15548</v>
      </c>
      <c r="SAI1" s="10" t="s">
        <v>15549</v>
      </c>
      <c r="SAJ1" s="10" t="s">
        <v>15550</v>
      </c>
      <c r="SAK1" s="10" t="s">
        <v>15551</v>
      </c>
      <c r="SAL1" s="10" t="s">
        <v>15552</v>
      </c>
      <c r="SAM1" s="10" t="s">
        <v>15553</v>
      </c>
      <c r="SAN1" s="10" t="s">
        <v>15554</v>
      </c>
      <c r="SAO1" s="10" t="s">
        <v>15555</v>
      </c>
      <c r="SAP1" s="10" t="s">
        <v>15556</v>
      </c>
      <c r="SAQ1" s="10" t="s">
        <v>15557</v>
      </c>
      <c r="SAR1" s="10" t="s">
        <v>15558</v>
      </c>
      <c r="SAS1" s="10" t="s">
        <v>15559</v>
      </c>
      <c r="SAT1" s="10" t="s">
        <v>15560</v>
      </c>
      <c r="SAU1" s="10" t="s">
        <v>15561</v>
      </c>
      <c r="SAV1" s="10" t="s">
        <v>15562</v>
      </c>
      <c r="SAW1" s="10" t="s">
        <v>15563</v>
      </c>
      <c r="SAX1" s="10" t="s">
        <v>15564</v>
      </c>
      <c r="SAY1" s="10" t="s">
        <v>15565</v>
      </c>
      <c r="SAZ1" s="10" t="s">
        <v>15566</v>
      </c>
      <c r="SBA1" s="10" t="s">
        <v>15567</v>
      </c>
      <c r="SBB1" s="10" t="s">
        <v>15568</v>
      </c>
      <c r="SBC1" s="10" t="s">
        <v>15569</v>
      </c>
      <c r="SBD1" s="10" t="s">
        <v>15570</v>
      </c>
      <c r="SBE1" s="10" t="s">
        <v>15571</v>
      </c>
      <c r="SBF1" s="10" t="s">
        <v>15572</v>
      </c>
      <c r="SBG1" s="10" t="s">
        <v>15573</v>
      </c>
      <c r="SBH1" s="10" t="s">
        <v>15574</v>
      </c>
      <c r="SBI1" s="10" t="s">
        <v>15575</v>
      </c>
      <c r="SBJ1" s="10" t="s">
        <v>15576</v>
      </c>
      <c r="SBK1" s="10" t="s">
        <v>15577</v>
      </c>
      <c r="SBL1" s="10" t="s">
        <v>15578</v>
      </c>
      <c r="SBM1" s="10" t="s">
        <v>15579</v>
      </c>
      <c r="SBN1" s="10" t="s">
        <v>15580</v>
      </c>
      <c r="SBO1" s="10" t="s">
        <v>15581</v>
      </c>
      <c r="SBP1" s="10" t="s">
        <v>15582</v>
      </c>
      <c r="SBQ1" s="10" t="s">
        <v>15583</v>
      </c>
      <c r="SBR1" s="10" t="s">
        <v>15584</v>
      </c>
      <c r="SBS1" s="10" t="s">
        <v>15585</v>
      </c>
      <c r="SBT1" s="10" t="s">
        <v>15586</v>
      </c>
      <c r="SBU1" s="10" t="s">
        <v>15587</v>
      </c>
      <c r="SBV1" s="10" t="s">
        <v>15588</v>
      </c>
      <c r="SBW1" s="10" t="s">
        <v>15589</v>
      </c>
      <c r="SBX1" s="10" t="s">
        <v>15590</v>
      </c>
      <c r="SBY1" s="10" t="s">
        <v>15591</v>
      </c>
      <c r="SBZ1" s="10" t="s">
        <v>15592</v>
      </c>
      <c r="SCA1" s="10" t="s">
        <v>15593</v>
      </c>
      <c r="SCB1" s="10" t="s">
        <v>15594</v>
      </c>
      <c r="SCC1" s="10" t="s">
        <v>15595</v>
      </c>
      <c r="SCD1" s="10" t="s">
        <v>15596</v>
      </c>
      <c r="SCE1" s="10" t="s">
        <v>15597</v>
      </c>
      <c r="SCF1" s="10" t="s">
        <v>15598</v>
      </c>
      <c r="SCG1" s="10" t="s">
        <v>15599</v>
      </c>
      <c r="SCH1" s="10" t="s">
        <v>15600</v>
      </c>
      <c r="SCI1" s="10" t="s">
        <v>15601</v>
      </c>
      <c r="SCJ1" s="10" t="s">
        <v>15602</v>
      </c>
      <c r="SCK1" s="10" t="s">
        <v>15603</v>
      </c>
      <c r="SCL1" s="10" t="s">
        <v>15604</v>
      </c>
      <c r="SCM1" s="10" t="s">
        <v>15605</v>
      </c>
      <c r="SCN1" s="10" t="s">
        <v>15606</v>
      </c>
      <c r="SCO1" s="10" t="s">
        <v>15607</v>
      </c>
      <c r="SCP1" s="10" t="s">
        <v>15608</v>
      </c>
      <c r="SCQ1" s="10" t="s">
        <v>15609</v>
      </c>
      <c r="SCR1" s="10" t="s">
        <v>15610</v>
      </c>
      <c r="SCS1" s="10" t="s">
        <v>15611</v>
      </c>
      <c r="SCT1" s="10" t="s">
        <v>15612</v>
      </c>
      <c r="SCU1" s="10" t="s">
        <v>15613</v>
      </c>
      <c r="SCV1" s="10" t="s">
        <v>15614</v>
      </c>
      <c r="SCW1" s="10" t="s">
        <v>15615</v>
      </c>
      <c r="SCX1" s="10" t="s">
        <v>15616</v>
      </c>
      <c r="SCY1" s="10" t="s">
        <v>15617</v>
      </c>
      <c r="SCZ1" s="10" t="s">
        <v>15618</v>
      </c>
      <c r="SDA1" s="10" t="s">
        <v>15619</v>
      </c>
      <c r="SDB1" s="10" t="s">
        <v>15620</v>
      </c>
      <c r="SDC1" s="10" t="s">
        <v>15621</v>
      </c>
      <c r="SDD1" s="10" t="s">
        <v>15622</v>
      </c>
      <c r="SDE1" s="10" t="s">
        <v>15623</v>
      </c>
      <c r="SDF1" s="10" t="s">
        <v>15624</v>
      </c>
      <c r="SDG1" s="10" t="s">
        <v>15625</v>
      </c>
      <c r="SDH1" s="10" t="s">
        <v>15626</v>
      </c>
      <c r="SDI1" s="10" t="s">
        <v>15627</v>
      </c>
      <c r="SDJ1" s="10" t="s">
        <v>15628</v>
      </c>
      <c r="SDK1" s="10" t="s">
        <v>15629</v>
      </c>
      <c r="SDL1" s="10" t="s">
        <v>15630</v>
      </c>
      <c r="SDM1" s="10" t="s">
        <v>15631</v>
      </c>
      <c r="SDN1" s="10" t="s">
        <v>15632</v>
      </c>
      <c r="SDO1" s="10" t="s">
        <v>15633</v>
      </c>
      <c r="SDP1" s="10" t="s">
        <v>15634</v>
      </c>
      <c r="SDQ1" s="10" t="s">
        <v>15635</v>
      </c>
      <c r="SDR1" s="10" t="s">
        <v>15636</v>
      </c>
      <c r="SDS1" s="10" t="s">
        <v>15637</v>
      </c>
      <c r="SDT1" s="10" t="s">
        <v>15638</v>
      </c>
      <c r="SDU1" s="10" t="s">
        <v>15639</v>
      </c>
      <c r="SDV1" s="10" t="s">
        <v>15640</v>
      </c>
      <c r="SDW1" s="10" t="s">
        <v>15641</v>
      </c>
      <c r="SDX1" s="10" t="s">
        <v>15642</v>
      </c>
      <c r="SDY1" s="10" t="s">
        <v>15643</v>
      </c>
      <c r="SDZ1" s="10" t="s">
        <v>15644</v>
      </c>
      <c r="SEA1" s="10" t="s">
        <v>15645</v>
      </c>
      <c r="SEB1" s="10" t="s">
        <v>15646</v>
      </c>
      <c r="SEC1" s="10" t="s">
        <v>15647</v>
      </c>
      <c r="SED1" s="10" t="s">
        <v>15648</v>
      </c>
      <c r="SEE1" s="10" t="s">
        <v>15649</v>
      </c>
      <c r="SEF1" s="10" t="s">
        <v>15650</v>
      </c>
      <c r="SEG1" s="10" t="s">
        <v>15651</v>
      </c>
      <c r="SEH1" s="10" t="s">
        <v>15652</v>
      </c>
      <c r="SEI1" s="10" t="s">
        <v>15653</v>
      </c>
      <c r="SEJ1" s="10" t="s">
        <v>15654</v>
      </c>
      <c r="SEK1" s="10" t="s">
        <v>15655</v>
      </c>
      <c r="SEL1" s="10" t="s">
        <v>15656</v>
      </c>
      <c r="SEM1" s="10" t="s">
        <v>15657</v>
      </c>
      <c r="SEN1" s="10" t="s">
        <v>15658</v>
      </c>
      <c r="SEO1" s="10" t="s">
        <v>15659</v>
      </c>
      <c r="SEP1" s="10" t="s">
        <v>15660</v>
      </c>
      <c r="SEQ1" s="10" t="s">
        <v>15661</v>
      </c>
      <c r="SER1" s="10" t="s">
        <v>15662</v>
      </c>
      <c r="SES1" s="10" t="s">
        <v>15663</v>
      </c>
      <c r="SET1" s="10" t="s">
        <v>15664</v>
      </c>
      <c r="SEU1" s="10" t="s">
        <v>15665</v>
      </c>
      <c r="SEV1" s="10" t="s">
        <v>15666</v>
      </c>
      <c r="SEW1" s="10" t="s">
        <v>15667</v>
      </c>
      <c r="SEX1" s="10" t="s">
        <v>15668</v>
      </c>
      <c r="SEY1" s="10" t="s">
        <v>15669</v>
      </c>
      <c r="SEZ1" s="10" t="s">
        <v>15670</v>
      </c>
      <c r="SFA1" s="10" t="s">
        <v>15671</v>
      </c>
      <c r="SFB1" s="10" t="s">
        <v>15672</v>
      </c>
      <c r="SFC1" s="10" t="s">
        <v>15673</v>
      </c>
      <c r="SFD1" s="10" t="s">
        <v>15674</v>
      </c>
      <c r="SFE1" s="10" t="s">
        <v>15675</v>
      </c>
      <c r="SFF1" s="10" t="s">
        <v>15676</v>
      </c>
      <c r="SFG1" s="10" t="s">
        <v>15677</v>
      </c>
      <c r="SFH1" s="10" t="s">
        <v>15678</v>
      </c>
      <c r="SFI1" s="10" t="s">
        <v>15679</v>
      </c>
      <c r="SFJ1" s="10" t="s">
        <v>15680</v>
      </c>
      <c r="SFK1" s="10" t="s">
        <v>15681</v>
      </c>
      <c r="SFL1" s="10" t="s">
        <v>15682</v>
      </c>
      <c r="SFM1" s="10" t="s">
        <v>15683</v>
      </c>
      <c r="SFN1" s="10" t="s">
        <v>15684</v>
      </c>
      <c r="SFO1" s="10" t="s">
        <v>15685</v>
      </c>
      <c r="SFP1" s="10" t="s">
        <v>15686</v>
      </c>
      <c r="SFQ1" s="10" t="s">
        <v>15687</v>
      </c>
      <c r="SFR1" s="10" t="s">
        <v>15688</v>
      </c>
      <c r="SFS1" s="10" t="s">
        <v>15689</v>
      </c>
      <c r="SFT1" s="10" t="s">
        <v>15690</v>
      </c>
      <c r="SFU1" s="10" t="s">
        <v>15691</v>
      </c>
      <c r="SFV1" s="10" t="s">
        <v>15692</v>
      </c>
      <c r="SFW1" s="10" t="s">
        <v>15693</v>
      </c>
      <c r="SFX1" s="10" t="s">
        <v>15694</v>
      </c>
      <c r="SFY1" s="10" t="s">
        <v>15695</v>
      </c>
      <c r="SFZ1" s="10" t="s">
        <v>15696</v>
      </c>
      <c r="SGA1" s="10" t="s">
        <v>15697</v>
      </c>
      <c r="SGB1" s="10" t="s">
        <v>15698</v>
      </c>
      <c r="SGC1" s="10" t="s">
        <v>15699</v>
      </c>
      <c r="SGD1" s="10" t="s">
        <v>15700</v>
      </c>
      <c r="SGE1" s="10" t="s">
        <v>15701</v>
      </c>
      <c r="SGF1" s="10" t="s">
        <v>15702</v>
      </c>
      <c r="SGG1" s="10" t="s">
        <v>15703</v>
      </c>
      <c r="SGH1" s="10" t="s">
        <v>15704</v>
      </c>
      <c r="SGI1" s="10" t="s">
        <v>15705</v>
      </c>
      <c r="SGJ1" s="10" t="s">
        <v>15706</v>
      </c>
      <c r="SGK1" s="10" t="s">
        <v>15707</v>
      </c>
      <c r="SGL1" s="10" t="s">
        <v>15708</v>
      </c>
      <c r="SGM1" s="10" t="s">
        <v>15709</v>
      </c>
      <c r="SGN1" s="10" t="s">
        <v>15710</v>
      </c>
      <c r="SGO1" s="10" t="s">
        <v>15711</v>
      </c>
      <c r="SGP1" s="10" t="s">
        <v>15712</v>
      </c>
      <c r="SGQ1" s="10" t="s">
        <v>15713</v>
      </c>
      <c r="SGR1" s="10" t="s">
        <v>15714</v>
      </c>
      <c r="SGS1" s="10" t="s">
        <v>15715</v>
      </c>
      <c r="SGT1" s="10" t="s">
        <v>15716</v>
      </c>
      <c r="SGU1" s="10" t="s">
        <v>15717</v>
      </c>
      <c r="SGV1" s="10" t="s">
        <v>15718</v>
      </c>
      <c r="SGW1" s="10" t="s">
        <v>15719</v>
      </c>
      <c r="SGX1" s="10" t="s">
        <v>15720</v>
      </c>
      <c r="SGY1" s="10" t="s">
        <v>15721</v>
      </c>
      <c r="SGZ1" s="10" t="s">
        <v>15722</v>
      </c>
      <c r="SHA1" s="10" t="s">
        <v>15723</v>
      </c>
      <c r="SHB1" s="10" t="s">
        <v>15724</v>
      </c>
      <c r="SHC1" s="10" t="s">
        <v>15725</v>
      </c>
      <c r="SHD1" s="10" t="s">
        <v>15726</v>
      </c>
      <c r="SHE1" s="10" t="s">
        <v>15727</v>
      </c>
      <c r="SHF1" s="10" t="s">
        <v>15728</v>
      </c>
      <c r="SHG1" s="10" t="s">
        <v>15729</v>
      </c>
      <c r="SHH1" s="10" t="s">
        <v>15730</v>
      </c>
      <c r="SHI1" s="10" t="s">
        <v>15731</v>
      </c>
      <c r="SHJ1" s="10" t="s">
        <v>15732</v>
      </c>
      <c r="SHK1" s="10" t="s">
        <v>15733</v>
      </c>
      <c r="SHL1" s="10" t="s">
        <v>15734</v>
      </c>
      <c r="SHM1" s="10" t="s">
        <v>15735</v>
      </c>
      <c r="SHN1" s="10" t="s">
        <v>15736</v>
      </c>
      <c r="SHO1" s="10" t="s">
        <v>15737</v>
      </c>
      <c r="SHP1" s="10" t="s">
        <v>15738</v>
      </c>
      <c r="SHQ1" s="10" t="s">
        <v>15739</v>
      </c>
      <c r="SHR1" s="10" t="s">
        <v>15740</v>
      </c>
      <c r="SHS1" s="10" t="s">
        <v>15741</v>
      </c>
      <c r="SHT1" s="10" t="s">
        <v>15742</v>
      </c>
      <c r="SHU1" s="10" t="s">
        <v>15743</v>
      </c>
      <c r="SHV1" s="10" t="s">
        <v>15744</v>
      </c>
      <c r="SHW1" s="10" t="s">
        <v>15745</v>
      </c>
      <c r="SHX1" s="10" t="s">
        <v>15746</v>
      </c>
      <c r="SHY1" s="10" t="s">
        <v>15747</v>
      </c>
      <c r="SHZ1" s="10" t="s">
        <v>15748</v>
      </c>
      <c r="SIA1" s="10" t="s">
        <v>15749</v>
      </c>
      <c r="SIB1" s="10" t="s">
        <v>15750</v>
      </c>
      <c r="SIC1" s="10" t="s">
        <v>15751</v>
      </c>
      <c r="SID1" s="10" t="s">
        <v>15752</v>
      </c>
      <c r="SIE1" s="10" t="s">
        <v>15753</v>
      </c>
      <c r="SIF1" s="10" t="s">
        <v>15754</v>
      </c>
      <c r="SIG1" s="10" t="s">
        <v>15755</v>
      </c>
      <c r="SIH1" s="10" t="s">
        <v>15756</v>
      </c>
      <c r="SII1" s="10" t="s">
        <v>15757</v>
      </c>
      <c r="SIJ1" s="10" t="s">
        <v>15758</v>
      </c>
      <c r="SIK1" s="10" t="s">
        <v>15759</v>
      </c>
      <c r="SIL1" s="10" t="s">
        <v>15760</v>
      </c>
      <c r="SIM1" s="10" t="s">
        <v>15761</v>
      </c>
      <c r="SIN1" s="10" t="s">
        <v>15762</v>
      </c>
      <c r="SIO1" s="10" t="s">
        <v>15763</v>
      </c>
      <c r="SIP1" s="10" t="s">
        <v>15764</v>
      </c>
      <c r="SIQ1" s="10" t="s">
        <v>15765</v>
      </c>
      <c r="SIR1" s="10" t="s">
        <v>15766</v>
      </c>
      <c r="SIS1" s="10" t="s">
        <v>15767</v>
      </c>
      <c r="SIT1" s="10" t="s">
        <v>15768</v>
      </c>
      <c r="SIU1" s="10" t="s">
        <v>15769</v>
      </c>
      <c r="SIV1" s="10" t="s">
        <v>15770</v>
      </c>
      <c r="SIW1" s="10" t="s">
        <v>15771</v>
      </c>
      <c r="SIX1" s="10" t="s">
        <v>15772</v>
      </c>
      <c r="SIY1" s="10" t="s">
        <v>15773</v>
      </c>
      <c r="SIZ1" s="10" t="s">
        <v>15774</v>
      </c>
      <c r="SJA1" s="10" t="s">
        <v>15775</v>
      </c>
      <c r="SJB1" s="10" t="s">
        <v>15776</v>
      </c>
      <c r="SJC1" s="10" t="s">
        <v>15777</v>
      </c>
      <c r="SJD1" s="10" t="s">
        <v>15778</v>
      </c>
      <c r="SJE1" s="10" t="s">
        <v>15779</v>
      </c>
      <c r="SJF1" s="10" t="s">
        <v>15780</v>
      </c>
      <c r="SJG1" s="10" t="s">
        <v>15781</v>
      </c>
      <c r="SJH1" s="10" t="s">
        <v>15782</v>
      </c>
      <c r="SJI1" s="10" t="s">
        <v>15783</v>
      </c>
      <c r="SJJ1" s="10" t="s">
        <v>15784</v>
      </c>
      <c r="SJK1" s="10" t="s">
        <v>15785</v>
      </c>
      <c r="SJL1" s="10" t="s">
        <v>15786</v>
      </c>
      <c r="SJM1" s="10" t="s">
        <v>15787</v>
      </c>
      <c r="SJN1" s="10" t="s">
        <v>15788</v>
      </c>
      <c r="SJO1" s="10" t="s">
        <v>15789</v>
      </c>
      <c r="SJP1" s="10" t="s">
        <v>15790</v>
      </c>
      <c r="SJQ1" s="10" t="s">
        <v>15791</v>
      </c>
      <c r="SJR1" s="10" t="s">
        <v>15792</v>
      </c>
      <c r="SJS1" s="10" t="s">
        <v>15793</v>
      </c>
      <c r="SJT1" s="10" t="s">
        <v>15794</v>
      </c>
      <c r="SJU1" s="10" t="s">
        <v>15795</v>
      </c>
      <c r="SJV1" s="10" t="s">
        <v>15796</v>
      </c>
      <c r="SJW1" s="10" t="s">
        <v>15797</v>
      </c>
      <c r="SJX1" s="10" t="s">
        <v>15798</v>
      </c>
      <c r="SJY1" s="10" t="s">
        <v>15799</v>
      </c>
      <c r="SJZ1" s="10" t="s">
        <v>15800</v>
      </c>
      <c r="SKA1" s="10" t="s">
        <v>15801</v>
      </c>
      <c r="SKB1" s="10" t="s">
        <v>15802</v>
      </c>
      <c r="SKC1" s="10" t="s">
        <v>15803</v>
      </c>
      <c r="SKD1" s="10" t="s">
        <v>15804</v>
      </c>
      <c r="SKE1" s="10" t="s">
        <v>15805</v>
      </c>
      <c r="SKF1" s="10" t="s">
        <v>15806</v>
      </c>
      <c r="SKG1" s="10" t="s">
        <v>15807</v>
      </c>
      <c r="SKH1" s="10" t="s">
        <v>15808</v>
      </c>
      <c r="SKI1" s="10" t="s">
        <v>15809</v>
      </c>
      <c r="SKJ1" s="10" t="s">
        <v>15810</v>
      </c>
      <c r="SKK1" s="10" t="s">
        <v>15811</v>
      </c>
      <c r="SKL1" s="10" t="s">
        <v>15812</v>
      </c>
      <c r="SKM1" s="10" t="s">
        <v>15813</v>
      </c>
      <c r="SKN1" s="10" t="s">
        <v>15814</v>
      </c>
      <c r="SKO1" s="10" t="s">
        <v>15815</v>
      </c>
      <c r="SKP1" s="10" t="s">
        <v>15816</v>
      </c>
      <c r="SKQ1" s="10" t="s">
        <v>15817</v>
      </c>
      <c r="SKR1" s="10" t="s">
        <v>15818</v>
      </c>
      <c r="SKS1" s="10" t="s">
        <v>15819</v>
      </c>
      <c r="SKT1" s="10" t="s">
        <v>15820</v>
      </c>
      <c r="SKU1" s="10" t="s">
        <v>15821</v>
      </c>
      <c r="SKV1" s="10" t="s">
        <v>15822</v>
      </c>
      <c r="SKW1" s="10" t="s">
        <v>15823</v>
      </c>
      <c r="SKX1" s="10" t="s">
        <v>15824</v>
      </c>
      <c r="SKY1" s="10" t="s">
        <v>15825</v>
      </c>
      <c r="SKZ1" s="10" t="s">
        <v>15826</v>
      </c>
      <c r="SLA1" s="10" t="s">
        <v>15827</v>
      </c>
      <c r="SLB1" s="10" t="s">
        <v>15828</v>
      </c>
      <c r="SLC1" s="10" t="s">
        <v>15829</v>
      </c>
      <c r="SLD1" s="10" t="s">
        <v>15830</v>
      </c>
      <c r="SLE1" s="10" t="s">
        <v>15831</v>
      </c>
      <c r="SLF1" s="10" t="s">
        <v>15832</v>
      </c>
      <c r="SLG1" s="10" t="s">
        <v>15833</v>
      </c>
      <c r="SLH1" s="10" t="s">
        <v>15834</v>
      </c>
      <c r="SLI1" s="10" t="s">
        <v>15835</v>
      </c>
      <c r="SLJ1" s="10" t="s">
        <v>15836</v>
      </c>
      <c r="SLK1" s="10" t="s">
        <v>15837</v>
      </c>
      <c r="SLL1" s="10" t="s">
        <v>15838</v>
      </c>
      <c r="SLM1" s="10" t="s">
        <v>15839</v>
      </c>
      <c r="SLN1" s="10" t="s">
        <v>15840</v>
      </c>
      <c r="SLO1" s="10" t="s">
        <v>15841</v>
      </c>
      <c r="SLP1" s="10" t="s">
        <v>15842</v>
      </c>
      <c r="SLQ1" s="10" t="s">
        <v>15843</v>
      </c>
      <c r="SLR1" s="10" t="s">
        <v>15844</v>
      </c>
      <c r="SLS1" s="10" t="s">
        <v>15845</v>
      </c>
      <c r="SLT1" s="10" t="s">
        <v>15846</v>
      </c>
      <c r="SLU1" s="10" t="s">
        <v>15847</v>
      </c>
      <c r="SLV1" s="10" t="s">
        <v>15848</v>
      </c>
      <c r="SLW1" s="10" t="s">
        <v>15849</v>
      </c>
      <c r="SLX1" s="10" t="s">
        <v>15850</v>
      </c>
      <c r="SLY1" s="10" t="s">
        <v>15851</v>
      </c>
      <c r="SLZ1" s="10" t="s">
        <v>15852</v>
      </c>
      <c r="SMA1" s="10" t="s">
        <v>15853</v>
      </c>
      <c r="SMB1" s="10" t="s">
        <v>15854</v>
      </c>
      <c r="SMC1" s="10" t="s">
        <v>15855</v>
      </c>
      <c r="SMD1" s="10" t="s">
        <v>15856</v>
      </c>
      <c r="SME1" s="10" t="s">
        <v>15857</v>
      </c>
      <c r="SMF1" s="10" t="s">
        <v>15858</v>
      </c>
      <c r="SMG1" s="10" t="s">
        <v>15859</v>
      </c>
      <c r="SMH1" s="10" t="s">
        <v>15860</v>
      </c>
      <c r="SMI1" s="10" t="s">
        <v>15861</v>
      </c>
      <c r="SMJ1" s="10" t="s">
        <v>15862</v>
      </c>
      <c r="SMK1" s="10" t="s">
        <v>15863</v>
      </c>
      <c r="SML1" s="10" t="s">
        <v>15864</v>
      </c>
      <c r="SMM1" s="10" t="s">
        <v>15865</v>
      </c>
      <c r="SMN1" s="10" t="s">
        <v>15866</v>
      </c>
      <c r="SMO1" s="10" t="s">
        <v>15867</v>
      </c>
      <c r="SMP1" s="10" t="s">
        <v>15868</v>
      </c>
      <c r="SMQ1" s="10" t="s">
        <v>15869</v>
      </c>
      <c r="SMR1" s="10" t="s">
        <v>15870</v>
      </c>
      <c r="SMS1" s="10" t="s">
        <v>15871</v>
      </c>
      <c r="SMT1" s="10" t="s">
        <v>15872</v>
      </c>
      <c r="SMU1" s="10" t="s">
        <v>15873</v>
      </c>
      <c r="SMV1" s="10" t="s">
        <v>15874</v>
      </c>
      <c r="SMW1" s="10" t="s">
        <v>15875</v>
      </c>
      <c r="SMX1" s="10" t="s">
        <v>15876</v>
      </c>
      <c r="SMY1" s="10" t="s">
        <v>15877</v>
      </c>
      <c r="SMZ1" s="10" t="s">
        <v>15878</v>
      </c>
      <c r="SNA1" s="10" t="s">
        <v>15879</v>
      </c>
      <c r="SNB1" s="10" t="s">
        <v>15880</v>
      </c>
      <c r="SNC1" s="10" t="s">
        <v>15881</v>
      </c>
      <c r="SND1" s="10" t="s">
        <v>15882</v>
      </c>
      <c r="SNE1" s="10" t="s">
        <v>15883</v>
      </c>
      <c r="SNF1" s="10" t="s">
        <v>15884</v>
      </c>
      <c r="SNG1" s="10" t="s">
        <v>15885</v>
      </c>
      <c r="SNH1" s="10" t="s">
        <v>15886</v>
      </c>
      <c r="SNI1" s="10" t="s">
        <v>15887</v>
      </c>
      <c r="SNJ1" s="10" t="s">
        <v>15888</v>
      </c>
      <c r="SNK1" s="10" t="s">
        <v>15889</v>
      </c>
      <c r="SNL1" s="10" t="s">
        <v>15890</v>
      </c>
      <c r="SNM1" s="10" t="s">
        <v>15891</v>
      </c>
      <c r="SNN1" s="10" t="s">
        <v>15892</v>
      </c>
      <c r="SNO1" s="10" t="s">
        <v>15893</v>
      </c>
      <c r="SNP1" s="10" t="s">
        <v>15894</v>
      </c>
      <c r="SNQ1" s="10" t="s">
        <v>15895</v>
      </c>
      <c r="SNR1" s="10" t="s">
        <v>15896</v>
      </c>
      <c r="SNS1" s="10" t="s">
        <v>15897</v>
      </c>
      <c r="SNT1" s="10" t="s">
        <v>15898</v>
      </c>
      <c r="SNU1" s="10" t="s">
        <v>15899</v>
      </c>
      <c r="SNV1" s="10" t="s">
        <v>15900</v>
      </c>
      <c r="SNW1" s="10" t="s">
        <v>15901</v>
      </c>
      <c r="SNX1" s="10" t="s">
        <v>15902</v>
      </c>
      <c r="SNY1" s="10" t="s">
        <v>15903</v>
      </c>
      <c r="SNZ1" s="10" t="s">
        <v>15904</v>
      </c>
      <c r="SOA1" s="10" t="s">
        <v>15905</v>
      </c>
      <c r="SOB1" s="10" t="s">
        <v>15906</v>
      </c>
      <c r="SOC1" s="10" t="s">
        <v>15907</v>
      </c>
      <c r="SOD1" s="10" t="s">
        <v>15908</v>
      </c>
      <c r="SOE1" s="10" t="s">
        <v>15909</v>
      </c>
      <c r="SOF1" s="10" t="s">
        <v>15910</v>
      </c>
      <c r="SOG1" s="10" t="s">
        <v>15911</v>
      </c>
      <c r="SOH1" s="10" t="s">
        <v>15912</v>
      </c>
      <c r="SOI1" s="10" t="s">
        <v>15913</v>
      </c>
      <c r="SOJ1" s="10" t="s">
        <v>15914</v>
      </c>
      <c r="SOK1" s="10" t="s">
        <v>15915</v>
      </c>
      <c r="SOL1" s="10" t="s">
        <v>15916</v>
      </c>
      <c r="SOM1" s="10" t="s">
        <v>15917</v>
      </c>
      <c r="SON1" s="10" t="s">
        <v>15918</v>
      </c>
      <c r="SOO1" s="10" t="s">
        <v>15919</v>
      </c>
      <c r="SOP1" s="10" t="s">
        <v>15920</v>
      </c>
      <c r="SOQ1" s="10" t="s">
        <v>15921</v>
      </c>
      <c r="SOR1" s="10" t="s">
        <v>15922</v>
      </c>
      <c r="SOS1" s="10" t="s">
        <v>15923</v>
      </c>
      <c r="SOT1" s="10" t="s">
        <v>15924</v>
      </c>
      <c r="SOU1" s="10" t="s">
        <v>15925</v>
      </c>
      <c r="SOV1" s="10" t="s">
        <v>15926</v>
      </c>
      <c r="SOW1" s="10" t="s">
        <v>15927</v>
      </c>
      <c r="SOX1" s="10" t="s">
        <v>15928</v>
      </c>
      <c r="SOY1" s="10" t="s">
        <v>15929</v>
      </c>
      <c r="SOZ1" s="10" t="s">
        <v>15930</v>
      </c>
      <c r="SPA1" s="10" t="s">
        <v>15931</v>
      </c>
      <c r="SPB1" s="10" t="s">
        <v>15932</v>
      </c>
      <c r="SPC1" s="10" t="s">
        <v>15933</v>
      </c>
      <c r="SPD1" s="10" t="s">
        <v>15934</v>
      </c>
      <c r="SPE1" s="10" t="s">
        <v>15935</v>
      </c>
      <c r="SPF1" s="10" t="s">
        <v>15936</v>
      </c>
      <c r="SPG1" s="10" t="s">
        <v>15937</v>
      </c>
      <c r="SPH1" s="10" t="s">
        <v>15938</v>
      </c>
      <c r="SPI1" s="10" t="s">
        <v>15939</v>
      </c>
      <c r="SPJ1" s="10" t="s">
        <v>15940</v>
      </c>
      <c r="SPK1" s="10" t="s">
        <v>15941</v>
      </c>
      <c r="SPL1" s="10" t="s">
        <v>15942</v>
      </c>
      <c r="SPM1" s="10" t="s">
        <v>15943</v>
      </c>
      <c r="SPN1" s="10" t="s">
        <v>15944</v>
      </c>
      <c r="SPO1" s="10" t="s">
        <v>15945</v>
      </c>
      <c r="SPP1" s="10" t="s">
        <v>15946</v>
      </c>
      <c r="SPQ1" s="10" t="s">
        <v>15947</v>
      </c>
      <c r="SPR1" s="10" t="s">
        <v>15948</v>
      </c>
      <c r="SPS1" s="10" t="s">
        <v>15949</v>
      </c>
      <c r="SPT1" s="10" t="s">
        <v>15950</v>
      </c>
      <c r="SPU1" s="10" t="s">
        <v>15951</v>
      </c>
      <c r="SPV1" s="10" t="s">
        <v>15952</v>
      </c>
      <c r="SPW1" s="10" t="s">
        <v>15953</v>
      </c>
      <c r="SPX1" s="10" t="s">
        <v>15954</v>
      </c>
      <c r="SPY1" s="10" t="s">
        <v>15955</v>
      </c>
      <c r="SPZ1" s="10" t="s">
        <v>15956</v>
      </c>
      <c r="SQA1" s="10" t="s">
        <v>15957</v>
      </c>
      <c r="SQB1" s="10" t="s">
        <v>15958</v>
      </c>
      <c r="SQC1" s="10" t="s">
        <v>15959</v>
      </c>
      <c r="SQD1" s="10" t="s">
        <v>15960</v>
      </c>
      <c r="SQE1" s="10" t="s">
        <v>15961</v>
      </c>
      <c r="SQF1" s="10" t="s">
        <v>15962</v>
      </c>
      <c r="SQG1" s="10" t="s">
        <v>15963</v>
      </c>
      <c r="SQH1" s="10" t="s">
        <v>15964</v>
      </c>
      <c r="SQI1" s="10" t="s">
        <v>15965</v>
      </c>
      <c r="SQJ1" s="10" t="s">
        <v>15966</v>
      </c>
      <c r="SQK1" s="10" t="s">
        <v>15967</v>
      </c>
      <c r="SQL1" s="10" t="s">
        <v>15968</v>
      </c>
      <c r="SQM1" s="10" t="s">
        <v>15969</v>
      </c>
      <c r="SQN1" s="10" t="s">
        <v>15970</v>
      </c>
      <c r="SQO1" s="10" t="s">
        <v>15971</v>
      </c>
      <c r="SQP1" s="10" t="s">
        <v>15972</v>
      </c>
      <c r="SQQ1" s="10" t="s">
        <v>15973</v>
      </c>
      <c r="SQR1" s="10" t="s">
        <v>15974</v>
      </c>
      <c r="SQS1" s="10" t="s">
        <v>15975</v>
      </c>
      <c r="SQT1" s="10" t="s">
        <v>15976</v>
      </c>
      <c r="SQU1" s="10" t="s">
        <v>15977</v>
      </c>
      <c r="SQV1" s="10" t="s">
        <v>15978</v>
      </c>
      <c r="SQW1" s="10" t="s">
        <v>15979</v>
      </c>
      <c r="SQX1" s="10" t="s">
        <v>15980</v>
      </c>
      <c r="SQY1" s="10" t="s">
        <v>15981</v>
      </c>
      <c r="SQZ1" s="10" t="s">
        <v>15982</v>
      </c>
      <c r="SRA1" s="10" t="s">
        <v>15983</v>
      </c>
      <c r="SRB1" s="10" t="s">
        <v>15984</v>
      </c>
      <c r="SRC1" s="10" t="s">
        <v>15985</v>
      </c>
      <c r="SRD1" s="10" t="s">
        <v>15986</v>
      </c>
      <c r="SRE1" s="10" t="s">
        <v>15987</v>
      </c>
      <c r="SRF1" s="10" t="s">
        <v>15988</v>
      </c>
      <c r="SRG1" s="10" t="s">
        <v>15989</v>
      </c>
      <c r="SRH1" s="10" t="s">
        <v>15990</v>
      </c>
      <c r="SRI1" s="10" t="s">
        <v>15991</v>
      </c>
      <c r="SRJ1" s="10" t="s">
        <v>15992</v>
      </c>
      <c r="SRK1" s="10" t="s">
        <v>15993</v>
      </c>
      <c r="SRL1" s="10" t="s">
        <v>15994</v>
      </c>
      <c r="SRM1" s="10" t="s">
        <v>15995</v>
      </c>
      <c r="SRN1" s="10" t="s">
        <v>15996</v>
      </c>
      <c r="SRO1" s="10" t="s">
        <v>15997</v>
      </c>
      <c r="SRP1" s="10" t="s">
        <v>15998</v>
      </c>
      <c r="SRQ1" s="10" t="s">
        <v>15999</v>
      </c>
      <c r="SRR1" s="10" t="s">
        <v>16000</v>
      </c>
      <c r="SRS1" s="10" t="s">
        <v>16001</v>
      </c>
      <c r="SRT1" s="10" t="s">
        <v>16002</v>
      </c>
      <c r="SRU1" s="10" t="s">
        <v>16003</v>
      </c>
      <c r="SRV1" s="10" t="s">
        <v>16004</v>
      </c>
      <c r="SRW1" s="10" t="s">
        <v>16005</v>
      </c>
      <c r="SRX1" s="10" t="s">
        <v>16006</v>
      </c>
      <c r="SRY1" s="10" t="s">
        <v>16007</v>
      </c>
      <c r="SRZ1" s="10" t="s">
        <v>16008</v>
      </c>
      <c r="SSA1" s="10" t="s">
        <v>16009</v>
      </c>
      <c r="SSB1" s="10" t="s">
        <v>16010</v>
      </c>
      <c r="SSC1" s="10" t="s">
        <v>16011</v>
      </c>
      <c r="SSD1" s="10" t="s">
        <v>16012</v>
      </c>
      <c r="SSE1" s="10" t="s">
        <v>16013</v>
      </c>
      <c r="SSF1" s="10" t="s">
        <v>16014</v>
      </c>
      <c r="SSG1" s="10" t="s">
        <v>16015</v>
      </c>
      <c r="SSH1" s="10" t="s">
        <v>16016</v>
      </c>
      <c r="SSI1" s="10" t="s">
        <v>16017</v>
      </c>
      <c r="SSJ1" s="10" t="s">
        <v>16018</v>
      </c>
      <c r="SSK1" s="10" t="s">
        <v>16019</v>
      </c>
      <c r="SSL1" s="10" t="s">
        <v>16020</v>
      </c>
      <c r="SSM1" s="10" t="s">
        <v>16021</v>
      </c>
      <c r="SSN1" s="10" t="s">
        <v>16022</v>
      </c>
      <c r="SSO1" s="10" t="s">
        <v>16023</v>
      </c>
      <c r="SSP1" s="10" t="s">
        <v>16024</v>
      </c>
      <c r="SSQ1" s="10" t="s">
        <v>16025</v>
      </c>
      <c r="SSR1" s="10" t="s">
        <v>16026</v>
      </c>
      <c r="SSS1" s="10" t="s">
        <v>16027</v>
      </c>
      <c r="SST1" s="10" t="s">
        <v>16028</v>
      </c>
      <c r="SSU1" s="10" t="s">
        <v>16029</v>
      </c>
      <c r="SSV1" s="10" t="s">
        <v>16030</v>
      </c>
      <c r="SSW1" s="10" t="s">
        <v>16031</v>
      </c>
      <c r="SSX1" s="10" t="s">
        <v>16032</v>
      </c>
      <c r="SSY1" s="10" t="s">
        <v>16033</v>
      </c>
      <c r="SSZ1" s="10" t="s">
        <v>16034</v>
      </c>
      <c r="STA1" s="10" t="s">
        <v>16035</v>
      </c>
      <c r="STB1" s="10" t="s">
        <v>16036</v>
      </c>
      <c r="STC1" s="10" t="s">
        <v>16037</v>
      </c>
      <c r="STD1" s="10" t="s">
        <v>16038</v>
      </c>
      <c r="STE1" s="10" t="s">
        <v>16039</v>
      </c>
      <c r="STF1" s="10" t="s">
        <v>16040</v>
      </c>
      <c r="STG1" s="10" t="s">
        <v>16041</v>
      </c>
      <c r="STH1" s="10" t="s">
        <v>16042</v>
      </c>
      <c r="STI1" s="10" t="s">
        <v>16043</v>
      </c>
      <c r="STJ1" s="10" t="s">
        <v>16044</v>
      </c>
      <c r="STK1" s="10" t="s">
        <v>16045</v>
      </c>
      <c r="STL1" s="10" t="s">
        <v>16046</v>
      </c>
      <c r="STM1" s="10" t="s">
        <v>16047</v>
      </c>
      <c r="STN1" s="10" t="s">
        <v>16048</v>
      </c>
      <c r="STO1" s="10" t="s">
        <v>16049</v>
      </c>
      <c r="STP1" s="10" t="s">
        <v>16050</v>
      </c>
      <c r="STQ1" s="10" t="s">
        <v>16051</v>
      </c>
      <c r="STR1" s="10" t="s">
        <v>16052</v>
      </c>
      <c r="STS1" s="10" t="s">
        <v>16053</v>
      </c>
      <c r="STT1" s="10" t="s">
        <v>16054</v>
      </c>
      <c r="STU1" s="10" t="s">
        <v>16055</v>
      </c>
      <c r="STV1" s="10" t="s">
        <v>16056</v>
      </c>
      <c r="STW1" s="10" t="s">
        <v>16057</v>
      </c>
      <c r="STX1" s="10" t="s">
        <v>16058</v>
      </c>
      <c r="STY1" s="10" t="s">
        <v>16059</v>
      </c>
      <c r="STZ1" s="10" t="s">
        <v>16060</v>
      </c>
      <c r="SUA1" s="10" t="s">
        <v>16061</v>
      </c>
      <c r="SUB1" s="10" t="s">
        <v>16062</v>
      </c>
      <c r="SUC1" s="10" t="s">
        <v>16063</v>
      </c>
      <c r="SUD1" s="10" t="s">
        <v>16064</v>
      </c>
      <c r="SUE1" s="10" t="s">
        <v>16065</v>
      </c>
      <c r="SUF1" s="10" t="s">
        <v>16066</v>
      </c>
      <c r="SUG1" s="10" t="s">
        <v>16067</v>
      </c>
      <c r="SUH1" s="10" t="s">
        <v>16068</v>
      </c>
      <c r="SUI1" s="10" t="s">
        <v>16069</v>
      </c>
      <c r="SUJ1" s="10" t="s">
        <v>16070</v>
      </c>
      <c r="SUK1" s="10" t="s">
        <v>16071</v>
      </c>
      <c r="SUL1" s="10" t="s">
        <v>16072</v>
      </c>
      <c r="SUM1" s="10" t="s">
        <v>16073</v>
      </c>
      <c r="SUN1" s="10" t="s">
        <v>16074</v>
      </c>
      <c r="SUO1" s="10" t="s">
        <v>16075</v>
      </c>
      <c r="SUP1" s="10" t="s">
        <v>16076</v>
      </c>
      <c r="SUQ1" s="10" t="s">
        <v>16077</v>
      </c>
      <c r="SUR1" s="10" t="s">
        <v>16078</v>
      </c>
      <c r="SUS1" s="10" t="s">
        <v>16079</v>
      </c>
      <c r="SUT1" s="10" t="s">
        <v>16080</v>
      </c>
      <c r="SUU1" s="10" t="s">
        <v>16081</v>
      </c>
      <c r="SUV1" s="10" t="s">
        <v>16082</v>
      </c>
      <c r="SUW1" s="10" t="s">
        <v>16083</v>
      </c>
      <c r="SUX1" s="10" t="s">
        <v>16084</v>
      </c>
      <c r="SUY1" s="10" t="s">
        <v>16085</v>
      </c>
      <c r="SUZ1" s="10" t="s">
        <v>16086</v>
      </c>
      <c r="SVA1" s="10" t="s">
        <v>16087</v>
      </c>
      <c r="SVB1" s="10" t="s">
        <v>16088</v>
      </c>
      <c r="SVC1" s="10" t="s">
        <v>16089</v>
      </c>
      <c r="SVD1" s="10" t="s">
        <v>16090</v>
      </c>
      <c r="SVE1" s="10" t="s">
        <v>16091</v>
      </c>
      <c r="SVF1" s="10" t="s">
        <v>16092</v>
      </c>
      <c r="SVG1" s="10" t="s">
        <v>16093</v>
      </c>
      <c r="SVH1" s="10" t="s">
        <v>16094</v>
      </c>
      <c r="SVI1" s="10" t="s">
        <v>16095</v>
      </c>
      <c r="SVJ1" s="10" t="s">
        <v>16096</v>
      </c>
      <c r="SVK1" s="10" t="s">
        <v>16097</v>
      </c>
      <c r="SVL1" s="10" t="s">
        <v>16098</v>
      </c>
      <c r="SVM1" s="10" t="s">
        <v>16099</v>
      </c>
      <c r="SVN1" s="10" t="s">
        <v>16100</v>
      </c>
      <c r="SVO1" s="10" t="s">
        <v>16101</v>
      </c>
      <c r="SVP1" s="10" t="s">
        <v>16102</v>
      </c>
      <c r="SVQ1" s="10" t="s">
        <v>16103</v>
      </c>
      <c r="SVR1" s="10" t="s">
        <v>16104</v>
      </c>
      <c r="SVS1" s="10" t="s">
        <v>16105</v>
      </c>
      <c r="SVT1" s="10" t="s">
        <v>16106</v>
      </c>
      <c r="SVU1" s="10" t="s">
        <v>16107</v>
      </c>
      <c r="SVV1" s="10" t="s">
        <v>16108</v>
      </c>
      <c r="SVW1" s="10" t="s">
        <v>16109</v>
      </c>
      <c r="SVX1" s="10" t="s">
        <v>16110</v>
      </c>
      <c r="SVY1" s="10" t="s">
        <v>16111</v>
      </c>
      <c r="SVZ1" s="10" t="s">
        <v>16112</v>
      </c>
      <c r="SWA1" s="10" t="s">
        <v>16113</v>
      </c>
      <c r="SWB1" s="10" t="s">
        <v>16114</v>
      </c>
      <c r="SWC1" s="10" t="s">
        <v>16115</v>
      </c>
      <c r="SWD1" s="10" t="s">
        <v>16116</v>
      </c>
      <c r="SWE1" s="10" t="s">
        <v>16117</v>
      </c>
      <c r="SWF1" s="10" t="s">
        <v>16118</v>
      </c>
      <c r="SWG1" s="10" t="s">
        <v>16119</v>
      </c>
      <c r="SWH1" s="10" t="s">
        <v>16120</v>
      </c>
      <c r="SWI1" s="10" t="s">
        <v>16121</v>
      </c>
      <c r="SWJ1" s="10" t="s">
        <v>16122</v>
      </c>
      <c r="SWK1" s="10" t="s">
        <v>16123</v>
      </c>
      <c r="SWL1" s="10" t="s">
        <v>16124</v>
      </c>
      <c r="SWM1" s="10" t="s">
        <v>16125</v>
      </c>
      <c r="SWN1" s="10" t="s">
        <v>16126</v>
      </c>
      <c r="SWO1" s="10" t="s">
        <v>16127</v>
      </c>
      <c r="SWP1" s="10" t="s">
        <v>16128</v>
      </c>
      <c r="SWQ1" s="10" t="s">
        <v>16129</v>
      </c>
      <c r="SWR1" s="10" t="s">
        <v>16130</v>
      </c>
      <c r="SWS1" s="10" t="s">
        <v>16131</v>
      </c>
      <c r="SWT1" s="10" t="s">
        <v>16132</v>
      </c>
      <c r="SWU1" s="10" t="s">
        <v>16133</v>
      </c>
      <c r="SWV1" s="10" t="s">
        <v>16134</v>
      </c>
      <c r="SWW1" s="10" t="s">
        <v>16135</v>
      </c>
      <c r="SWX1" s="10" t="s">
        <v>16136</v>
      </c>
      <c r="SWY1" s="10" t="s">
        <v>16137</v>
      </c>
      <c r="SWZ1" s="10" t="s">
        <v>16138</v>
      </c>
      <c r="SXA1" s="10" t="s">
        <v>16139</v>
      </c>
      <c r="SXB1" s="10" t="s">
        <v>16140</v>
      </c>
      <c r="SXC1" s="10" t="s">
        <v>16141</v>
      </c>
      <c r="SXD1" s="10" t="s">
        <v>16142</v>
      </c>
      <c r="SXE1" s="10" t="s">
        <v>16143</v>
      </c>
      <c r="SXF1" s="10" t="s">
        <v>16144</v>
      </c>
      <c r="SXG1" s="10" t="s">
        <v>16145</v>
      </c>
      <c r="SXH1" s="10" t="s">
        <v>16146</v>
      </c>
      <c r="SXI1" s="10" t="s">
        <v>16147</v>
      </c>
      <c r="SXJ1" s="10" t="s">
        <v>16148</v>
      </c>
      <c r="SXK1" s="10" t="s">
        <v>16149</v>
      </c>
      <c r="SXL1" s="10" t="s">
        <v>16150</v>
      </c>
      <c r="SXM1" s="10" t="s">
        <v>16151</v>
      </c>
      <c r="SXN1" s="10" t="s">
        <v>16152</v>
      </c>
      <c r="SXO1" s="10" t="s">
        <v>16153</v>
      </c>
      <c r="SXP1" s="10" t="s">
        <v>16154</v>
      </c>
      <c r="SXQ1" s="10" t="s">
        <v>16155</v>
      </c>
      <c r="SXR1" s="10" t="s">
        <v>16156</v>
      </c>
      <c r="SXS1" s="10" t="s">
        <v>16157</v>
      </c>
      <c r="SXT1" s="10" t="s">
        <v>16158</v>
      </c>
      <c r="SXU1" s="10" t="s">
        <v>16159</v>
      </c>
      <c r="SXV1" s="10" t="s">
        <v>16160</v>
      </c>
      <c r="SXW1" s="10" t="s">
        <v>16161</v>
      </c>
      <c r="SXX1" s="10" t="s">
        <v>16162</v>
      </c>
      <c r="SXY1" s="10" t="s">
        <v>16163</v>
      </c>
      <c r="SXZ1" s="10" t="s">
        <v>16164</v>
      </c>
      <c r="SYA1" s="10" t="s">
        <v>16165</v>
      </c>
      <c r="SYB1" s="10" t="s">
        <v>16166</v>
      </c>
      <c r="SYC1" s="10" t="s">
        <v>16167</v>
      </c>
      <c r="SYD1" s="10" t="s">
        <v>16168</v>
      </c>
      <c r="SYE1" s="10" t="s">
        <v>16169</v>
      </c>
      <c r="SYF1" s="10" t="s">
        <v>16170</v>
      </c>
      <c r="SYG1" s="10" t="s">
        <v>16171</v>
      </c>
      <c r="SYH1" s="10" t="s">
        <v>16172</v>
      </c>
      <c r="SYI1" s="10" t="s">
        <v>16173</v>
      </c>
      <c r="SYJ1" s="10" t="s">
        <v>16174</v>
      </c>
      <c r="SYK1" s="10" t="s">
        <v>16175</v>
      </c>
      <c r="SYL1" s="10" t="s">
        <v>16176</v>
      </c>
      <c r="SYM1" s="10" t="s">
        <v>16177</v>
      </c>
      <c r="SYN1" s="10" t="s">
        <v>16178</v>
      </c>
      <c r="SYO1" s="10" t="s">
        <v>16179</v>
      </c>
      <c r="SYP1" s="10" t="s">
        <v>16180</v>
      </c>
      <c r="SYQ1" s="10" t="s">
        <v>16181</v>
      </c>
      <c r="SYR1" s="10" t="s">
        <v>16182</v>
      </c>
      <c r="SYS1" s="10" t="s">
        <v>16183</v>
      </c>
      <c r="SYT1" s="10" t="s">
        <v>16184</v>
      </c>
      <c r="SYU1" s="10" t="s">
        <v>16185</v>
      </c>
      <c r="SYV1" s="10" t="s">
        <v>16186</v>
      </c>
      <c r="SYW1" s="10" t="s">
        <v>16187</v>
      </c>
      <c r="SYX1" s="10" t="s">
        <v>16188</v>
      </c>
      <c r="SYY1" s="10" t="s">
        <v>16189</v>
      </c>
      <c r="SYZ1" s="10" t="s">
        <v>16190</v>
      </c>
      <c r="SZA1" s="10" t="s">
        <v>16191</v>
      </c>
      <c r="SZB1" s="10" t="s">
        <v>16192</v>
      </c>
      <c r="SZC1" s="10" t="s">
        <v>16193</v>
      </c>
      <c r="SZD1" s="10" t="s">
        <v>16194</v>
      </c>
      <c r="SZE1" s="10" t="s">
        <v>16195</v>
      </c>
      <c r="SZF1" s="10" t="s">
        <v>16196</v>
      </c>
      <c r="SZG1" s="10" t="s">
        <v>16197</v>
      </c>
      <c r="SZH1" s="10" t="s">
        <v>16198</v>
      </c>
      <c r="SZI1" s="10" t="s">
        <v>16199</v>
      </c>
      <c r="SZJ1" s="10" t="s">
        <v>16200</v>
      </c>
      <c r="SZK1" s="10" t="s">
        <v>16201</v>
      </c>
      <c r="SZL1" s="10" t="s">
        <v>16202</v>
      </c>
      <c r="SZM1" s="10" t="s">
        <v>16203</v>
      </c>
      <c r="SZN1" s="10" t="s">
        <v>16204</v>
      </c>
      <c r="SZO1" s="10" t="s">
        <v>16205</v>
      </c>
      <c r="SZP1" s="10" t="s">
        <v>16206</v>
      </c>
      <c r="SZQ1" s="10" t="s">
        <v>16207</v>
      </c>
      <c r="SZR1" s="10" t="s">
        <v>16208</v>
      </c>
      <c r="SZS1" s="10" t="s">
        <v>16209</v>
      </c>
      <c r="SZT1" s="10" t="s">
        <v>16210</v>
      </c>
      <c r="SZU1" s="10" t="s">
        <v>16211</v>
      </c>
      <c r="SZV1" s="10" t="s">
        <v>16212</v>
      </c>
      <c r="SZW1" s="10" t="s">
        <v>16213</v>
      </c>
      <c r="SZX1" s="10" t="s">
        <v>16214</v>
      </c>
      <c r="SZY1" s="10" t="s">
        <v>16215</v>
      </c>
      <c r="SZZ1" s="10" t="s">
        <v>16216</v>
      </c>
      <c r="TAA1" s="10" t="s">
        <v>16217</v>
      </c>
      <c r="TAB1" s="10" t="s">
        <v>16218</v>
      </c>
      <c r="TAC1" s="10" t="s">
        <v>16219</v>
      </c>
      <c r="TAD1" s="10" t="s">
        <v>16220</v>
      </c>
      <c r="TAE1" s="10" t="s">
        <v>16221</v>
      </c>
      <c r="TAF1" s="10" t="s">
        <v>16222</v>
      </c>
      <c r="TAG1" s="10" t="s">
        <v>16223</v>
      </c>
      <c r="TAH1" s="10" t="s">
        <v>16224</v>
      </c>
      <c r="TAI1" s="10" t="s">
        <v>16225</v>
      </c>
      <c r="TAJ1" s="10" t="s">
        <v>16226</v>
      </c>
      <c r="TAK1" s="10" t="s">
        <v>16227</v>
      </c>
      <c r="TAL1" s="10" t="s">
        <v>16228</v>
      </c>
      <c r="TAM1" s="10" t="s">
        <v>16229</v>
      </c>
      <c r="TAN1" s="10" t="s">
        <v>16230</v>
      </c>
      <c r="TAO1" s="10" t="s">
        <v>16231</v>
      </c>
      <c r="TAP1" s="10" t="s">
        <v>16232</v>
      </c>
      <c r="TAQ1" s="10" t="s">
        <v>16233</v>
      </c>
      <c r="TAR1" s="10" t="s">
        <v>16234</v>
      </c>
      <c r="TAS1" s="10" t="s">
        <v>16235</v>
      </c>
      <c r="TAT1" s="10" t="s">
        <v>16236</v>
      </c>
      <c r="TAU1" s="10" t="s">
        <v>16237</v>
      </c>
      <c r="TAV1" s="10" t="s">
        <v>16238</v>
      </c>
      <c r="TAW1" s="10" t="s">
        <v>16239</v>
      </c>
      <c r="TAX1" s="10" t="s">
        <v>16240</v>
      </c>
      <c r="TAY1" s="10" t="s">
        <v>16241</v>
      </c>
      <c r="TAZ1" s="10" t="s">
        <v>16242</v>
      </c>
      <c r="TBA1" s="10" t="s">
        <v>16243</v>
      </c>
      <c r="TBB1" s="10" t="s">
        <v>16244</v>
      </c>
      <c r="TBC1" s="10" t="s">
        <v>16245</v>
      </c>
      <c r="TBD1" s="10" t="s">
        <v>16246</v>
      </c>
      <c r="TBE1" s="10" t="s">
        <v>16247</v>
      </c>
      <c r="TBF1" s="10" t="s">
        <v>16248</v>
      </c>
      <c r="TBG1" s="10" t="s">
        <v>16249</v>
      </c>
      <c r="TBH1" s="10" t="s">
        <v>16250</v>
      </c>
      <c r="TBI1" s="10" t="s">
        <v>16251</v>
      </c>
      <c r="TBJ1" s="10" t="s">
        <v>16252</v>
      </c>
      <c r="TBK1" s="10" t="s">
        <v>16253</v>
      </c>
      <c r="TBL1" s="10" t="s">
        <v>16254</v>
      </c>
      <c r="TBM1" s="10" t="s">
        <v>16255</v>
      </c>
      <c r="TBN1" s="10" t="s">
        <v>16256</v>
      </c>
      <c r="TBO1" s="10" t="s">
        <v>16257</v>
      </c>
      <c r="TBP1" s="10" t="s">
        <v>16258</v>
      </c>
      <c r="TBQ1" s="10" t="s">
        <v>16259</v>
      </c>
      <c r="TBR1" s="10" t="s">
        <v>16260</v>
      </c>
      <c r="TBS1" s="10" t="s">
        <v>16261</v>
      </c>
      <c r="TBT1" s="10" t="s">
        <v>16262</v>
      </c>
      <c r="TBU1" s="10" t="s">
        <v>16263</v>
      </c>
      <c r="TBV1" s="10" t="s">
        <v>16264</v>
      </c>
      <c r="TBW1" s="10" t="s">
        <v>16265</v>
      </c>
      <c r="TBX1" s="10" t="s">
        <v>16266</v>
      </c>
      <c r="TBY1" s="10" t="s">
        <v>16267</v>
      </c>
      <c r="TBZ1" s="10" t="s">
        <v>16268</v>
      </c>
      <c r="TCA1" s="10" t="s">
        <v>16269</v>
      </c>
      <c r="TCB1" s="10" t="s">
        <v>16270</v>
      </c>
      <c r="TCC1" s="10" t="s">
        <v>16271</v>
      </c>
      <c r="TCD1" s="10" t="s">
        <v>16272</v>
      </c>
      <c r="TCE1" s="10" t="s">
        <v>16273</v>
      </c>
      <c r="TCF1" s="10" t="s">
        <v>16274</v>
      </c>
      <c r="TCG1" s="10" t="s">
        <v>16275</v>
      </c>
      <c r="TCH1" s="10" t="s">
        <v>16276</v>
      </c>
      <c r="TCI1" s="10" t="s">
        <v>16277</v>
      </c>
      <c r="TCJ1" s="10" t="s">
        <v>16278</v>
      </c>
      <c r="TCK1" s="10" t="s">
        <v>16279</v>
      </c>
      <c r="TCL1" s="10" t="s">
        <v>16280</v>
      </c>
      <c r="TCM1" s="10" t="s">
        <v>16281</v>
      </c>
      <c r="TCN1" s="10" t="s">
        <v>16282</v>
      </c>
      <c r="TCO1" s="10" t="s">
        <v>16283</v>
      </c>
      <c r="TCP1" s="10" t="s">
        <v>16284</v>
      </c>
      <c r="TCQ1" s="10" t="s">
        <v>16285</v>
      </c>
      <c r="TCR1" s="10" t="s">
        <v>16286</v>
      </c>
      <c r="TCS1" s="10" t="s">
        <v>16287</v>
      </c>
      <c r="TCT1" s="10" t="s">
        <v>16288</v>
      </c>
      <c r="TCU1" s="10" t="s">
        <v>16289</v>
      </c>
      <c r="TCV1" s="10" t="s">
        <v>16290</v>
      </c>
      <c r="TCW1" s="10" t="s">
        <v>16291</v>
      </c>
      <c r="TCX1" s="10" t="s">
        <v>16292</v>
      </c>
      <c r="TCY1" s="10" t="s">
        <v>16293</v>
      </c>
      <c r="TCZ1" s="10" t="s">
        <v>16294</v>
      </c>
      <c r="TDA1" s="10" t="s">
        <v>16295</v>
      </c>
      <c r="TDB1" s="10" t="s">
        <v>16296</v>
      </c>
      <c r="TDC1" s="10" t="s">
        <v>16297</v>
      </c>
      <c r="TDD1" s="10" t="s">
        <v>16298</v>
      </c>
      <c r="TDE1" s="10" t="s">
        <v>16299</v>
      </c>
      <c r="TDF1" s="10" t="s">
        <v>16300</v>
      </c>
      <c r="TDG1" s="10" t="s">
        <v>16301</v>
      </c>
      <c r="TDH1" s="10" t="s">
        <v>16302</v>
      </c>
      <c r="TDI1" s="10" t="s">
        <v>16303</v>
      </c>
      <c r="TDJ1" s="10" t="s">
        <v>16304</v>
      </c>
      <c r="TDK1" s="10" t="s">
        <v>16305</v>
      </c>
      <c r="TDL1" s="10" t="s">
        <v>16306</v>
      </c>
      <c r="TDM1" s="10" t="s">
        <v>16307</v>
      </c>
      <c r="TDN1" s="10" t="s">
        <v>16308</v>
      </c>
      <c r="TDO1" s="10" t="s">
        <v>16309</v>
      </c>
      <c r="TDP1" s="10" t="s">
        <v>16310</v>
      </c>
      <c r="TDQ1" s="10" t="s">
        <v>16311</v>
      </c>
      <c r="TDR1" s="10" t="s">
        <v>16312</v>
      </c>
      <c r="TDS1" s="10" t="s">
        <v>16313</v>
      </c>
      <c r="TDT1" s="10" t="s">
        <v>16314</v>
      </c>
      <c r="TDU1" s="10" t="s">
        <v>16315</v>
      </c>
      <c r="TDV1" s="10" t="s">
        <v>16316</v>
      </c>
      <c r="TDW1" s="10" t="s">
        <v>16317</v>
      </c>
      <c r="TDX1" s="10" t="s">
        <v>16318</v>
      </c>
      <c r="TDY1" s="10" t="s">
        <v>16319</v>
      </c>
      <c r="TDZ1" s="10" t="s">
        <v>16320</v>
      </c>
      <c r="TEA1" s="10" t="s">
        <v>16321</v>
      </c>
      <c r="TEB1" s="10" t="s">
        <v>16322</v>
      </c>
      <c r="TEC1" s="10" t="s">
        <v>16323</v>
      </c>
      <c r="TED1" s="10" t="s">
        <v>16324</v>
      </c>
      <c r="TEE1" s="10" t="s">
        <v>16325</v>
      </c>
      <c r="TEF1" s="10" t="s">
        <v>16326</v>
      </c>
      <c r="TEG1" s="10" t="s">
        <v>16327</v>
      </c>
      <c r="TEH1" s="10" t="s">
        <v>16328</v>
      </c>
      <c r="TEI1" s="10" t="s">
        <v>16329</v>
      </c>
      <c r="TEJ1" s="10" t="s">
        <v>16330</v>
      </c>
      <c r="TEK1" s="10" t="s">
        <v>16331</v>
      </c>
      <c r="TEL1" s="10" t="s">
        <v>16332</v>
      </c>
      <c r="TEM1" s="10" t="s">
        <v>16333</v>
      </c>
      <c r="TEN1" s="10" t="s">
        <v>16334</v>
      </c>
      <c r="TEO1" s="10" t="s">
        <v>16335</v>
      </c>
      <c r="TEP1" s="10" t="s">
        <v>16336</v>
      </c>
      <c r="TEQ1" s="10" t="s">
        <v>16337</v>
      </c>
      <c r="TER1" s="10" t="s">
        <v>16338</v>
      </c>
      <c r="TES1" s="10" t="s">
        <v>16339</v>
      </c>
      <c r="TET1" s="10" t="s">
        <v>16340</v>
      </c>
      <c r="TEU1" s="10" t="s">
        <v>16341</v>
      </c>
      <c r="TEV1" s="10" t="s">
        <v>16342</v>
      </c>
      <c r="TEW1" s="10" t="s">
        <v>16343</v>
      </c>
      <c r="TEX1" s="10" t="s">
        <v>16344</v>
      </c>
      <c r="TEY1" s="10" t="s">
        <v>16345</v>
      </c>
      <c r="TEZ1" s="10" t="s">
        <v>16346</v>
      </c>
      <c r="TFA1" s="10" t="s">
        <v>16347</v>
      </c>
      <c r="TFB1" s="10" t="s">
        <v>16348</v>
      </c>
      <c r="TFC1" s="10" t="s">
        <v>16349</v>
      </c>
      <c r="TFD1" s="10" t="s">
        <v>16350</v>
      </c>
      <c r="TFE1" s="10" t="s">
        <v>16351</v>
      </c>
      <c r="TFF1" s="10" t="s">
        <v>16352</v>
      </c>
      <c r="TFG1" s="10" t="s">
        <v>16353</v>
      </c>
      <c r="TFH1" s="10" t="s">
        <v>16354</v>
      </c>
      <c r="TFI1" s="10" t="s">
        <v>16355</v>
      </c>
      <c r="TFJ1" s="10" t="s">
        <v>16356</v>
      </c>
      <c r="TFK1" s="10" t="s">
        <v>16357</v>
      </c>
      <c r="TFL1" s="10" t="s">
        <v>16358</v>
      </c>
      <c r="TFM1" s="10" t="s">
        <v>16359</v>
      </c>
      <c r="TFN1" s="10" t="s">
        <v>16360</v>
      </c>
      <c r="TFO1" s="10" t="s">
        <v>16361</v>
      </c>
      <c r="TFP1" s="10" t="s">
        <v>16362</v>
      </c>
      <c r="TFQ1" s="10" t="s">
        <v>16363</v>
      </c>
      <c r="TFR1" s="10" t="s">
        <v>16364</v>
      </c>
      <c r="TFS1" s="10" t="s">
        <v>16365</v>
      </c>
      <c r="TFT1" s="10" t="s">
        <v>16366</v>
      </c>
      <c r="TFU1" s="10" t="s">
        <v>16367</v>
      </c>
      <c r="TFV1" s="10" t="s">
        <v>16368</v>
      </c>
      <c r="TFW1" s="10" t="s">
        <v>16369</v>
      </c>
      <c r="TFX1" s="10" t="s">
        <v>16370</v>
      </c>
      <c r="TFY1" s="10" t="s">
        <v>16371</v>
      </c>
      <c r="TFZ1" s="10" t="s">
        <v>16372</v>
      </c>
      <c r="TGA1" s="10" t="s">
        <v>16373</v>
      </c>
      <c r="TGB1" s="10" t="s">
        <v>16374</v>
      </c>
      <c r="TGC1" s="10" t="s">
        <v>16375</v>
      </c>
      <c r="TGD1" s="10" t="s">
        <v>16376</v>
      </c>
      <c r="TGE1" s="10" t="s">
        <v>16377</v>
      </c>
      <c r="TGF1" s="10" t="s">
        <v>16378</v>
      </c>
      <c r="TGG1" s="10" t="s">
        <v>16379</v>
      </c>
      <c r="TGH1" s="10" t="s">
        <v>16380</v>
      </c>
      <c r="TGI1" s="10" t="s">
        <v>16381</v>
      </c>
      <c r="TGJ1" s="10" t="s">
        <v>16382</v>
      </c>
      <c r="TGK1" s="10" t="s">
        <v>16383</v>
      </c>
      <c r="TGL1" s="10" t="s">
        <v>16384</v>
      </c>
      <c r="TGM1" s="10" t="s">
        <v>16385</v>
      </c>
      <c r="TGN1" s="10" t="s">
        <v>16386</v>
      </c>
      <c r="TGO1" s="10" t="s">
        <v>16387</v>
      </c>
      <c r="TGP1" s="10" t="s">
        <v>16388</v>
      </c>
      <c r="TGQ1" s="10" t="s">
        <v>16389</v>
      </c>
      <c r="TGR1" s="10" t="s">
        <v>16390</v>
      </c>
      <c r="TGS1" s="10" t="s">
        <v>16391</v>
      </c>
      <c r="TGT1" s="10" t="s">
        <v>16392</v>
      </c>
      <c r="TGU1" s="10" t="s">
        <v>16393</v>
      </c>
      <c r="TGV1" s="10" t="s">
        <v>16394</v>
      </c>
      <c r="TGW1" s="10" t="s">
        <v>16395</v>
      </c>
      <c r="TGX1" s="10" t="s">
        <v>16396</v>
      </c>
      <c r="TGY1" s="10" t="s">
        <v>16397</v>
      </c>
      <c r="TGZ1" s="10" t="s">
        <v>16398</v>
      </c>
      <c r="THA1" s="10" t="s">
        <v>16399</v>
      </c>
      <c r="THB1" s="10" t="s">
        <v>16400</v>
      </c>
      <c r="THC1" s="10" t="s">
        <v>16401</v>
      </c>
      <c r="THD1" s="10" t="s">
        <v>16402</v>
      </c>
      <c r="THE1" s="10" t="s">
        <v>16403</v>
      </c>
      <c r="THF1" s="10" t="s">
        <v>16404</v>
      </c>
      <c r="THG1" s="10" t="s">
        <v>16405</v>
      </c>
      <c r="THH1" s="10" t="s">
        <v>16406</v>
      </c>
      <c r="THI1" s="10" t="s">
        <v>16407</v>
      </c>
      <c r="THJ1" s="10" t="s">
        <v>16408</v>
      </c>
      <c r="THK1" s="10" t="s">
        <v>16409</v>
      </c>
      <c r="THL1" s="10" t="s">
        <v>16410</v>
      </c>
      <c r="THM1" s="10" t="s">
        <v>16411</v>
      </c>
      <c r="THN1" s="10" t="s">
        <v>16412</v>
      </c>
      <c r="THO1" s="10" t="s">
        <v>16413</v>
      </c>
      <c r="THP1" s="10" t="s">
        <v>16414</v>
      </c>
      <c r="THQ1" s="10" t="s">
        <v>16415</v>
      </c>
      <c r="THR1" s="10" t="s">
        <v>16416</v>
      </c>
      <c r="THS1" s="10" t="s">
        <v>16417</v>
      </c>
      <c r="THT1" s="10" t="s">
        <v>16418</v>
      </c>
      <c r="THU1" s="10" t="s">
        <v>16419</v>
      </c>
      <c r="THV1" s="10" t="s">
        <v>16420</v>
      </c>
      <c r="THW1" s="10" t="s">
        <v>16421</v>
      </c>
      <c r="THX1" s="10" t="s">
        <v>16422</v>
      </c>
      <c r="THY1" s="10" t="s">
        <v>16423</v>
      </c>
      <c r="THZ1" s="10" t="s">
        <v>16424</v>
      </c>
      <c r="TIA1" s="10" t="s">
        <v>16425</v>
      </c>
      <c r="TIB1" s="10" t="s">
        <v>16426</v>
      </c>
      <c r="TIC1" s="10" t="s">
        <v>16427</v>
      </c>
      <c r="TID1" s="10" t="s">
        <v>16428</v>
      </c>
      <c r="TIE1" s="10" t="s">
        <v>16429</v>
      </c>
      <c r="TIF1" s="10" t="s">
        <v>16430</v>
      </c>
      <c r="TIG1" s="10" t="s">
        <v>16431</v>
      </c>
      <c r="TIH1" s="10" t="s">
        <v>16432</v>
      </c>
      <c r="TII1" s="10" t="s">
        <v>16433</v>
      </c>
      <c r="TIJ1" s="10" t="s">
        <v>16434</v>
      </c>
      <c r="TIK1" s="10" t="s">
        <v>16435</v>
      </c>
      <c r="TIL1" s="10" t="s">
        <v>16436</v>
      </c>
      <c r="TIM1" s="10" t="s">
        <v>16437</v>
      </c>
      <c r="TIN1" s="10" t="s">
        <v>16438</v>
      </c>
      <c r="TIO1" s="10" t="s">
        <v>16439</v>
      </c>
      <c r="TIP1" s="10" t="s">
        <v>16440</v>
      </c>
      <c r="TIQ1" s="10" t="s">
        <v>16441</v>
      </c>
      <c r="TIR1" s="10" t="s">
        <v>16442</v>
      </c>
      <c r="TIS1" s="10" t="s">
        <v>16443</v>
      </c>
      <c r="TIT1" s="10" t="s">
        <v>16444</v>
      </c>
      <c r="TIU1" s="10" t="s">
        <v>16445</v>
      </c>
      <c r="TIV1" s="10" t="s">
        <v>16446</v>
      </c>
      <c r="TIW1" s="10" t="s">
        <v>16447</v>
      </c>
      <c r="TIX1" s="10" t="s">
        <v>16448</v>
      </c>
      <c r="TIY1" s="10" t="s">
        <v>16449</v>
      </c>
      <c r="TIZ1" s="10" t="s">
        <v>16450</v>
      </c>
      <c r="TJA1" s="10" t="s">
        <v>16451</v>
      </c>
      <c r="TJB1" s="10" t="s">
        <v>16452</v>
      </c>
      <c r="TJC1" s="10" t="s">
        <v>16453</v>
      </c>
      <c r="TJD1" s="10" t="s">
        <v>16454</v>
      </c>
      <c r="TJE1" s="10" t="s">
        <v>16455</v>
      </c>
      <c r="TJF1" s="10" t="s">
        <v>16456</v>
      </c>
      <c r="TJG1" s="10" t="s">
        <v>16457</v>
      </c>
      <c r="TJH1" s="10" t="s">
        <v>16458</v>
      </c>
      <c r="TJI1" s="10" t="s">
        <v>16459</v>
      </c>
      <c r="TJJ1" s="10" t="s">
        <v>16460</v>
      </c>
      <c r="TJK1" s="10" t="s">
        <v>16461</v>
      </c>
      <c r="TJL1" s="10" t="s">
        <v>16462</v>
      </c>
      <c r="TJM1" s="10" t="s">
        <v>16463</v>
      </c>
      <c r="TJN1" s="10" t="s">
        <v>16464</v>
      </c>
      <c r="TJO1" s="10" t="s">
        <v>16465</v>
      </c>
      <c r="TJP1" s="10" t="s">
        <v>16466</v>
      </c>
      <c r="TJQ1" s="10" t="s">
        <v>16467</v>
      </c>
      <c r="TJR1" s="10" t="s">
        <v>16468</v>
      </c>
      <c r="TJS1" s="10" t="s">
        <v>16469</v>
      </c>
      <c r="TJT1" s="10" t="s">
        <v>16470</v>
      </c>
      <c r="TJU1" s="10" t="s">
        <v>16471</v>
      </c>
      <c r="TJV1" s="10" t="s">
        <v>16472</v>
      </c>
      <c r="TJW1" s="10" t="s">
        <v>16473</v>
      </c>
      <c r="TJX1" s="10" t="s">
        <v>16474</v>
      </c>
      <c r="TJY1" s="10" t="s">
        <v>16475</v>
      </c>
      <c r="TJZ1" s="10" t="s">
        <v>16476</v>
      </c>
      <c r="TKA1" s="10" t="s">
        <v>16477</v>
      </c>
      <c r="TKB1" s="10" t="s">
        <v>16478</v>
      </c>
      <c r="TKC1" s="10" t="s">
        <v>16479</v>
      </c>
      <c r="TKD1" s="10" t="s">
        <v>16480</v>
      </c>
      <c r="TKE1" s="10" t="s">
        <v>16481</v>
      </c>
      <c r="TKF1" s="10" t="s">
        <v>16482</v>
      </c>
      <c r="TKG1" s="10" t="s">
        <v>16483</v>
      </c>
      <c r="TKH1" s="10" t="s">
        <v>16484</v>
      </c>
      <c r="TKI1" s="10" t="s">
        <v>16485</v>
      </c>
      <c r="TKJ1" s="10" t="s">
        <v>16486</v>
      </c>
      <c r="TKK1" s="10" t="s">
        <v>16487</v>
      </c>
      <c r="TKL1" s="10" t="s">
        <v>16488</v>
      </c>
      <c r="TKM1" s="10" t="s">
        <v>16489</v>
      </c>
      <c r="TKN1" s="10" t="s">
        <v>16490</v>
      </c>
      <c r="TKO1" s="10" t="s">
        <v>16491</v>
      </c>
      <c r="TKP1" s="10" t="s">
        <v>16492</v>
      </c>
      <c r="TKQ1" s="10" t="s">
        <v>16493</v>
      </c>
      <c r="TKR1" s="10" t="s">
        <v>16494</v>
      </c>
      <c r="TKS1" s="10" t="s">
        <v>16495</v>
      </c>
      <c r="TKT1" s="10" t="s">
        <v>16496</v>
      </c>
      <c r="TKU1" s="10" t="s">
        <v>16497</v>
      </c>
      <c r="TKV1" s="10" t="s">
        <v>16498</v>
      </c>
      <c r="TKW1" s="10" t="s">
        <v>16499</v>
      </c>
      <c r="TKX1" s="10" t="s">
        <v>16500</v>
      </c>
      <c r="TKY1" s="10" t="s">
        <v>16501</v>
      </c>
      <c r="TKZ1" s="10" t="s">
        <v>16502</v>
      </c>
      <c r="TLA1" s="10" t="s">
        <v>16503</v>
      </c>
      <c r="TLB1" s="10" t="s">
        <v>16504</v>
      </c>
      <c r="TLC1" s="10" t="s">
        <v>16505</v>
      </c>
      <c r="TLD1" s="10" t="s">
        <v>16506</v>
      </c>
      <c r="TLE1" s="10" t="s">
        <v>16507</v>
      </c>
      <c r="TLF1" s="10" t="s">
        <v>16508</v>
      </c>
      <c r="TLG1" s="10" t="s">
        <v>16509</v>
      </c>
      <c r="TLH1" s="10" t="s">
        <v>16510</v>
      </c>
      <c r="TLI1" s="10" t="s">
        <v>16511</v>
      </c>
      <c r="TLJ1" s="10" t="s">
        <v>16512</v>
      </c>
      <c r="TLK1" s="10" t="s">
        <v>16513</v>
      </c>
      <c r="TLL1" s="10" t="s">
        <v>16514</v>
      </c>
      <c r="TLM1" s="10" t="s">
        <v>16515</v>
      </c>
      <c r="TLN1" s="10" t="s">
        <v>16516</v>
      </c>
      <c r="TLO1" s="10" t="s">
        <v>16517</v>
      </c>
      <c r="TLP1" s="10" t="s">
        <v>16518</v>
      </c>
      <c r="TLQ1" s="10" t="s">
        <v>16519</v>
      </c>
      <c r="TLR1" s="10" t="s">
        <v>16520</v>
      </c>
      <c r="TLS1" s="10" t="s">
        <v>16521</v>
      </c>
      <c r="TLT1" s="10" t="s">
        <v>16522</v>
      </c>
      <c r="TLU1" s="10" t="s">
        <v>16523</v>
      </c>
      <c r="TLV1" s="10" t="s">
        <v>16524</v>
      </c>
      <c r="TLW1" s="10" t="s">
        <v>16525</v>
      </c>
      <c r="TLX1" s="10" t="s">
        <v>16526</v>
      </c>
      <c r="TLY1" s="10" t="s">
        <v>16527</v>
      </c>
      <c r="TLZ1" s="10" t="s">
        <v>16528</v>
      </c>
      <c r="TMA1" s="10" t="s">
        <v>16529</v>
      </c>
      <c r="TMB1" s="10" t="s">
        <v>16530</v>
      </c>
      <c r="TMC1" s="10" t="s">
        <v>16531</v>
      </c>
      <c r="TMD1" s="10" t="s">
        <v>16532</v>
      </c>
      <c r="TME1" s="10" t="s">
        <v>16533</v>
      </c>
      <c r="TMF1" s="10" t="s">
        <v>16534</v>
      </c>
      <c r="TMG1" s="10" t="s">
        <v>16535</v>
      </c>
      <c r="TMH1" s="10" t="s">
        <v>16536</v>
      </c>
      <c r="TMI1" s="10" t="s">
        <v>16537</v>
      </c>
      <c r="TMJ1" s="10" t="s">
        <v>16538</v>
      </c>
      <c r="TMK1" s="10" t="s">
        <v>16539</v>
      </c>
      <c r="TML1" s="10" t="s">
        <v>16540</v>
      </c>
      <c r="TMM1" s="10" t="s">
        <v>16541</v>
      </c>
      <c r="TMN1" s="10" t="s">
        <v>16542</v>
      </c>
      <c r="TMO1" s="10" t="s">
        <v>16543</v>
      </c>
      <c r="TMP1" s="10" t="s">
        <v>16544</v>
      </c>
      <c r="TMQ1" s="10" t="s">
        <v>16545</v>
      </c>
      <c r="TMR1" s="10" t="s">
        <v>16546</v>
      </c>
      <c r="TMS1" s="10" t="s">
        <v>16547</v>
      </c>
      <c r="TMT1" s="10" t="s">
        <v>16548</v>
      </c>
      <c r="TMU1" s="10" t="s">
        <v>16549</v>
      </c>
      <c r="TMV1" s="10" t="s">
        <v>16550</v>
      </c>
      <c r="TMW1" s="10" t="s">
        <v>16551</v>
      </c>
      <c r="TMX1" s="10" t="s">
        <v>16552</v>
      </c>
      <c r="TMY1" s="10" t="s">
        <v>16553</v>
      </c>
      <c r="TMZ1" s="10" t="s">
        <v>16554</v>
      </c>
      <c r="TNA1" s="10" t="s">
        <v>16555</v>
      </c>
      <c r="TNB1" s="10" t="s">
        <v>16556</v>
      </c>
      <c r="TNC1" s="10" t="s">
        <v>16557</v>
      </c>
      <c r="TND1" s="10" t="s">
        <v>16558</v>
      </c>
      <c r="TNE1" s="10" t="s">
        <v>16559</v>
      </c>
      <c r="TNF1" s="10" t="s">
        <v>16560</v>
      </c>
      <c r="TNG1" s="10" t="s">
        <v>16561</v>
      </c>
      <c r="TNH1" s="10" t="s">
        <v>16562</v>
      </c>
      <c r="TNI1" s="10" t="s">
        <v>16563</v>
      </c>
      <c r="TNJ1" s="10" t="s">
        <v>16564</v>
      </c>
      <c r="TNK1" s="10" t="s">
        <v>16565</v>
      </c>
      <c r="TNL1" s="10" t="s">
        <v>16566</v>
      </c>
      <c r="TNM1" s="10" t="s">
        <v>16567</v>
      </c>
      <c r="TNN1" s="10" t="s">
        <v>16568</v>
      </c>
      <c r="TNO1" s="10" t="s">
        <v>16569</v>
      </c>
      <c r="TNP1" s="10" t="s">
        <v>16570</v>
      </c>
      <c r="TNQ1" s="10" t="s">
        <v>16571</v>
      </c>
      <c r="TNR1" s="10" t="s">
        <v>16572</v>
      </c>
      <c r="TNS1" s="10" t="s">
        <v>16573</v>
      </c>
      <c r="TNT1" s="10" t="s">
        <v>16574</v>
      </c>
      <c r="TNU1" s="10" t="s">
        <v>16575</v>
      </c>
      <c r="TNV1" s="10" t="s">
        <v>16576</v>
      </c>
      <c r="TNW1" s="10" t="s">
        <v>16577</v>
      </c>
      <c r="TNX1" s="10" t="s">
        <v>16578</v>
      </c>
      <c r="TNY1" s="10" t="s">
        <v>16579</v>
      </c>
      <c r="TNZ1" s="10" t="s">
        <v>16580</v>
      </c>
      <c r="TOA1" s="10" t="s">
        <v>16581</v>
      </c>
      <c r="TOB1" s="10" t="s">
        <v>16582</v>
      </c>
      <c r="TOC1" s="10" t="s">
        <v>16583</v>
      </c>
      <c r="TOD1" s="10" t="s">
        <v>16584</v>
      </c>
      <c r="TOE1" s="10" t="s">
        <v>16585</v>
      </c>
      <c r="TOF1" s="10" t="s">
        <v>16586</v>
      </c>
      <c r="TOG1" s="10" t="s">
        <v>16587</v>
      </c>
      <c r="TOH1" s="10" t="s">
        <v>16588</v>
      </c>
      <c r="TOI1" s="10" t="s">
        <v>16589</v>
      </c>
      <c r="TOJ1" s="10" t="s">
        <v>16590</v>
      </c>
      <c r="TOK1" s="10" t="s">
        <v>16591</v>
      </c>
      <c r="TOL1" s="10" t="s">
        <v>16592</v>
      </c>
      <c r="TOM1" s="10" t="s">
        <v>16593</v>
      </c>
      <c r="TON1" s="10" t="s">
        <v>16594</v>
      </c>
      <c r="TOO1" s="10" t="s">
        <v>16595</v>
      </c>
      <c r="TOP1" s="10" t="s">
        <v>16596</v>
      </c>
      <c r="TOQ1" s="10" t="s">
        <v>16597</v>
      </c>
      <c r="TOR1" s="10" t="s">
        <v>16598</v>
      </c>
      <c r="TOS1" s="10" t="s">
        <v>16599</v>
      </c>
      <c r="TOT1" s="10" t="s">
        <v>16600</v>
      </c>
      <c r="TOU1" s="10" t="s">
        <v>16601</v>
      </c>
      <c r="TOV1" s="10" t="s">
        <v>16602</v>
      </c>
      <c r="TOW1" s="10" t="s">
        <v>16603</v>
      </c>
      <c r="TOX1" s="10" t="s">
        <v>16604</v>
      </c>
      <c r="TOY1" s="10" t="s">
        <v>16605</v>
      </c>
      <c r="TOZ1" s="10" t="s">
        <v>16606</v>
      </c>
      <c r="TPA1" s="10" t="s">
        <v>16607</v>
      </c>
      <c r="TPB1" s="10" t="s">
        <v>16608</v>
      </c>
      <c r="TPC1" s="10" t="s">
        <v>16609</v>
      </c>
      <c r="TPD1" s="10" t="s">
        <v>16610</v>
      </c>
      <c r="TPE1" s="10" t="s">
        <v>16611</v>
      </c>
      <c r="TPF1" s="10" t="s">
        <v>16612</v>
      </c>
      <c r="TPG1" s="10" t="s">
        <v>16613</v>
      </c>
      <c r="TPH1" s="10" t="s">
        <v>16614</v>
      </c>
      <c r="TPI1" s="10" t="s">
        <v>16615</v>
      </c>
      <c r="TPJ1" s="10" t="s">
        <v>16616</v>
      </c>
      <c r="TPK1" s="10" t="s">
        <v>16617</v>
      </c>
      <c r="TPL1" s="10" t="s">
        <v>16618</v>
      </c>
      <c r="TPM1" s="10" t="s">
        <v>16619</v>
      </c>
      <c r="TPN1" s="10" t="s">
        <v>16620</v>
      </c>
      <c r="TPO1" s="10" t="s">
        <v>16621</v>
      </c>
      <c r="TPP1" s="10" t="s">
        <v>16622</v>
      </c>
      <c r="TPQ1" s="10" t="s">
        <v>16623</v>
      </c>
      <c r="TPR1" s="10" t="s">
        <v>16624</v>
      </c>
      <c r="TPS1" s="10" t="s">
        <v>16625</v>
      </c>
      <c r="TPT1" s="10" t="s">
        <v>16626</v>
      </c>
      <c r="TPU1" s="10" t="s">
        <v>16627</v>
      </c>
      <c r="TPV1" s="10" t="s">
        <v>16628</v>
      </c>
      <c r="TPW1" s="10" t="s">
        <v>16629</v>
      </c>
      <c r="TPX1" s="10" t="s">
        <v>16630</v>
      </c>
      <c r="TPY1" s="10" t="s">
        <v>16631</v>
      </c>
      <c r="TPZ1" s="10" t="s">
        <v>16632</v>
      </c>
      <c r="TQA1" s="10" t="s">
        <v>16633</v>
      </c>
      <c r="TQB1" s="10" t="s">
        <v>16634</v>
      </c>
      <c r="TQC1" s="10" t="s">
        <v>16635</v>
      </c>
      <c r="TQD1" s="10" t="s">
        <v>16636</v>
      </c>
      <c r="TQE1" s="10" t="s">
        <v>16637</v>
      </c>
      <c r="TQF1" s="10" t="s">
        <v>16638</v>
      </c>
      <c r="TQG1" s="10" t="s">
        <v>16639</v>
      </c>
      <c r="TQH1" s="10" t="s">
        <v>16640</v>
      </c>
      <c r="TQI1" s="10" t="s">
        <v>16641</v>
      </c>
      <c r="TQJ1" s="10" t="s">
        <v>16642</v>
      </c>
      <c r="TQK1" s="10" t="s">
        <v>16643</v>
      </c>
      <c r="TQL1" s="10" t="s">
        <v>16644</v>
      </c>
      <c r="TQM1" s="10" t="s">
        <v>16645</v>
      </c>
      <c r="TQN1" s="10" t="s">
        <v>16646</v>
      </c>
      <c r="TQO1" s="10" t="s">
        <v>16647</v>
      </c>
      <c r="TQP1" s="10" t="s">
        <v>16648</v>
      </c>
      <c r="TQQ1" s="10" t="s">
        <v>16649</v>
      </c>
      <c r="TQR1" s="10" t="s">
        <v>16650</v>
      </c>
      <c r="TQS1" s="10" t="s">
        <v>16651</v>
      </c>
      <c r="TQT1" s="10" t="s">
        <v>16652</v>
      </c>
      <c r="TQU1" s="10" t="s">
        <v>16653</v>
      </c>
      <c r="TQV1" s="10" t="s">
        <v>16654</v>
      </c>
      <c r="TQW1" s="10" t="s">
        <v>16655</v>
      </c>
      <c r="TQX1" s="10" t="s">
        <v>16656</v>
      </c>
      <c r="TQY1" s="10" t="s">
        <v>16657</v>
      </c>
      <c r="TQZ1" s="10" t="s">
        <v>16658</v>
      </c>
      <c r="TRA1" s="10" t="s">
        <v>16659</v>
      </c>
      <c r="TRB1" s="10" t="s">
        <v>16660</v>
      </c>
      <c r="TRC1" s="10" t="s">
        <v>16661</v>
      </c>
      <c r="TRD1" s="10" t="s">
        <v>16662</v>
      </c>
      <c r="TRE1" s="10" t="s">
        <v>16663</v>
      </c>
      <c r="TRF1" s="10" t="s">
        <v>16664</v>
      </c>
      <c r="TRG1" s="10" t="s">
        <v>16665</v>
      </c>
      <c r="TRH1" s="10" t="s">
        <v>16666</v>
      </c>
      <c r="TRI1" s="10" t="s">
        <v>16667</v>
      </c>
      <c r="TRJ1" s="10" t="s">
        <v>16668</v>
      </c>
      <c r="TRK1" s="10" t="s">
        <v>16669</v>
      </c>
      <c r="TRL1" s="10" t="s">
        <v>16670</v>
      </c>
      <c r="TRM1" s="10" t="s">
        <v>16671</v>
      </c>
      <c r="TRN1" s="10" t="s">
        <v>16672</v>
      </c>
      <c r="TRO1" s="10" t="s">
        <v>16673</v>
      </c>
      <c r="TRP1" s="10" t="s">
        <v>16674</v>
      </c>
      <c r="TRQ1" s="10" t="s">
        <v>16675</v>
      </c>
      <c r="TRR1" s="10" t="s">
        <v>16676</v>
      </c>
      <c r="TRS1" s="10" t="s">
        <v>16677</v>
      </c>
      <c r="TRT1" s="10" t="s">
        <v>16678</v>
      </c>
      <c r="TRU1" s="10" t="s">
        <v>16679</v>
      </c>
      <c r="TRV1" s="10" t="s">
        <v>16680</v>
      </c>
      <c r="TRW1" s="10" t="s">
        <v>16681</v>
      </c>
      <c r="TRX1" s="10" t="s">
        <v>16682</v>
      </c>
      <c r="TRY1" s="10" t="s">
        <v>16683</v>
      </c>
      <c r="TRZ1" s="10" t="s">
        <v>16684</v>
      </c>
      <c r="TSA1" s="10" t="s">
        <v>16685</v>
      </c>
      <c r="TSB1" s="10" t="s">
        <v>16686</v>
      </c>
      <c r="TSC1" s="10" t="s">
        <v>16687</v>
      </c>
      <c r="TSD1" s="10" t="s">
        <v>16688</v>
      </c>
      <c r="TSE1" s="10" t="s">
        <v>16689</v>
      </c>
      <c r="TSF1" s="10" t="s">
        <v>16690</v>
      </c>
      <c r="TSG1" s="10" t="s">
        <v>16691</v>
      </c>
      <c r="TSH1" s="10" t="s">
        <v>16692</v>
      </c>
      <c r="TSI1" s="10" t="s">
        <v>16693</v>
      </c>
      <c r="TSJ1" s="10" t="s">
        <v>16694</v>
      </c>
      <c r="TSK1" s="10" t="s">
        <v>16695</v>
      </c>
      <c r="TSL1" s="10" t="s">
        <v>16696</v>
      </c>
      <c r="TSM1" s="10" t="s">
        <v>16697</v>
      </c>
      <c r="TSN1" s="10" t="s">
        <v>16698</v>
      </c>
      <c r="TSO1" s="10" t="s">
        <v>16699</v>
      </c>
      <c r="TSP1" s="10" t="s">
        <v>16700</v>
      </c>
      <c r="TSQ1" s="10" t="s">
        <v>16701</v>
      </c>
      <c r="TSR1" s="10" t="s">
        <v>16702</v>
      </c>
      <c r="TSS1" s="10" t="s">
        <v>16703</v>
      </c>
      <c r="TST1" s="10" t="s">
        <v>16704</v>
      </c>
      <c r="TSU1" s="10" t="s">
        <v>16705</v>
      </c>
      <c r="TSV1" s="10" t="s">
        <v>16706</v>
      </c>
      <c r="TSW1" s="10" t="s">
        <v>16707</v>
      </c>
      <c r="TSX1" s="10" t="s">
        <v>16708</v>
      </c>
      <c r="TSY1" s="10" t="s">
        <v>16709</v>
      </c>
      <c r="TSZ1" s="10" t="s">
        <v>16710</v>
      </c>
      <c r="TTA1" s="10" t="s">
        <v>16711</v>
      </c>
      <c r="TTB1" s="10" t="s">
        <v>16712</v>
      </c>
      <c r="TTC1" s="10" t="s">
        <v>16713</v>
      </c>
      <c r="TTD1" s="10" t="s">
        <v>16714</v>
      </c>
      <c r="TTE1" s="10" t="s">
        <v>16715</v>
      </c>
      <c r="TTF1" s="10" t="s">
        <v>16716</v>
      </c>
      <c r="TTG1" s="10" t="s">
        <v>16717</v>
      </c>
      <c r="TTH1" s="10" t="s">
        <v>16718</v>
      </c>
      <c r="TTI1" s="10" t="s">
        <v>16719</v>
      </c>
      <c r="TTJ1" s="10" t="s">
        <v>16720</v>
      </c>
      <c r="TTK1" s="10" t="s">
        <v>16721</v>
      </c>
      <c r="TTL1" s="10" t="s">
        <v>16722</v>
      </c>
      <c r="TTM1" s="10" t="s">
        <v>16723</v>
      </c>
      <c r="TTN1" s="10" t="s">
        <v>16724</v>
      </c>
      <c r="TTO1" s="10" t="s">
        <v>16725</v>
      </c>
      <c r="TTP1" s="10" t="s">
        <v>16726</v>
      </c>
      <c r="TTQ1" s="10" t="s">
        <v>16727</v>
      </c>
      <c r="TTR1" s="10" t="s">
        <v>16728</v>
      </c>
      <c r="TTS1" s="10" t="s">
        <v>16729</v>
      </c>
      <c r="TTT1" s="10" t="s">
        <v>16730</v>
      </c>
      <c r="TTU1" s="10" t="s">
        <v>16731</v>
      </c>
      <c r="TTV1" s="10" t="s">
        <v>16732</v>
      </c>
      <c r="TTW1" s="10" t="s">
        <v>16733</v>
      </c>
      <c r="TTX1" s="10" t="s">
        <v>16734</v>
      </c>
      <c r="TTY1" s="10" t="s">
        <v>16735</v>
      </c>
      <c r="TTZ1" s="10" t="s">
        <v>16736</v>
      </c>
      <c r="TUA1" s="10" t="s">
        <v>16737</v>
      </c>
      <c r="TUB1" s="10" t="s">
        <v>16738</v>
      </c>
      <c r="TUC1" s="10" t="s">
        <v>16739</v>
      </c>
      <c r="TUD1" s="10" t="s">
        <v>16740</v>
      </c>
      <c r="TUE1" s="10" t="s">
        <v>16741</v>
      </c>
      <c r="TUF1" s="10" t="s">
        <v>16742</v>
      </c>
      <c r="TUG1" s="10" t="s">
        <v>16743</v>
      </c>
      <c r="TUH1" s="10" t="s">
        <v>16744</v>
      </c>
      <c r="TUI1" s="10" t="s">
        <v>16745</v>
      </c>
      <c r="TUJ1" s="10" t="s">
        <v>16746</v>
      </c>
      <c r="TUK1" s="10" t="s">
        <v>16747</v>
      </c>
      <c r="TUL1" s="10" t="s">
        <v>16748</v>
      </c>
      <c r="TUM1" s="10" t="s">
        <v>16749</v>
      </c>
      <c r="TUN1" s="10" t="s">
        <v>16750</v>
      </c>
      <c r="TUO1" s="10" t="s">
        <v>16751</v>
      </c>
      <c r="TUP1" s="10" t="s">
        <v>16752</v>
      </c>
      <c r="TUQ1" s="10" t="s">
        <v>16753</v>
      </c>
      <c r="TUR1" s="10" t="s">
        <v>16754</v>
      </c>
      <c r="TUS1" s="10" t="s">
        <v>16755</v>
      </c>
      <c r="TUT1" s="10" t="s">
        <v>16756</v>
      </c>
      <c r="TUU1" s="10" t="s">
        <v>16757</v>
      </c>
      <c r="TUV1" s="10" t="s">
        <v>16758</v>
      </c>
      <c r="TUW1" s="10" t="s">
        <v>16759</v>
      </c>
      <c r="TUX1" s="10" t="s">
        <v>16760</v>
      </c>
      <c r="TUY1" s="10" t="s">
        <v>16761</v>
      </c>
      <c r="TUZ1" s="10" t="s">
        <v>16762</v>
      </c>
      <c r="TVA1" s="10" t="s">
        <v>16763</v>
      </c>
      <c r="TVB1" s="10" t="s">
        <v>16764</v>
      </c>
      <c r="TVC1" s="10" t="s">
        <v>16765</v>
      </c>
      <c r="TVD1" s="10" t="s">
        <v>16766</v>
      </c>
      <c r="TVE1" s="10" t="s">
        <v>16767</v>
      </c>
      <c r="TVF1" s="10" t="s">
        <v>16768</v>
      </c>
      <c r="TVG1" s="10" t="s">
        <v>16769</v>
      </c>
      <c r="TVH1" s="10" t="s">
        <v>16770</v>
      </c>
      <c r="TVI1" s="10" t="s">
        <v>16771</v>
      </c>
      <c r="TVJ1" s="10" t="s">
        <v>16772</v>
      </c>
      <c r="TVK1" s="10" t="s">
        <v>16773</v>
      </c>
      <c r="TVL1" s="10" t="s">
        <v>16774</v>
      </c>
      <c r="TVM1" s="10" t="s">
        <v>16775</v>
      </c>
      <c r="TVN1" s="10" t="s">
        <v>16776</v>
      </c>
      <c r="TVO1" s="10" t="s">
        <v>16777</v>
      </c>
      <c r="TVP1" s="10" t="s">
        <v>16778</v>
      </c>
      <c r="TVQ1" s="10" t="s">
        <v>16779</v>
      </c>
      <c r="TVR1" s="10" t="s">
        <v>16780</v>
      </c>
      <c r="TVS1" s="10" t="s">
        <v>16781</v>
      </c>
      <c r="TVT1" s="10" t="s">
        <v>16782</v>
      </c>
      <c r="TVU1" s="10" t="s">
        <v>16783</v>
      </c>
      <c r="TVV1" s="10" t="s">
        <v>16784</v>
      </c>
      <c r="TVW1" s="10" t="s">
        <v>16785</v>
      </c>
      <c r="TVX1" s="10" t="s">
        <v>16786</v>
      </c>
      <c r="TVY1" s="10" t="s">
        <v>16787</v>
      </c>
      <c r="TVZ1" s="10" t="s">
        <v>16788</v>
      </c>
      <c r="TWA1" s="10" t="s">
        <v>16789</v>
      </c>
      <c r="TWB1" s="10" t="s">
        <v>16790</v>
      </c>
      <c r="TWC1" s="10" t="s">
        <v>16791</v>
      </c>
      <c r="TWD1" s="10" t="s">
        <v>16792</v>
      </c>
      <c r="TWE1" s="10" t="s">
        <v>16793</v>
      </c>
      <c r="TWF1" s="10" t="s">
        <v>16794</v>
      </c>
      <c r="TWG1" s="10" t="s">
        <v>16795</v>
      </c>
      <c r="TWH1" s="10" t="s">
        <v>16796</v>
      </c>
      <c r="TWI1" s="10" t="s">
        <v>16797</v>
      </c>
      <c r="TWJ1" s="10" t="s">
        <v>16798</v>
      </c>
      <c r="TWK1" s="10" t="s">
        <v>16799</v>
      </c>
      <c r="TWL1" s="10" t="s">
        <v>16800</v>
      </c>
      <c r="TWM1" s="10" t="s">
        <v>16801</v>
      </c>
      <c r="TWN1" s="10" t="s">
        <v>16802</v>
      </c>
      <c r="TWO1" s="10" t="s">
        <v>16803</v>
      </c>
      <c r="TWP1" s="10" t="s">
        <v>16804</v>
      </c>
      <c r="TWQ1" s="10" t="s">
        <v>16805</v>
      </c>
      <c r="TWR1" s="10" t="s">
        <v>16806</v>
      </c>
      <c r="TWS1" s="10" t="s">
        <v>16807</v>
      </c>
      <c r="TWT1" s="10" t="s">
        <v>16808</v>
      </c>
      <c r="TWU1" s="10" t="s">
        <v>16809</v>
      </c>
      <c r="TWV1" s="10" t="s">
        <v>16810</v>
      </c>
      <c r="TWW1" s="10" t="s">
        <v>16811</v>
      </c>
      <c r="TWX1" s="10" t="s">
        <v>16812</v>
      </c>
      <c r="TWY1" s="10" t="s">
        <v>16813</v>
      </c>
      <c r="TWZ1" s="10" t="s">
        <v>16814</v>
      </c>
      <c r="TXA1" s="10" t="s">
        <v>16815</v>
      </c>
      <c r="TXB1" s="10" t="s">
        <v>16816</v>
      </c>
      <c r="TXC1" s="10" t="s">
        <v>16817</v>
      </c>
      <c r="TXD1" s="10" t="s">
        <v>16818</v>
      </c>
      <c r="TXE1" s="10" t="s">
        <v>16819</v>
      </c>
      <c r="TXF1" s="10" t="s">
        <v>16820</v>
      </c>
      <c r="TXG1" s="10" t="s">
        <v>16821</v>
      </c>
      <c r="TXH1" s="10" t="s">
        <v>16822</v>
      </c>
      <c r="TXI1" s="10" t="s">
        <v>16823</v>
      </c>
      <c r="TXJ1" s="10" t="s">
        <v>16824</v>
      </c>
      <c r="TXK1" s="10" t="s">
        <v>16825</v>
      </c>
      <c r="TXL1" s="10" t="s">
        <v>16826</v>
      </c>
      <c r="TXM1" s="10" t="s">
        <v>16827</v>
      </c>
      <c r="TXN1" s="10" t="s">
        <v>16828</v>
      </c>
      <c r="TXO1" s="10" t="s">
        <v>16829</v>
      </c>
      <c r="TXP1" s="10" t="s">
        <v>16830</v>
      </c>
      <c r="TXQ1" s="10" t="s">
        <v>16831</v>
      </c>
      <c r="TXR1" s="10" t="s">
        <v>16832</v>
      </c>
      <c r="TXS1" s="10" t="s">
        <v>16833</v>
      </c>
      <c r="TXT1" s="10" t="s">
        <v>16834</v>
      </c>
      <c r="TXU1" s="10" t="s">
        <v>16835</v>
      </c>
      <c r="TXV1" s="10" t="s">
        <v>16836</v>
      </c>
      <c r="TXW1" s="10" t="s">
        <v>16837</v>
      </c>
      <c r="TXX1" s="10" t="s">
        <v>16838</v>
      </c>
      <c r="TXY1" s="10" t="s">
        <v>16839</v>
      </c>
      <c r="TXZ1" s="10" t="s">
        <v>16840</v>
      </c>
      <c r="TYA1" s="10" t="s">
        <v>16841</v>
      </c>
      <c r="TYB1" s="10" t="s">
        <v>16842</v>
      </c>
      <c r="TYC1" s="10" t="s">
        <v>16843</v>
      </c>
      <c r="TYD1" s="10" t="s">
        <v>16844</v>
      </c>
      <c r="TYE1" s="10" t="s">
        <v>16845</v>
      </c>
      <c r="TYF1" s="10" t="s">
        <v>16846</v>
      </c>
      <c r="TYG1" s="10" t="s">
        <v>16847</v>
      </c>
      <c r="TYH1" s="10" t="s">
        <v>16848</v>
      </c>
      <c r="TYI1" s="10" t="s">
        <v>16849</v>
      </c>
      <c r="TYJ1" s="10" t="s">
        <v>16850</v>
      </c>
      <c r="TYK1" s="10" t="s">
        <v>16851</v>
      </c>
      <c r="TYL1" s="10" t="s">
        <v>16852</v>
      </c>
      <c r="TYM1" s="10" t="s">
        <v>16853</v>
      </c>
      <c r="TYN1" s="10" t="s">
        <v>16854</v>
      </c>
      <c r="TYO1" s="10" t="s">
        <v>16855</v>
      </c>
      <c r="TYP1" s="10" t="s">
        <v>16856</v>
      </c>
      <c r="TYQ1" s="10" t="s">
        <v>16857</v>
      </c>
      <c r="TYR1" s="10" t="s">
        <v>16858</v>
      </c>
      <c r="TYS1" s="10" t="s">
        <v>16859</v>
      </c>
      <c r="TYT1" s="10" t="s">
        <v>16860</v>
      </c>
      <c r="TYU1" s="10" t="s">
        <v>16861</v>
      </c>
      <c r="TYV1" s="10" t="s">
        <v>16862</v>
      </c>
      <c r="TYW1" s="10" t="s">
        <v>16863</v>
      </c>
      <c r="TYX1" s="10" t="s">
        <v>16864</v>
      </c>
      <c r="TYY1" s="10" t="s">
        <v>16865</v>
      </c>
      <c r="TYZ1" s="10" t="s">
        <v>16866</v>
      </c>
      <c r="TZA1" s="10" t="s">
        <v>16867</v>
      </c>
      <c r="TZB1" s="10" t="s">
        <v>16868</v>
      </c>
      <c r="TZC1" s="10" t="s">
        <v>16869</v>
      </c>
      <c r="TZD1" s="10" t="s">
        <v>16870</v>
      </c>
      <c r="TZE1" s="10" t="s">
        <v>16871</v>
      </c>
      <c r="TZF1" s="10" t="s">
        <v>16872</v>
      </c>
      <c r="TZG1" s="10" t="s">
        <v>16873</v>
      </c>
      <c r="TZH1" s="10" t="s">
        <v>16874</v>
      </c>
      <c r="TZI1" s="10" t="s">
        <v>16875</v>
      </c>
      <c r="TZJ1" s="10" t="s">
        <v>16876</v>
      </c>
      <c r="TZK1" s="10" t="s">
        <v>16877</v>
      </c>
      <c r="TZL1" s="10" t="s">
        <v>16878</v>
      </c>
      <c r="TZM1" s="10" t="s">
        <v>16879</v>
      </c>
      <c r="TZN1" s="10" t="s">
        <v>16880</v>
      </c>
      <c r="TZO1" s="10" t="s">
        <v>16881</v>
      </c>
      <c r="TZP1" s="10" t="s">
        <v>16882</v>
      </c>
      <c r="TZQ1" s="10" t="s">
        <v>16883</v>
      </c>
      <c r="TZR1" s="10" t="s">
        <v>16884</v>
      </c>
      <c r="TZS1" s="10" t="s">
        <v>16885</v>
      </c>
      <c r="TZT1" s="10" t="s">
        <v>16886</v>
      </c>
      <c r="TZU1" s="10" t="s">
        <v>16887</v>
      </c>
      <c r="TZV1" s="10" t="s">
        <v>16888</v>
      </c>
      <c r="TZW1" s="10" t="s">
        <v>16889</v>
      </c>
      <c r="TZX1" s="10" t="s">
        <v>16890</v>
      </c>
      <c r="TZY1" s="10" t="s">
        <v>16891</v>
      </c>
      <c r="TZZ1" s="10" t="s">
        <v>16892</v>
      </c>
      <c r="UAA1" s="10" t="s">
        <v>16893</v>
      </c>
      <c r="UAB1" s="10" t="s">
        <v>16894</v>
      </c>
      <c r="UAC1" s="10" t="s">
        <v>16895</v>
      </c>
      <c r="UAD1" s="10" t="s">
        <v>16896</v>
      </c>
      <c r="UAE1" s="10" t="s">
        <v>16897</v>
      </c>
      <c r="UAF1" s="10" t="s">
        <v>16898</v>
      </c>
      <c r="UAG1" s="10" t="s">
        <v>16899</v>
      </c>
      <c r="UAH1" s="10" t="s">
        <v>16900</v>
      </c>
      <c r="UAI1" s="10" t="s">
        <v>16901</v>
      </c>
      <c r="UAJ1" s="10" t="s">
        <v>16902</v>
      </c>
      <c r="UAK1" s="10" t="s">
        <v>16903</v>
      </c>
      <c r="UAL1" s="10" t="s">
        <v>16904</v>
      </c>
      <c r="UAM1" s="10" t="s">
        <v>16905</v>
      </c>
      <c r="UAN1" s="10" t="s">
        <v>16906</v>
      </c>
      <c r="UAO1" s="10" t="s">
        <v>16907</v>
      </c>
      <c r="UAP1" s="10" t="s">
        <v>16908</v>
      </c>
      <c r="UAQ1" s="10" t="s">
        <v>16909</v>
      </c>
      <c r="UAR1" s="10" t="s">
        <v>16910</v>
      </c>
      <c r="UAS1" s="10" t="s">
        <v>16911</v>
      </c>
      <c r="UAT1" s="10" t="s">
        <v>16912</v>
      </c>
      <c r="UAU1" s="10" t="s">
        <v>16913</v>
      </c>
      <c r="UAV1" s="10" t="s">
        <v>16914</v>
      </c>
      <c r="UAW1" s="10" t="s">
        <v>16915</v>
      </c>
      <c r="UAX1" s="10" t="s">
        <v>16916</v>
      </c>
      <c r="UAY1" s="10" t="s">
        <v>16917</v>
      </c>
      <c r="UAZ1" s="10" t="s">
        <v>16918</v>
      </c>
      <c r="UBA1" s="10" t="s">
        <v>16919</v>
      </c>
      <c r="UBB1" s="10" t="s">
        <v>16920</v>
      </c>
      <c r="UBC1" s="10" t="s">
        <v>16921</v>
      </c>
      <c r="UBD1" s="10" t="s">
        <v>16922</v>
      </c>
      <c r="UBE1" s="10" t="s">
        <v>16923</v>
      </c>
      <c r="UBF1" s="10" t="s">
        <v>16924</v>
      </c>
      <c r="UBG1" s="10" t="s">
        <v>16925</v>
      </c>
      <c r="UBH1" s="10" t="s">
        <v>16926</v>
      </c>
      <c r="UBI1" s="10" t="s">
        <v>16927</v>
      </c>
      <c r="UBJ1" s="10" t="s">
        <v>16928</v>
      </c>
      <c r="UBK1" s="10" t="s">
        <v>16929</v>
      </c>
      <c r="UBL1" s="10" t="s">
        <v>16930</v>
      </c>
      <c r="UBM1" s="10" t="s">
        <v>16931</v>
      </c>
      <c r="UBN1" s="10" t="s">
        <v>16932</v>
      </c>
      <c r="UBO1" s="10" t="s">
        <v>16933</v>
      </c>
      <c r="UBP1" s="10" t="s">
        <v>16934</v>
      </c>
      <c r="UBQ1" s="10" t="s">
        <v>16935</v>
      </c>
      <c r="UBR1" s="10" t="s">
        <v>16936</v>
      </c>
      <c r="UBS1" s="10" t="s">
        <v>16937</v>
      </c>
      <c r="UBT1" s="10" t="s">
        <v>16938</v>
      </c>
      <c r="UBU1" s="10" t="s">
        <v>16939</v>
      </c>
      <c r="UBV1" s="10" t="s">
        <v>16940</v>
      </c>
      <c r="UBW1" s="10" t="s">
        <v>16941</v>
      </c>
      <c r="UBX1" s="10" t="s">
        <v>16942</v>
      </c>
      <c r="UBY1" s="10" t="s">
        <v>16943</v>
      </c>
      <c r="UBZ1" s="10" t="s">
        <v>16944</v>
      </c>
      <c r="UCA1" s="10" t="s">
        <v>16945</v>
      </c>
      <c r="UCB1" s="10" t="s">
        <v>16946</v>
      </c>
      <c r="UCC1" s="10" t="s">
        <v>16947</v>
      </c>
      <c r="UCD1" s="10" t="s">
        <v>16948</v>
      </c>
      <c r="UCE1" s="10" t="s">
        <v>16949</v>
      </c>
      <c r="UCF1" s="10" t="s">
        <v>16950</v>
      </c>
      <c r="UCG1" s="10" t="s">
        <v>16951</v>
      </c>
      <c r="UCH1" s="10" t="s">
        <v>16952</v>
      </c>
      <c r="UCI1" s="10" t="s">
        <v>16953</v>
      </c>
      <c r="UCJ1" s="10" t="s">
        <v>16954</v>
      </c>
      <c r="UCK1" s="10" t="s">
        <v>16955</v>
      </c>
      <c r="UCL1" s="10" t="s">
        <v>16956</v>
      </c>
      <c r="UCM1" s="10" t="s">
        <v>16957</v>
      </c>
      <c r="UCN1" s="10" t="s">
        <v>16958</v>
      </c>
      <c r="UCO1" s="10" t="s">
        <v>16959</v>
      </c>
      <c r="UCP1" s="10" t="s">
        <v>16960</v>
      </c>
      <c r="UCQ1" s="10" t="s">
        <v>16961</v>
      </c>
      <c r="UCR1" s="10" t="s">
        <v>16962</v>
      </c>
      <c r="UCS1" s="10" t="s">
        <v>16963</v>
      </c>
      <c r="UCT1" s="10" t="s">
        <v>16964</v>
      </c>
      <c r="UCU1" s="10" t="s">
        <v>16965</v>
      </c>
      <c r="UCV1" s="10" t="s">
        <v>16966</v>
      </c>
      <c r="UCW1" s="10" t="s">
        <v>16967</v>
      </c>
      <c r="UCX1" s="10" t="s">
        <v>16968</v>
      </c>
      <c r="UCY1" s="10" t="s">
        <v>16969</v>
      </c>
      <c r="UCZ1" s="10" t="s">
        <v>16970</v>
      </c>
      <c r="UDA1" s="10" t="s">
        <v>16971</v>
      </c>
      <c r="UDB1" s="10" t="s">
        <v>16972</v>
      </c>
      <c r="UDC1" s="10" t="s">
        <v>16973</v>
      </c>
      <c r="UDD1" s="10" t="s">
        <v>16974</v>
      </c>
      <c r="UDE1" s="10" t="s">
        <v>16975</v>
      </c>
      <c r="UDF1" s="10" t="s">
        <v>16976</v>
      </c>
      <c r="UDG1" s="10" t="s">
        <v>16977</v>
      </c>
      <c r="UDH1" s="10" t="s">
        <v>16978</v>
      </c>
      <c r="UDI1" s="10" t="s">
        <v>16979</v>
      </c>
      <c r="UDJ1" s="10" t="s">
        <v>16980</v>
      </c>
      <c r="UDK1" s="10" t="s">
        <v>16981</v>
      </c>
      <c r="UDL1" s="10" t="s">
        <v>16982</v>
      </c>
      <c r="UDM1" s="10" t="s">
        <v>16983</v>
      </c>
      <c r="UDN1" s="10" t="s">
        <v>16984</v>
      </c>
      <c r="UDO1" s="10" t="s">
        <v>16985</v>
      </c>
      <c r="UDP1" s="10" t="s">
        <v>16986</v>
      </c>
      <c r="UDQ1" s="10" t="s">
        <v>16987</v>
      </c>
      <c r="UDR1" s="10" t="s">
        <v>16988</v>
      </c>
      <c r="UDS1" s="10" t="s">
        <v>16989</v>
      </c>
      <c r="UDT1" s="10" t="s">
        <v>16990</v>
      </c>
      <c r="UDU1" s="10" t="s">
        <v>16991</v>
      </c>
      <c r="UDV1" s="10" t="s">
        <v>16992</v>
      </c>
      <c r="UDW1" s="10" t="s">
        <v>16993</v>
      </c>
      <c r="UDX1" s="10" t="s">
        <v>16994</v>
      </c>
      <c r="UDY1" s="10" t="s">
        <v>16995</v>
      </c>
      <c r="UDZ1" s="10" t="s">
        <v>16996</v>
      </c>
      <c r="UEA1" s="10" t="s">
        <v>16997</v>
      </c>
      <c r="UEB1" s="10" t="s">
        <v>16998</v>
      </c>
      <c r="UEC1" s="10" t="s">
        <v>16999</v>
      </c>
      <c r="UED1" s="10" t="s">
        <v>17000</v>
      </c>
      <c r="UEE1" s="10" t="s">
        <v>17001</v>
      </c>
      <c r="UEF1" s="10" t="s">
        <v>17002</v>
      </c>
      <c r="UEG1" s="10" t="s">
        <v>17003</v>
      </c>
      <c r="UEH1" s="10" t="s">
        <v>17004</v>
      </c>
      <c r="UEI1" s="10" t="s">
        <v>17005</v>
      </c>
      <c r="UEJ1" s="10" t="s">
        <v>17006</v>
      </c>
      <c r="UEK1" s="10" t="s">
        <v>17007</v>
      </c>
      <c r="UEL1" s="10" t="s">
        <v>17008</v>
      </c>
      <c r="UEM1" s="10" t="s">
        <v>17009</v>
      </c>
      <c r="UEN1" s="10" t="s">
        <v>17010</v>
      </c>
      <c r="UEO1" s="10" t="s">
        <v>17011</v>
      </c>
      <c r="UEP1" s="10" t="s">
        <v>17012</v>
      </c>
      <c r="UEQ1" s="10" t="s">
        <v>17013</v>
      </c>
      <c r="UER1" s="10" t="s">
        <v>17014</v>
      </c>
      <c r="UES1" s="10" t="s">
        <v>17015</v>
      </c>
      <c r="UET1" s="10" t="s">
        <v>17016</v>
      </c>
      <c r="UEU1" s="10" t="s">
        <v>17017</v>
      </c>
      <c r="UEV1" s="10" t="s">
        <v>17018</v>
      </c>
      <c r="UEW1" s="10" t="s">
        <v>17019</v>
      </c>
      <c r="UEX1" s="10" t="s">
        <v>17020</v>
      </c>
      <c r="UEY1" s="10" t="s">
        <v>17021</v>
      </c>
      <c r="UEZ1" s="10" t="s">
        <v>17022</v>
      </c>
      <c r="UFA1" s="10" t="s">
        <v>17023</v>
      </c>
      <c r="UFB1" s="10" t="s">
        <v>17024</v>
      </c>
      <c r="UFC1" s="10" t="s">
        <v>17025</v>
      </c>
      <c r="UFD1" s="10" t="s">
        <v>17026</v>
      </c>
      <c r="UFE1" s="10" t="s">
        <v>17027</v>
      </c>
      <c r="UFF1" s="10" t="s">
        <v>17028</v>
      </c>
      <c r="UFG1" s="10" t="s">
        <v>17029</v>
      </c>
      <c r="UFH1" s="10" t="s">
        <v>17030</v>
      </c>
      <c r="UFI1" s="10" t="s">
        <v>17031</v>
      </c>
      <c r="UFJ1" s="10" t="s">
        <v>17032</v>
      </c>
      <c r="UFK1" s="10" t="s">
        <v>17033</v>
      </c>
      <c r="UFL1" s="10" t="s">
        <v>17034</v>
      </c>
      <c r="UFM1" s="10" t="s">
        <v>17035</v>
      </c>
      <c r="UFN1" s="10" t="s">
        <v>17036</v>
      </c>
      <c r="UFO1" s="10" t="s">
        <v>17037</v>
      </c>
      <c r="UFP1" s="10" t="s">
        <v>17038</v>
      </c>
      <c r="UFQ1" s="10" t="s">
        <v>17039</v>
      </c>
      <c r="UFR1" s="10" t="s">
        <v>17040</v>
      </c>
      <c r="UFS1" s="10" t="s">
        <v>17041</v>
      </c>
      <c r="UFT1" s="10" t="s">
        <v>17042</v>
      </c>
      <c r="UFU1" s="10" t="s">
        <v>17043</v>
      </c>
      <c r="UFV1" s="10" t="s">
        <v>17044</v>
      </c>
      <c r="UFW1" s="10" t="s">
        <v>17045</v>
      </c>
      <c r="UFX1" s="10" t="s">
        <v>17046</v>
      </c>
      <c r="UFY1" s="10" t="s">
        <v>17047</v>
      </c>
      <c r="UFZ1" s="10" t="s">
        <v>17048</v>
      </c>
      <c r="UGA1" s="10" t="s">
        <v>17049</v>
      </c>
      <c r="UGB1" s="10" t="s">
        <v>17050</v>
      </c>
      <c r="UGC1" s="10" t="s">
        <v>17051</v>
      </c>
      <c r="UGD1" s="10" t="s">
        <v>17052</v>
      </c>
      <c r="UGE1" s="10" t="s">
        <v>17053</v>
      </c>
      <c r="UGF1" s="10" t="s">
        <v>17054</v>
      </c>
      <c r="UGG1" s="10" t="s">
        <v>17055</v>
      </c>
      <c r="UGH1" s="10" t="s">
        <v>17056</v>
      </c>
      <c r="UGI1" s="10" t="s">
        <v>17057</v>
      </c>
      <c r="UGJ1" s="10" t="s">
        <v>17058</v>
      </c>
      <c r="UGK1" s="10" t="s">
        <v>17059</v>
      </c>
      <c r="UGL1" s="10" t="s">
        <v>17060</v>
      </c>
      <c r="UGM1" s="10" t="s">
        <v>17061</v>
      </c>
      <c r="UGN1" s="10" t="s">
        <v>17062</v>
      </c>
      <c r="UGO1" s="10" t="s">
        <v>17063</v>
      </c>
      <c r="UGP1" s="10" t="s">
        <v>17064</v>
      </c>
      <c r="UGQ1" s="10" t="s">
        <v>17065</v>
      </c>
      <c r="UGR1" s="10" t="s">
        <v>17066</v>
      </c>
      <c r="UGS1" s="10" t="s">
        <v>17067</v>
      </c>
      <c r="UGT1" s="10" t="s">
        <v>17068</v>
      </c>
      <c r="UGU1" s="10" t="s">
        <v>17069</v>
      </c>
      <c r="UGV1" s="10" t="s">
        <v>17070</v>
      </c>
      <c r="UGW1" s="10" t="s">
        <v>17071</v>
      </c>
      <c r="UGX1" s="10" t="s">
        <v>17072</v>
      </c>
      <c r="UGY1" s="10" t="s">
        <v>17073</v>
      </c>
      <c r="UGZ1" s="10" t="s">
        <v>17074</v>
      </c>
      <c r="UHA1" s="10" t="s">
        <v>17075</v>
      </c>
      <c r="UHB1" s="10" t="s">
        <v>17076</v>
      </c>
      <c r="UHC1" s="10" t="s">
        <v>17077</v>
      </c>
      <c r="UHD1" s="10" t="s">
        <v>17078</v>
      </c>
      <c r="UHE1" s="10" t="s">
        <v>17079</v>
      </c>
      <c r="UHF1" s="10" t="s">
        <v>17080</v>
      </c>
      <c r="UHG1" s="10" t="s">
        <v>17081</v>
      </c>
      <c r="UHH1" s="10" t="s">
        <v>17082</v>
      </c>
      <c r="UHI1" s="10" t="s">
        <v>17083</v>
      </c>
      <c r="UHJ1" s="10" t="s">
        <v>17084</v>
      </c>
      <c r="UHK1" s="10" t="s">
        <v>17085</v>
      </c>
      <c r="UHL1" s="10" t="s">
        <v>17086</v>
      </c>
      <c r="UHM1" s="10" t="s">
        <v>17087</v>
      </c>
      <c r="UHN1" s="10" t="s">
        <v>17088</v>
      </c>
      <c r="UHO1" s="10" t="s">
        <v>17089</v>
      </c>
      <c r="UHP1" s="10" t="s">
        <v>17090</v>
      </c>
      <c r="UHQ1" s="10" t="s">
        <v>17091</v>
      </c>
      <c r="UHR1" s="10" t="s">
        <v>17092</v>
      </c>
      <c r="UHS1" s="10" t="s">
        <v>17093</v>
      </c>
      <c r="UHT1" s="10" t="s">
        <v>17094</v>
      </c>
      <c r="UHU1" s="10" t="s">
        <v>17095</v>
      </c>
      <c r="UHV1" s="10" t="s">
        <v>17096</v>
      </c>
      <c r="UHW1" s="10" t="s">
        <v>17097</v>
      </c>
      <c r="UHX1" s="10" t="s">
        <v>17098</v>
      </c>
      <c r="UHY1" s="10" t="s">
        <v>17099</v>
      </c>
      <c r="UHZ1" s="10" t="s">
        <v>17100</v>
      </c>
      <c r="UIA1" s="10" t="s">
        <v>17101</v>
      </c>
      <c r="UIB1" s="10" t="s">
        <v>17102</v>
      </c>
      <c r="UIC1" s="10" t="s">
        <v>17103</v>
      </c>
      <c r="UID1" s="10" t="s">
        <v>17104</v>
      </c>
      <c r="UIE1" s="10" t="s">
        <v>17105</v>
      </c>
      <c r="UIF1" s="10" t="s">
        <v>17106</v>
      </c>
      <c r="UIG1" s="10" t="s">
        <v>17107</v>
      </c>
      <c r="UIH1" s="10" t="s">
        <v>17108</v>
      </c>
      <c r="UII1" s="10" t="s">
        <v>17109</v>
      </c>
      <c r="UIJ1" s="10" t="s">
        <v>17110</v>
      </c>
      <c r="UIK1" s="10" t="s">
        <v>17111</v>
      </c>
      <c r="UIL1" s="10" t="s">
        <v>17112</v>
      </c>
      <c r="UIM1" s="10" t="s">
        <v>17113</v>
      </c>
      <c r="UIN1" s="10" t="s">
        <v>17114</v>
      </c>
      <c r="UIO1" s="10" t="s">
        <v>17115</v>
      </c>
      <c r="UIP1" s="10" t="s">
        <v>17116</v>
      </c>
      <c r="UIQ1" s="10" t="s">
        <v>17117</v>
      </c>
      <c r="UIR1" s="10" t="s">
        <v>17118</v>
      </c>
      <c r="UIS1" s="10" t="s">
        <v>17119</v>
      </c>
      <c r="UIT1" s="10" t="s">
        <v>17120</v>
      </c>
      <c r="UIU1" s="10" t="s">
        <v>17121</v>
      </c>
      <c r="UIV1" s="10" t="s">
        <v>17122</v>
      </c>
      <c r="UIW1" s="10" t="s">
        <v>17123</v>
      </c>
      <c r="UIX1" s="10" t="s">
        <v>17124</v>
      </c>
      <c r="UIY1" s="10" t="s">
        <v>17125</v>
      </c>
      <c r="UIZ1" s="10" t="s">
        <v>17126</v>
      </c>
      <c r="UJA1" s="10" t="s">
        <v>17127</v>
      </c>
      <c r="UJB1" s="10" t="s">
        <v>17128</v>
      </c>
      <c r="UJC1" s="10" t="s">
        <v>17129</v>
      </c>
      <c r="UJD1" s="10" t="s">
        <v>17130</v>
      </c>
      <c r="UJE1" s="10" t="s">
        <v>17131</v>
      </c>
      <c r="UJF1" s="10" t="s">
        <v>17132</v>
      </c>
      <c r="UJG1" s="10" t="s">
        <v>17133</v>
      </c>
      <c r="UJH1" s="10" t="s">
        <v>17134</v>
      </c>
      <c r="UJI1" s="10" t="s">
        <v>17135</v>
      </c>
      <c r="UJJ1" s="10" t="s">
        <v>17136</v>
      </c>
      <c r="UJK1" s="10" t="s">
        <v>17137</v>
      </c>
      <c r="UJL1" s="10" t="s">
        <v>17138</v>
      </c>
      <c r="UJM1" s="10" t="s">
        <v>17139</v>
      </c>
      <c r="UJN1" s="10" t="s">
        <v>17140</v>
      </c>
      <c r="UJO1" s="10" t="s">
        <v>17141</v>
      </c>
      <c r="UJP1" s="10" t="s">
        <v>17142</v>
      </c>
      <c r="UJQ1" s="10" t="s">
        <v>17143</v>
      </c>
      <c r="UJR1" s="10" t="s">
        <v>17144</v>
      </c>
      <c r="UJS1" s="10" t="s">
        <v>17145</v>
      </c>
      <c r="UJT1" s="10" t="s">
        <v>17146</v>
      </c>
      <c r="UJU1" s="10" t="s">
        <v>17147</v>
      </c>
      <c r="UJV1" s="10" t="s">
        <v>17148</v>
      </c>
      <c r="UJW1" s="10" t="s">
        <v>17149</v>
      </c>
      <c r="UJX1" s="10" t="s">
        <v>17150</v>
      </c>
      <c r="UJY1" s="10" t="s">
        <v>17151</v>
      </c>
      <c r="UJZ1" s="10" t="s">
        <v>17152</v>
      </c>
      <c r="UKA1" s="10" t="s">
        <v>17153</v>
      </c>
      <c r="UKB1" s="10" t="s">
        <v>17154</v>
      </c>
      <c r="UKC1" s="10" t="s">
        <v>17155</v>
      </c>
      <c r="UKD1" s="10" t="s">
        <v>17156</v>
      </c>
      <c r="UKE1" s="10" t="s">
        <v>17157</v>
      </c>
      <c r="UKF1" s="10" t="s">
        <v>17158</v>
      </c>
      <c r="UKG1" s="10" t="s">
        <v>17159</v>
      </c>
      <c r="UKH1" s="10" t="s">
        <v>17160</v>
      </c>
      <c r="UKI1" s="10" t="s">
        <v>17161</v>
      </c>
      <c r="UKJ1" s="10" t="s">
        <v>17162</v>
      </c>
      <c r="UKK1" s="10" t="s">
        <v>17163</v>
      </c>
      <c r="UKL1" s="10" t="s">
        <v>17164</v>
      </c>
      <c r="UKM1" s="10" t="s">
        <v>17165</v>
      </c>
      <c r="UKN1" s="10" t="s">
        <v>17166</v>
      </c>
      <c r="UKO1" s="10" t="s">
        <v>17167</v>
      </c>
      <c r="UKP1" s="10" t="s">
        <v>17168</v>
      </c>
      <c r="UKQ1" s="10" t="s">
        <v>17169</v>
      </c>
      <c r="UKR1" s="10" t="s">
        <v>17170</v>
      </c>
      <c r="UKS1" s="10" t="s">
        <v>17171</v>
      </c>
      <c r="UKT1" s="10" t="s">
        <v>17172</v>
      </c>
      <c r="UKU1" s="10" t="s">
        <v>17173</v>
      </c>
      <c r="UKV1" s="10" t="s">
        <v>17174</v>
      </c>
      <c r="UKW1" s="10" t="s">
        <v>17175</v>
      </c>
      <c r="UKX1" s="10" t="s">
        <v>17176</v>
      </c>
      <c r="UKY1" s="10" t="s">
        <v>17177</v>
      </c>
      <c r="UKZ1" s="10" t="s">
        <v>17178</v>
      </c>
      <c r="ULA1" s="10" t="s">
        <v>17179</v>
      </c>
      <c r="ULB1" s="10" t="s">
        <v>17180</v>
      </c>
      <c r="ULC1" s="10" t="s">
        <v>17181</v>
      </c>
      <c r="ULD1" s="10" t="s">
        <v>17182</v>
      </c>
      <c r="ULE1" s="10" t="s">
        <v>17183</v>
      </c>
      <c r="ULF1" s="10" t="s">
        <v>17184</v>
      </c>
      <c r="ULG1" s="10" t="s">
        <v>17185</v>
      </c>
      <c r="ULH1" s="10" t="s">
        <v>17186</v>
      </c>
      <c r="ULI1" s="10" t="s">
        <v>17187</v>
      </c>
      <c r="ULJ1" s="10" t="s">
        <v>17188</v>
      </c>
      <c r="ULK1" s="10" t="s">
        <v>17189</v>
      </c>
      <c r="ULL1" s="10" t="s">
        <v>17190</v>
      </c>
      <c r="ULM1" s="10" t="s">
        <v>17191</v>
      </c>
      <c r="ULN1" s="10" t="s">
        <v>17192</v>
      </c>
      <c r="ULO1" s="10" t="s">
        <v>17193</v>
      </c>
      <c r="ULP1" s="10" t="s">
        <v>17194</v>
      </c>
      <c r="ULQ1" s="10" t="s">
        <v>17195</v>
      </c>
      <c r="ULR1" s="10" t="s">
        <v>17196</v>
      </c>
      <c r="ULS1" s="10" t="s">
        <v>17197</v>
      </c>
      <c r="ULT1" s="10" t="s">
        <v>17198</v>
      </c>
      <c r="ULU1" s="10" t="s">
        <v>17199</v>
      </c>
      <c r="ULV1" s="10" t="s">
        <v>17200</v>
      </c>
      <c r="ULW1" s="10" t="s">
        <v>17201</v>
      </c>
      <c r="ULX1" s="10" t="s">
        <v>17202</v>
      </c>
      <c r="ULY1" s="10" t="s">
        <v>17203</v>
      </c>
      <c r="ULZ1" s="10" t="s">
        <v>17204</v>
      </c>
      <c r="UMA1" s="10" t="s">
        <v>17205</v>
      </c>
      <c r="UMB1" s="10" t="s">
        <v>17206</v>
      </c>
      <c r="UMC1" s="10" t="s">
        <v>17207</v>
      </c>
      <c r="UMD1" s="10" t="s">
        <v>17208</v>
      </c>
      <c r="UME1" s="10" t="s">
        <v>17209</v>
      </c>
      <c r="UMF1" s="10" t="s">
        <v>17210</v>
      </c>
      <c r="UMG1" s="10" t="s">
        <v>17211</v>
      </c>
      <c r="UMH1" s="10" t="s">
        <v>17212</v>
      </c>
      <c r="UMI1" s="10" t="s">
        <v>17213</v>
      </c>
      <c r="UMJ1" s="10" t="s">
        <v>17214</v>
      </c>
      <c r="UMK1" s="10" t="s">
        <v>17215</v>
      </c>
      <c r="UML1" s="10" t="s">
        <v>17216</v>
      </c>
      <c r="UMM1" s="10" t="s">
        <v>17217</v>
      </c>
      <c r="UMN1" s="10" t="s">
        <v>17218</v>
      </c>
      <c r="UMO1" s="10" t="s">
        <v>17219</v>
      </c>
      <c r="UMP1" s="10" t="s">
        <v>17220</v>
      </c>
      <c r="UMQ1" s="10" t="s">
        <v>17221</v>
      </c>
      <c r="UMR1" s="10" t="s">
        <v>17222</v>
      </c>
      <c r="UMS1" s="10" t="s">
        <v>17223</v>
      </c>
      <c r="UMT1" s="10" t="s">
        <v>17224</v>
      </c>
      <c r="UMU1" s="10" t="s">
        <v>17225</v>
      </c>
      <c r="UMV1" s="10" t="s">
        <v>17226</v>
      </c>
      <c r="UMW1" s="10" t="s">
        <v>17227</v>
      </c>
      <c r="UMX1" s="10" t="s">
        <v>17228</v>
      </c>
      <c r="UMY1" s="10" t="s">
        <v>17229</v>
      </c>
      <c r="UMZ1" s="10" t="s">
        <v>17230</v>
      </c>
      <c r="UNA1" s="10" t="s">
        <v>17231</v>
      </c>
      <c r="UNB1" s="10" t="s">
        <v>17232</v>
      </c>
      <c r="UNC1" s="10" t="s">
        <v>17233</v>
      </c>
      <c r="UND1" s="10" t="s">
        <v>17234</v>
      </c>
      <c r="UNE1" s="10" t="s">
        <v>17235</v>
      </c>
      <c r="UNF1" s="10" t="s">
        <v>17236</v>
      </c>
      <c r="UNG1" s="10" t="s">
        <v>17237</v>
      </c>
      <c r="UNH1" s="10" t="s">
        <v>17238</v>
      </c>
      <c r="UNI1" s="10" t="s">
        <v>17239</v>
      </c>
      <c r="UNJ1" s="10" t="s">
        <v>17240</v>
      </c>
      <c r="UNK1" s="10" t="s">
        <v>17241</v>
      </c>
      <c r="UNL1" s="10" t="s">
        <v>17242</v>
      </c>
      <c r="UNM1" s="10" t="s">
        <v>17243</v>
      </c>
      <c r="UNN1" s="10" t="s">
        <v>17244</v>
      </c>
      <c r="UNO1" s="10" t="s">
        <v>17245</v>
      </c>
      <c r="UNP1" s="10" t="s">
        <v>17246</v>
      </c>
      <c r="UNQ1" s="10" t="s">
        <v>17247</v>
      </c>
      <c r="UNR1" s="10" t="s">
        <v>17248</v>
      </c>
      <c r="UNS1" s="10" t="s">
        <v>17249</v>
      </c>
      <c r="UNT1" s="10" t="s">
        <v>17250</v>
      </c>
      <c r="UNU1" s="10" t="s">
        <v>17251</v>
      </c>
      <c r="UNV1" s="10" t="s">
        <v>17252</v>
      </c>
      <c r="UNW1" s="10" t="s">
        <v>17253</v>
      </c>
      <c r="UNX1" s="10" t="s">
        <v>17254</v>
      </c>
      <c r="UNY1" s="10" t="s">
        <v>17255</v>
      </c>
      <c r="UNZ1" s="10" t="s">
        <v>17256</v>
      </c>
      <c r="UOA1" s="10" t="s">
        <v>17257</v>
      </c>
      <c r="UOB1" s="10" t="s">
        <v>17258</v>
      </c>
      <c r="UOC1" s="10" t="s">
        <v>17259</v>
      </c>
      <c r="UOD1" s="10" t="s">
        <v>17260</v>
      </c>
      <c r="UOE1" s="10" t="s">
        <v>17261</v>
      </c>
      <c r="UOF1" s="10" t="s">
        <v>17262</v>
      </c>
      <c r="UOG1" s="10" t="s">
        <v>17263</v>
      </c>
      <c r="UOH1" s="10" t="s">
        <v>17264</v>
      </c>
      <c r="UOI1" s="10" t="s">
        <v>17265</v>
      </c>
      <c r="UOJ1" s="10" t="s">
        <v>17266</v>
      </c>
      <c r="UOK1" s="10" t="s">
        <v>17267</v>
      </c>
      <c r="UOL1" s="10" t="s">
        <v>17268</v>
      </c>
      <c r="UOM1" s="10" t="s">
        <v>17269</v>
      </c>
      <c r="UON1" s="10" t="s">
        <v>17270</v>
      </c>
      <c r="UOO1" s="10" t="s">
        <v>17271</v>
      </c>
      <c r="UOP1" s="10" t="s">
        <v>17272</v>
      </c>
      <c r="UOQ1" s="10" t="s">
        <v>17273</v>
      </c>
      <c r="UOR1" s="10" t="s">
        <v>17274</v>
      </c>
      <c r="UOS1" s="10" t="s">
        <v>17275</v>
      </c>
      <c r="UOT1" s="10" t="s">
        <v>17276</v>
      </c>
      <c r="UOU1" s="10" t="s">
        <v>17277</v>
      </c>
      <c r="UOV1" s="10" t="s">
        <v>17278</v>
      </c>
      <c r="UOW1" s="10" t="s">
        <v>17279</v>
      </c>
      <c r="UOX1" s="10" t="s">
        <v>17280</v>
      </c>
      <c r="UOY1" s="10" t="s">
        <v>17281</v>
      </c>
      <c r="UOZ1" s="10" t="s">
        <v>17282</v>
      </c>
      <c r="UPA1" s="10" t="s">
        <v>17283</v>
      </c>
      <c r="UPB1" s="10" t="s">
        <v>17284</v>
      </c>
      <c r="UPC1" s="10" t="s">
        <v>17285</v>
      </c>
      <c r="UPD1" s="10" t="s">
        <v>17286</v>
      </c>
      <c r="UPE1" s="10" t="s">
        <v>17287</v>
      </c>
      <c r="UPF1" s="10" t="s">
        <v>17288</v>
      </c>
      <c r="UPG1" s="10" t="s">
        <v>17289</v>
      </c>
      <c r="UPH1" s="10" t="s">
        <v>17290</v>
      </c>
      <c r="UPI1" s="10" t="s">
        <v>17291</v>
      </c>
      <c r="UPJ1" s="10" t="s">
        <v>17292</v>
      </c>
      <c r="UPK1" s="10" t="s">
        <v>17293</v>
      </c>
      <c r="UPL1" s="10" t="s">
        <v>17294</v>
      </c>
      <c r="UPM1" s="10" t="s">
        <v>17295</v>
      </c>
      <c r="UPN1" s="10" t="s">
        <v>17296</v>
      </c>
      <c r="UPO1" s="10" t="s">
        <v>17297</v>
      </c>
      <c r="UPP1" s="10" t="s">
        <v>17298</v>
      </c>
      <c r="UPQ1" s="10" t="s">
        <v>17299</v>
      </c>
      <c r="UPR1" s="10" t="s">
        <v>17300</v>
      </c>
      <c r="UPS1" s="10" t="s">
        <v>17301</v>
      </c>
      <c r="UPT1" s="10" t="s">
        <v>17302</v>
      </c>
      <c r="UPU1" s="10" t="s">
        <v>17303</v>
      </c>
      <c r="UPV1" s="10" t="s">
        <v>17304</v>
      </c>
      <c r="UPW1" s="10" t="s">
        <v>17305</v>
      </c>
      <c r="UPX1" s="10" t="s">
        <v>17306</v>
      </c>
      <c r="UPY1" s="10" t="s">
        <v>17307</v>
      </c>
      <c r="UPZ1" s="10" t="s">
        <v>17308</v>
      </c>
      <c r="UQA1" s="10" t="s">
        <v>17309</v>
      </c>
      <c r="UQB1" s="10" t="s">
        <v>17310</v>
      </c>
      <c r="UQC1" s="10" t="s">
        <v>17311</v>
      </c>
      <c r="UQD1" s="10" t="s">
        <v>17312</v>
      </c>
      <c r="UQE1" s="10" t="s">
        <v>17313</v>
      </c>
      <c r="UQF1" s="10" t="s">
        <v>17314</v>
      </c>
      <c r="UQG1" s="10" t="s">
        <v>17315</v>
      </c>
      <c r="UQH1" s="10" t="s">
        <v>17316</v>
      </c>
      <c r="UQI1" s="10" t="s">
        <v>17317</v>
      </c>
      <c r="UQJ1" s="10" t="s">
        <v>17318</v>
      </c>
      <c r="UQK1" s="10" t="s">
        <v>17319</v>
      </c>
      <c r="UQL1" s="10" t="s">
        <v>17320</v>
      </c>
      <c r="UQM1" s="10" t="s">
        <v>17321</v>
      </c>
      <c r="UQN1" s="10" t="s">
        <v>17322</v>
      </c>
      <c r="UQO1" s="10" t="s">
        <v>17323</v>
      </c>
      <c r="UQP1" s="10" t="s">
        <v>17324</v>
      </c>
      <c r="UQQ1" s="10" t="s">
        <v>17325</v>
      </c>
      <c r="UQR1" s="10" t="s">
        <v>17326</v>
      </c>
      <c r="UQS1" s="10" t="s">
        <v>17327</v>
      </c>
      <c r="UQT1" s="10" t="s">
        <v>17328</v>
      </c>
      <c r="UQU1" s="10" t="s">
        <v>17329</v>
      </c>
      <c r="UQV1" s="10" t="s">
        <v>17330</v>
      </c>
      <c r="UQW1" s="10" t="s">
        <v>17331</v>
      </c>
      <c r="UQX1" s="10" t="s">
        <v>17332</v>
      </c>
      <c r="UQY1" s="10" t="s">
        <v>17333</v>
      </c>
      <c r="UQZ1" s="10" t="s">
        <v>17334</v>
      </c>
      <c r="URA1" s="10" t="s">
        <v>17335</v>
      </c>
      <c r="URB1" s="10" t="s">
        <v>17336</v>
      </c>
      <c r="URC1" s="10" t="s">
        <v>17337</v>
      </c>
      <c r="URD1" s="10" t="s">
        <v>17338</v>
      </c>
      <c r="URE1" s="10" t="s">
        <v>17339</v>
      </c>
      <c r="URF1" s="10" t="s">
        <v>17340</v>
      </c>
      <c r="URG1" s="10" t="s">
        <v>17341</v>
      </c>
      <c r="URH1" s="10" t="s">
        <v>17342</v>
      </c>
      <c r="URI1" s="10" t="s">
        <v>17343</v>
      </c>
      <c r="URJ1" s="10" t="s">
        <v>17344</v>
      </c>
      <c r="URK1" s="10" t="s">
        <v>17345</v>
      </c>
      <c r="URL1" s="10" t="s">
        <v>17346</v>
      </c>
      <c r="URM1" s="10" t="s">
        <v>17347</v>
      </c>
      <c r="URN1" s="10" t="s">
        <v>17348</v>
      </c>
      <c r="URO1" s="10" t="s">
        <v>17349</v>
      </c>
      <c r="URP1" s="10" t="s">
        <v>17350</v>
      </c>
      <c r="URQ1" s="10" t="s">
        <v>17351</v>
      </c>
      <c r="URR1" s="10" t="s">
        <v>17352</v>
      </c>
      <c r="URS1" s="10" t="s">
        <v>17353</v>
      </c>
      <c r="URT1" s="10" t="s">
        <v>17354</v>
      </c>
      <c r="URU1" s="10" t="s">
        <v>17355</v>
      </c>
      <c r="URV1" s="10" t="s">
        <v>17356</v>
      </c>
      <c r="URW1" s="10" t="s">
        <v>17357</v>
      </c>
      <c r="URX1" s="10" t="s">
        <v>17358</v>
      </c>
      <c r="URY1" s="10" t="s">
        <v>17359</v>
      </c>
      <c r="URZ1" s="10" t="s">
        <v>17360</v>
      </c>
      <c r="USA1" s="10" t="s">
        <v>17361</v>
      </c>
      <c r="USB1" s="10" t="s">
        <v>17362</v>
      </c>
      <c r="USC1" s="10" t="s">
        <v>17363</v>
      </c>
      <c r="USD1" s="10" t="s">
        <v>17364</v>
      </c>
      <c r="USE1" s="10" t="s">
        <v>17365</v>
      </c>
      <c r="USF1" s="10" t="s">
        <v>17366</v>
      </c>
      <c r="USG1" s="10" t="s">
        <v>17367</v>
      </c>
      <c r="USH1" s="10" t="s">
        <v>17368</v>
      </c>
      <c r="USI1" s="10" t="s">
        <v>17369</v>
      </c>
      <c r="USJ1" s="10" t="s">
        <v>17370</v>
      </c>
      <c r="USK1" s="10" t="s">
        <v>17371</v>
      </c>
      <c r="USL1" s="10" t="s">
        <v>17372</v>
      </c>
      <c r="USM1" s="10" t="s">
        <v>17373</v>
      </c>
      <c r="USN1" s="10" t="s">
        <v>17374</v>
      </c>
      <c r="USO1" s="10" t="s">
        <v>17375</v>
      </c>
      <c r="USP1" s="10" t="s">
        <v>17376</v>
      </c>
      <c r="USQ1" s="10" t="s">
        <v>17377</v>
      </c>
      <c r="USR1" s="10" t="s">
        <v>17378</v>
      </c>
      <c r="USS1" s="10" t="s">
        <v>17379</v>
      </c>
      <c r="UST1" s="10" t="s">
        <v>17380</v>
      </c>
      <c r="USU1" s="10" t="s">
        <v>17381</v>
      </c>
      <c r="USV1" s="10" t="s">
        <v>17382</v>
      </c>
      <c r="USW1" s="10" t="s">
        <v>17383</v>
      </c>
      <c r="USX1" s="10" t="s">
        <v>17384</v>
      </c>
      <c r="USY1" s="10" t="s">
        <v>17385</v>
      </c>
      <c r="USZ1" s="10" t="s">
        <v>17386</v>
      </c>
      <c r="UTA1" s="10" t="s">
        <v>17387</v>
      </c>
      <c r="UTB1" s="10" t="s">
        <v>17388</v>
      </c>
      <c r="UTC1" s="10" t="s">
        <v>17389</v>
      </c>
      <c r="UTD1" s="10" t="s">
        <v>17390</v>
      </c>
      <c r="UTE1" s="10" t="s">
        <v>17391</v>
      </c>
      <c r="UTF1" s="10" t="s">
        <v>17392</v>
      </c>
      <c r="UTG1" s="10" t="s">
        <v>17393</v>
      </c>
      <c r="UTH1" s="10" t="s">
        <v>17394</v>
      </c>
      <c r="UTI1" s="10" t="s">
        <v>17395</v>
      </c>
      <c r="UTJ1" s="10" t="s">
        <v>17396</v>
      </c>
      <c r="UTK1" s="10" t="s">
        <v>17397</v>
      </c>
      <c r="UTL1" s="10" t="s">
        <v>17398</v>
      </c>
      <c r="UTM1" s="10" t="s">
        <v>17399</v>
      </c>
      <c r="UTN1" s="10" t="s">
        <v>17400</v>
      </c>
      <c r="UTO1" s="10" t="s">
        <v>17401</v>
      </c>
      <c r="UTP1" s="10" t="s">
        <v>17402</v>
      </c>
      <c r="UTQ1" s="10" t="s">
        <v>17403</v>
      </c>
      <c r="UTR1" s="10" t="s">
        <v>17404</v>
      </c>
      <c r="UTS1" s="10" t="s">
        <v>17405</v>
      </c>
      <c r="UTT1" s="10" t="s">
        <v>17406</v>
      </c>
      <c r="UTU1" s="10" t="s">
        <v>17407</v>
      </c>
      <c r="UTV1" s="10" t="s">
        <v>17408</v>
      </c>
      <c r="UTW1" s="10" t="s">
        <v>17409</v>
      </c>
      <c r="UTX1" s="10" t="s">
        <v>17410</v>
      </c>
      <c r="UTY1" s="10" t="s">
        <v>17411</v>
      </c>
      <c r="UTZ1" s="10" t="s">
        <v>17412</v>
      </c>
      <c r="UUA1" s="10" t="s">
        <v>17413</v>
      </c>
      <c r="UUB1" s="10" t="s">
        <v>17414</v>
      </c>
      <c r="UUC1" s="10" t="s">
        <v>17415</v>
      </c>
      <c r="UUD1" s="10" t="s">
        <v>17416</v>
      </c>
      <c r="UUE1" s="10" t="s">
        <v>17417</v>
      </c>
      <c r="UUF1" s="10" t="s">
        <v>17418</v>
      </c>
      <c r="UUG1" s="10" t="s">
        <v>17419</v>
      </c>
      <c r="UUH1" s="10" t="s">
        <v>17420</v>
      </c>
      <c r="UUI1" s="10" t="s">
        <v>17421</v>
      </c>
      <c r="UUJ1" s="10" t="s">
        <v>17422</v>
      </c>
      <c r="UUK1" s="10" t="s">
        <v>17423</v>
      </c>
      <c r="UUL1" s="10" t="s">
        <v>17424</v>
      </c>
      <c r="UUM1" s="10" t="s">
        <v>17425</v>
      </c>
      <c r="UUN1" s="10" t="s">
        <v>17426</v>
      </c>
      <c r="UUO1" s="10" t="s">
        <v>17427</v>
      </c>
      <c r="UUP1" s="10" t="s">
        <v>17428</v>
      </c>
      <c r="UUQ1" s="10" t="s">
        <v>17429</v>
      </c>
      <c r="UUR1" s="10" t="s">
        <v>17430</v>
      </c>
      <c r="UUS1" s="10" t="s">
        <v>17431</v>
      </c>
      <c r="UUT1" s="10" t="s">
        <v>17432</v>
      </c>
      <c r="UUU1" s="10" t="s">
        <v>17433</v>
      </c>
      <c r="UUV1" s="10" t="s">
        <v>17434</v>
      </c>
      <c r="UUW1" s="10" t="s">
        <v>17435</v>
      </c>
      <c r="UUX1" s="10" t="s">
        <v>17436</v>
      </c>
      <c r="UUY1" s="10" t="s">
        <v>17437</v>
      </c>
      <c r="UUZ1" s="10" t="s">
        <v>17438</v>
      </c>
      <c r="UVA1" s="10" t="s">
        <v>17439</v>
      </c>
      <c r="UVB1" s="10" t="s">
        <v>17440</v>
      </c>
      <c r="UVC1" s="10" t="s">
        <v>17441</v>
      </c>
      <c r="UVD1" s="10" t="s">
        <v>17442</v>
      </c>
      <c r="UVE1" s="10" t="s">
        <v>17443</v>
      </c>
      <c r="UVF1" s="10" t="s">
        <v>17444</v>
      </c>
      <c r="UVG1" s="10" t="s">
        <v>17445</v>
      </c>
      <c r="UVH1" s="10" t="s">
        <v>17446</v>
      </c>
      <c r="UVI1" s="10" t="s">
        <v>17447</v>
      </c>
      <c r="UVJ1" s="10" t="s">
        <v>17448</v>
      </c>
      <c r="UVK1" s="10" t="s">
        <v>17449</v>
      </c>
      <c r="UVL1" s="10" t="s">
        <v>17450</v>
      </c>
      <c r="UVM1" s="10" t="s">
        <v>17451</v>
      </c>
      <c r="UVN1" s="10" t="s">
        <v>17452</v>
      </c>
      <c r="UVO1" s="10" t="s">
        <v>17453</v>
      </c>
      <c r="UVP1" s="10" t="s">
        <v>17454</v>
      </c>
      <c r="UVQ1" s="10" t="s">
        <v>17455</v>
      </c>
      <c r="UVR1" s="10" t="s">
        <v>17456</v>
      </c>
      <c r="UVS1" s="10" t="s">
        <v>17457</v>
      </c>
      <c r="UVT1" s="10" t="s">
        <v>17458</v>
      </c>
      <c r="UVU1" s="10" t="s">
        <v>17459</v>
      </c>
      <c r="UVV1" s="10" t="s">
        <v>17460</v>
      </c>
      <c r="UVW1" s="10" t="s">
        <v>17461</v>
      </c>
      <c r="UVX1" s="10" t="s">
        <v>17462</v>
      </c>
      <c r="UVY1" s="10" t="s">
        <v>17463</v>
      </c>
      <c r="UVZ1" s="10" t="s">
        <v>17464</v>
      </c>
      <c r="UWA1" s="10" t="s">
        <v>17465</v>
      </c>
      <c r="UWB1" s="10" t="s">
        <v>17466</v>
      </c>
      <c r="UWC1" s="10" t="s">
        <v>17467</v>
      </c>
      <c r="UWD1" s="10" t="s">
        <v>17468</v>
      </c>
      <c r="UWE1" s="10" t="s">
        <v>17469</v>
      </c>
      <c r="UWF1" s="10" t="s">
        <v>17470</v>
      </c>
      <c r="UWG1" s="10" t="s">
        <v>17471</v>
      </c>
      <c r="UWH1" s="10" t="s">
        <v>17472</v>
      </c>
      <c r="UWI1" s="10" t="s">
        <v>17473</v>
      </c>
      <c r="UWJ1" s="10" t="s">
        <v>17474</v>
      </c>
      <c r="UWK1" s="10" t="s">
        <v>17475</v>
      </c>
      <c r="UWL1" s="10" t="s">
        <v>17476</v>
      </c>
      <c r="UWM1" s="10" t="s">
        <v>17477</v>
      </c>
      <c r="UWN1" s="10" t="s">
        <v>17478</v>
      </c>
      <c r="UWO1" s="10" t="s">
        <v>17479</v>
      </c>
      <c r="UWP1" s="10" t="s">
        <v>17480</v>
      </c>
      <c r="UWQ1" s="10" t="s">
        <v>17481</v>
      </c>
      <c r="UWR1" s="10" t="s">
        <v>17482</v>
      </c>
      <c r="UWS1" s="10" t="s">
        <v>17483</v>
      </c>
      <c r="UWT1" s="10" t="s">
        <v>17484</v>
      </c>
      <c r="UWU1" s="10" t="s">
        <v>17485</v>
      </c>
      <c r="UWV1" s="10" t="s">
        <v>17486</v>
      </c>
      <c r="UWW1" s="10" t="s">
        <v>17487</v>
      </c>
      <c r="UWX1" s="10" t="s">
        <v>17488</v>
      </c>
      <c r="UWY1" s="10" t="s">
        <v>17489</v>
      </c>
      <c r="UWZ1" s="10" t="s">
        <v>17490</v>
      </c>
      <c r="UXA1" s="10" t="s">
        <v>17491</v>
      </c>
      <c r="UXB1" s="10" t="s">
        <v>17492</v>
      </c>
      <c r="UXC1" s="10" t="s">
        <v>17493</v>
      </c>
      <c r="UXD1" s="10" t="s">
        <v>17494</v>
      </c>
      <c r="UXE1" s="10" t="s">
        <v>17495</v>
      </c>
      <c r="UXF1" s="10" t="s">
        <v>17496</v>
      </c>
      <c r="UXG1" s="10" t="s">
        <v>17497</v>
      </c>
      <c r="UXH1" s="10" t="s">
        <v>17498</v>
      </c>
      <c r="UXI1" s="10" t="s">
        <v>17499</v>
      </c>
      <c r="UXJ1" s="10" t="s">
        <v>17500</v>
      </c>
      <c r="UXK1" s="10" t="s">
        <v>17501</v>
      </c>
      <c r="UXL1" s="10" t="s">
        <v>17502</v>
      </c>
      <c r="UXM1" s="10" t="s">
        <v>17503</v>
      </c>
      <c r="UXN1" s="10" t="s">
        <v>17504</v>
      </c>
      <c r="UXO1" s="10" t="s">
        <v>17505</v>
      </c>
      <c r="UXP1" s="10" t="s">
        <v>17506</v>
      </c>
      <c r="UXQ1" s="10" t="s">
        <v>17507</v>
      </c>
      <c r="UXR1" s="10" t="s">
        <v>17508</v>
      </c>
      <c r="UXS1" s="10" t="s">
        <v>17509</v>
      </c>
      <c r="UXT1" s="10" t="s">
        <v>17510</v>
      </c>
      <c r="UXU1" s="10" t="s">
        <v>17511</v>
      </c>
      <c r="UXV1" s="10" t="s">
        <v>17512</v>
      </c>
      <c r="UXW1" s="10" t="s">
        <v>17513</v>
      </c>
      <c r="UXX1" s="10" t="s">
        <v>17514</v>
      </c>
      <c r="UXY1" s="10" t="s">
        <v>17515</v>
      </c>
      <c r="UXZ1" s="10" t="s">
        <v>17516</v>
      </c>
      <c r="UYA1" s="10" t="s">
        <v>17517</v>
      </c>
      <c r="UYB1" s="10" t="s">
        <v>17518</v>
      </c>
      <c r="UYC1" s="10" t="s">
        <v>17519</v>
      </c>
      <c r="UYD1" s="10" t="s">
        <v>17520</v>
      </c>
      <c r="UYE1" s="10" t="s">
        <v>17521</v>
      </c>
      <c r="UYF1" s="10" t="s">
        <v>17522</v>
      </c>
      <c r="UYG1" s="10" t="s">
        <v>17523</v>
      </c>
      <c r="UYH1" s="10" t="s">
        <v>17524</v>
      </c>
      <c r="UYI1" s="10" t="s">
        <v>17525</v>
      </c>
      <c r="UYJ1" s="10" t="s">
        <v>17526</v>
      </c>
      <c r="UYK1" s="10" t="s">
        <v>17527</v>
      </c>
      <c r="UYL1" s="10" t="s">
        <v>17528</v>
      </c>
      <c r="UYM1" s="10" t="s">
        <v>17529</v>
      </c>
      <c r="UYN1" s="10" t="s">
        <v>17530</v>
      </c>
      <c r="UYO1" s="10" t="s">
        <v>17531</v>
      </c>
      <c r="UYP1" s="10" t="s">
        <v>17532</v>
      </c>
      <c r="UYQ1" s="10" t="s">
        <v>17533</v>
      </c>
      <c r="UYR1" s="10" t="s">
        <v>17534</v>
      </c>
      <c r="UYS1" s="10" t="s">
        <v>17535</v>
      </c>
      <c r="UYT1" s="10" t="s">
        <v>17536</v>
      </c>
      <c r="UYU1" s="10" t="s">
        <v>17537</v>
      </c>
      <c r="UYV1" s="10" t="s">
        <v>17538</v>
      </c>
      <c r="UYW1" s="10" t="s">
        <v>17539</v>
      </c>
      <c r="UYX1" s="10" t="s">
        <v>17540</v>
      </c>
      <c r="UYY1" s="10" t="s">
        <v>17541</v>
      </c>
      <c r="UYZ1" s="10" t="s">
        <v>17542</v>
      </c>
      <c r="UZA1" s="10" t="s">
        <v>17543</v>
      </c>
      <c r="UZB1" s="10" t="s">
        <v>17544</v>
      </c>
      <c r="UZC1" s="10" t="s">
        <v>17545</v>
      </c>
      <c r="UZD1" s="10" t="s">
        <v>17546</v>
      </c>
      <c r="UZE1" s="10" t="s">
        <v>17547</v>
      </c>
      <c r="UZF1" s="10" t="s">
        <v>17548</v>
      </c>
      <c r="UZG1" s="10" t="s">
        <v>17549</v>
      </c>
      <c r="UZH1" s="10" t="s">
        <v>17550</v>
      </c>
      <c r="UZI1" s="10" t="s">
        <v>17551</v>
      </c>
      <c r="UZJ1" s="10" t="s">
        <v>17552</v>
      </c>
      <c r="UZK1" s="10" t="s">
        <v>17553</v>
      </c>
      <c r="UZL1" s="10" t="s">
        <v>17554</v>
      </c>
      <c r="UZM1" s="10" t="s">
        <v>17555</v>
      </c>
      <c r="UZN1" s="10" t="s">
        <v>17556</v>
      </c>
      <c r="UZO1" s="10" t="s">
        <v>17557</v>
      </c>
      <c r="UZP1" s="10" t="s">
        <v>17558</v>
      </c>
      <c r="UZQ1" s="10" t="s">
        <v>17559</v>
      </c>
      <c r="UZR1" s="10" t="s">
        <v>17560</v>
      </c>
      <c r="UZS1" s="10" t="s">
        <v>17561</v>
      </c>
      <c r="UZT1" s="10" t="s">
        <v>17562</v>
      </c>
      <c r="UZU1" s="10" t="s">
        <v>17563</v>
      </c>
      <c r="UZV1" s="10" t="s">
        <v>17564</v>
      </c>
      <c r="UZW1" s="10" t="s">
        <v>17565</v>
      </c>
      <c r="UZX1" s="10" t="s">
        <v>17566</v>
      </c>
      <c r="UZY1" s="10" t="s">
        <v>17567</v>
      </c>
      <c r="UZZ1" s="10" t="s">
        <v>17568</v>
      </c>
      <c r="VAA1" s="10" t="s">
        <v>17569</v>
      </c>
      <c r="VAB1" s="10" t="s">
        <v>17570</v>
      </c>
      <c r="VAC1" s="10" t="s">
        <v>17571</v>
      </c>
      <c r="VAD1" s="10" t="s">
        <v>17572</v>
      </c>
      <c r="VAE1" s="10" t="s">
        <v>17573</v>
      </c>
      <c r="VAF1" s="10" t="s">
        <v>17574</v>
      </c>
      <c r="VAG1" s="10" t="s">
        <v>17575</v>
      </c>
      <c r="VAH1" s="10" t="s">
        <v>17576</v>
      </c>
      <c r="VAI1" s="10" t="s">
        <v>17577</v>
      </c>
      <c r="VAJ1" s="10" t="s">
        <v>17578</v>
      </c>
      <c r="VAK1" s="10" t="s">
        <v>17579</v>
      </c>
      <c r="VAL1" s="10" t="s">
        <v>17580</v>
      </c>
      <c r="VAM1" s="10" t="s">
        <v>17581</v>
      </c>
      <c r="VAN1" s="10" t="s">
        <v>17582</v>
      </c>
      <c r="VAO1" s="10" t="s">
        <v>17583</v>
      </c>
      <c r="VAP1" s="10" t="s">
        <v>17584</v>
      </c>
      <c r="VAQ1" s="10" t="s">
        <v>17585</v>
      </c>
      <c r="VAR1" s="10" t="s">
        <v>17586</v>
      </c>
      <c r="VAS1" s="10" t="s">
        <v>17587</v>
      </c>
      <c r="VAT1" s="10" t="s">
        <v>17588</v>
      </c>
      <c r="VAU1" s="10" t="s">
        <v>17589</v>
      </c>
      <c r="VAV1" s="10" t="s">
        <v>17590</v>
      </c>
      <c r="VAW1" s="10" t="s">
        <v>17591</v>
      </c>
      <c r="VAX1" s="10" t="s">
        <v>17592</v>
      </c>
      <c r="VAY1" s="10" t="s">
        <v>17593</v>
      </c>
      <c r="VAZ1" s="10" t="s">
        <v>17594</v>
      </c>
      <c r="VBA1" s="10" t="s">
        <v>17595</v>
      </c>
      <c r="VBB1" s="10" t="s">
        <v>17596</v>
      </c>
      <c r="VBC1" s="10" t="s">
        <v>17597</v>
      </c>
      <c r="VBD1" s="10" t="s">
        <v>17598</v>
      </c>
      <c r="VBE1" s="10" t="s">
        <v>17599</v>
      </c>
      <c r="VBF1" s="10" t="s">
        <v>17600</v>
      </c>
      <c r="VBG1" s="10" t="s">
        <v>17601</v>
      </c>
      <c r="VBH1" s="10" t="s">
        <v>17602</v>
      </c>
      <c r="VBI1" s="10" t="s">
        <v>17603</v>
      </c>
      <c r="VBJ1" s="10" t="s">
        <v>17604</v>
      </c>
      <c r="VBK1" s="10" t="s">
        <v>17605</v>
      </c>
      <c r="VBL1" s="10" t="s">
        <v>17606</v>
      </c>
      <c r="VBM1" s="10" t="s">
        <v>17607</v>
      </c>
      <c r="VBN1" s="10" t="s">
        <v>17608</v>
      </c>
      <c r="VBO1" s="10" t="s">
        <v>17609</v>
      </c>
      <c r="VBP1" s="10" t="s">
        <v>17610</v>
      </c>
      <c r="VBQ1" s="10" t="s">
        <v>17611</v>
      </c>
      <c r="VBR1" s="10" t="s">
        <v>17612</v>
      </c>
      <c r="VBS1" s="10" t="s">
        <v>17613</v>
      </c>
      <c r="VBT1" s="10" t="s">
        <v>17614</v>
      </c>
      <c r="VBU1" s="10" t="s">
        <v>17615</v>
      </c>
      <c r="VBV1" s="10" t="s">
        <v>17616</v>
      </c>
      <c r="VBW1" s="10" t="s">
        <v>17617</v>
      </c>
      <c r="VBX1" s="10" t="s">
        <v>17618</v>
      </c>
      <c r="VBY1" s="10" t="s">
        <v>17619</v>
      </c>
      <c r="VBZ1" s="10" t="s">
        <v>17620</v>
      </c>
      <c r="VCA1" s="10" t="s">
        <v>17621</v>
      </c>
      <c r="VCB1" s="10" t="s">
        <v>17622</v>
      </c>
      <c r="VCC1" s="10" t="s">
        <v>17623</v>
      </c>
      <c r="VCD1" s="10" t="s">
        <v>17624</v>
      </c>
      <c r="VCE1" s="10" t="s">
        <v>17625</v>
      </c>
      <c r="VCF1" s="10" t="s">
        <v>17626</v>
      </c>
      <c r="VCG1" s="10" t="s">
        <v>17627</v>
      </c>
      <c r="VCH1" s="10" t="s">
        <v>17628</v>
      </c>
      <c r="VCI1" s="10" t="s">
        <v>17629</v>
      </c>
      <c r="VCJ1" s="10" t="s">
        <v>17630</v>
      </c>
      <c r="VCK1" s="10" t="s">
        <v>17631</v>
      </c>
      <c r="VCL1" s="10" t="s">
        <v>17632</v>
      </c>
      <c r="VCM1" s="10" t="s">
        <v>17633</v>
      </c>
      <c r="VCN1" s="10" t="s">
        <v>17634</v>
      </c>
      <c r="VCO1" s="10" t="s">
        <v>17635</v>
      </c>
      <c r="VCP1" s="10" t="s">
        <v>17636</v>
      </c>
      <c r="VCQ1" s="10" t="s">
        <v>17637</v>
      </c>
      <c r="VCR1" s="10" t="s">
        <v>17638</v>
      </c>
      <c r="VCS1" s="10" t="s">
        <v>17639</v>
      </c>
      <c r="VCT1" s="10" t="s">
        <v>17640</v>
      </c>
      <c r="VCU1" s="10" t="s">
        <v>17641</v>
      </c>
      <c r="VCV1" s="10" t="s">
        <v>17642</v>
      </c>
      <c r="VCW1" s="10" t="s">
        <v>17643</v>
      </c>
      <c r="VCX1" s="10" t="s">
        <v>17644</v>
      </c>
      <c r="VCY1" s="10" t="s">
        <v>17645</v>
      </c>
      <c r="VCZ1" s="10" t="s">
        <v>17646</v>
      </c>
      <c r="VDA1" s="10" t="s">
        <v>17647</v>
      </c>
      <c r="VDB1" s="10" t="s">
        <v>17648</v>
      </c>
      <c r="VDC1" s="10" t="s">
        <v>17649</v>
      </c>
      <c r="VDD1" s="10" t="s">
        <v>17650</v>
      </c>
      <c r="VDE1" s="10" t="s">
        <v>17651</v>
      </c>
      <c r="VDF1" s="10" t="s">
        <v>17652</v>
      </c>
      <c r="VDG1" s="10" t="s">
        <v>17653</v>
      </c>
      <c r="VDH1" s="10" t="s">
        <v>17654</v>
      </c>
      <c r="VDI1" s="10" t="s">
        <v>17655</v>
      </c>
      <c r="VDJ1" s="10" t="s">
        <v>17656</v>
      </c>
      <c r="VDK1" s="10" t="s">
        <v>17657</v>
      </c>
      <c r="VDL1" s="10" t="s">
        <v>17658</v>
      </c>
      <c r="VDM1" s="10" t="s">
        <v>17659</v>
      </c>
      <c r="VDN1" s="10" t="s">
        <v>17660</v>
      </c>
      <c r="VDO1" s="10" t="s">
        <v>17661</v>
      </c>
      <c r="VDP1" s="10" t="s">
        <v>17662</v>
      </c>
      <c r="VDQ1" s="10" t="s">
        <v>17663</v>
      </c>
      <c r="VDR1" s="10" t="s">
        <v>17664</v>
      </c>
      <c r="VDS1" s="10" t="s">
        <v>17665</v>
      </c>
      <c r="VDT1" s="10" t="s">
        <v>17666</v>
      </c>
      <c r="VDU1" s="10" t="s">
        <v>17667</v>
      </c>
      <c r="VDV1" s="10" t="s">
        <v>17668</v>
      </c>
      <c r="VDW1" s="10" t="s">
        <v>17669</v>
      </c>
      <c r="VDX1" s="10" t="s">
        <v>17670</v>
      </c>
      <c r="VDY1" s="10" t="s">
        <v>17671</v>
      </c>
      <c r="VDZ1" s="10" t="s">
        <v>17672</v>
      </c>
      <c r="VEA1" s="10" t="s">
        <v>17673</v>
      </c>
      <c r="VEB1" s="10" t="s">
        <v>17674</v>
      </c>
      <c r="VEC1" s="10" t="s">
        <v>17675</v>
      </c>
      <c r="VED1" s="10" t="s">
        <v>17676</v>
      </c>
      <c r="VEE1" s="10" t="s">
        <v>17677</v>
      </c>
      <c r="VEF1" s="10" t="s">
        <v>17678</v>
      </c>
      <c r="VEG1" s="10" t="s">
        <v>17679</v>
      </c>
      <c r="VEH1" s="10" t="s">
        <v>17680</v>
      </c>
      <c r="VEI1" s="10" t="s">
        <v>17681</v>
      </c>
      <c r="VEJ1" s="10" t="s">
        <v>17682</v>
      </c>
      <c r="VEK1" s="10" t="s">
        <v>17683</v>
      </c>
      <c r="VEL1" s="10" t="s">
        <v>17684</v>
      </c>
      <c r="VEM1" s="10" t="s">
        <v>17685</v>
      </c>
      <c r="VEN1" s="10" t="s">
        <v>17686</v>
      </c>
      <c r="VEO1" s="10" t="s">
        <v>17687</v>
      </c>
      <c r="VEP1" s="10" t="s">
        <v>17688</v>
      </c>
      <c r="VEQ1" s="10" t="s">
        <v>17689</v>
      </c>
      <c r="VER1" s="10" t="s">
        <v>17690</v>
      </c>
      <c r="VES1" s="10" t="s">
        <v>17691</v>
      </c>
      <c r="VET1" s="10" t="s">
        <v>17692</v>
      </c>
      <c r="VEU1" s="10" t="s">
        <v>17693</v>
      </c>
      <c r="VEV1" s="10" t="s">
        <v>17694</v>
      </c>
      <c r="VEW1" s="10" t="s">
        <v>17695</v>
      </c>
      <c r="VEX1" s="10" t="s">
        <v>17696</v>
      </c>
      <c r="VEY1" s="10" t="s">
        <v>17697</v>
      </c>
      <c r="VEZ1" s="10" t="s">
        <v>17698</v>
      </c>
      <c r="VFA1" s="10" t="s">
        <v>17699</v>
      </c>
      <c r="VFB1" s="10" t="s">
        <v>17700</v>
      </c>
      <c r="VFC1" s="10" t="s">
        <v>17701</v>
      </c>
      <c r="VFD1" s="10" t="s">
        <v>17702</v>
      </c>
      <c r="VFE1" s="10" t="s">
        <v>17703</v>
      </c>
      <c r="VFF1" s="10" t="s">
        <v>17704</v>
      </c>
      <c r="VFG1" s="10" t="s">
        <v>17705</v>
      </c>
      <c r="VFH1" s="10" t="s">
        <v>17706</v>
      </c>
      <c r="VFI1" s="10" t="s">
        <v>17707</v>
      </c>
      <c r="VFJ1" s="10" t="s">
        <v>17708</v>
      </c>
      <c r="VFK1" s="10" t="s">
        <v>17709</v>
      </c>
      <c r="VFL1" s="10" t="s">
        <v>17710</v>
      </c>
      <c r="VFM1" s="10" t="s">
        <v>17711</v>
      </c>
      <c r="VFN1" s="10" t="s">
        <v>17712</v>
      </c>
      <c r="VFO1" s="10" t="s">
        <v>17713</v>
      </c>
      <c r="VFP1" s="10" t="s">
        <v>17714</v>
      </c>
      <c r="VFQ1" s="10" t="s">
        <v>17715</v>
      </c>
      <c r="VFR1" s="10" t="s">
        <v>17716</v>
      </c>
      <c r="VFS1" s="10" t="s">
        <v>17717</v>
      </c>
      <c r="VFT1" s="10" t="s">
        <v>17718</v>
      </c>
      <c r="VFU1" s="10" t="s">
        <v>17719</v>
      </c>
      <c r="VFV1" s="10" t="s">
        <v>17720</v>
      </c>
      <c r="VFW1" s="10" t="s">
        <v>17721</v>
      </c>
      <c r="VFX1" s="10" t="s">
        <v>17722</v>
      </c>
      <c r="VFY1" s="10" t="s">
        <v>17723</v>
      </c>
      <c r="VFZ1" s="10" t="s">
        <v>17724</v>
      </c>
      <c r="VGA1" s="10" t="s">
        <v>17725</v>
      </c>
      <c r="VGB1" s="10" t="s">
        <v>17726</v>
      </c>
      <c r="VGC1" s="10" t="s">
        <v>17727</v>
      </c>
      <c r="VGD1" s="10" t="s">
        <v>17728</v>
      </c>
      <c r="VGE1" s="10" t="s">
        <v>17729</v>
      </c>
      <c r="VGF1" s="10" t="s">
        <v>17730</v>
      </c>
      <c r="VGG1" s="10" t="s">
        <v>17731</v>
      </c>
      <c r="VGH1" s="10" t="s">
        <v>17732</v>
      </c>
      <c r="VGI1" s="10" t="s">
        <v>17733</v>
      </c>
      <c r="VGJ1" s="10" t="s">
        <v>17734</v>
      </c>
      <c r="VGK1" s="10" t="s">
        <v>17735</v>
      </c>
      <c r="VGL1" s="10" t="s">
        <v>17736</v>
      </c>
      <c r="VGM1" s="10" t="s">
        <v>17737</v>
      </c>
      <c r="VGN1" s="10" t="s">
        <v>17738</v>
      </c>
      <c r="VGO1" s="10" t="s">
        <v>17739</v>
      </c>
      <c r="VGP1" s="10" t="s">
        <v>17740</v>
      </c>
      <c r="VGQ1" s="10" t="s">
        <v>17741</v>
      </c>
      <c r="VGR1" s="10" t="s">
        <v>17742</v>
      </c>
      <c r="VGS1" s="10" t="s">
        <v>17743</v>
      </c>
      <c r="VGT1" s="10" t="s">
        <v>17744</v>
      </c>
      <c r="VGU1" s="10" t="s">
        <v>17745</v>
      </c>
      <c r="VGV1" s="10" t="s">
        <v>17746</v>
      </c>
      <c r="VGW1" s="10" t="s">
        <v>17747</v>
      </c>
      <c r="VGX1" s="10" t="s">
        <v>17748</v>
      </c>
      <c r="VGY1" s="10" t="s">
        <v>17749</v>
      </c>
      <c r="VGZ1" s="10" t="s">
        <v>17750</v>
      </c>
      <c r="VHA1" s="10" t="s">
        <v>17751</v>
      </c>
      <c r="VHB1" s="10" t="s">
        <v>17752</v>
      </c>
      <c r="VHC1" s="10" t="s">
        <v>17753</v>
      </c>
      <c r="VHD1" s="10" t="s">
        <v>17754</v>
      </c>
      <c r="VHE1" s="10" t="s">
        <v>17755</v>
      </c>
      <c r="VHF1" s="10" t="s">
        <v>17756</v>
      </c>
      <c r="VHG1" s="10" t="s">
        <v>17757</v>
      </c>
      <c r="VHH1" s="10" t="s">
        <v>17758</v>
      </c>
      <c r="VHI1" s="10" t="s">
        <v>17759</v>
      </c>
      <c r="VHJ1" s="10" t="s">
        <v>17760</v>
      </c>
      <c r="VHK1" s="10" t="s">
        <v>17761</v>
      </c>
      <c r="VHL1" s="10" t="s">
        <v>17762</v>
      </c>
      <c r="VHM1" s="10" t="s">
        <v>17763</v>
      </c>
      <c r="VHN1" s="10" t="s">
        <v>17764</v>
      </c>
      <c r="VHO1" s="10" t="s">
        <v>17765</v>
      </c>
      <c r="VHP1" s="10" t="s">
        <v>17766</v>
      </c>
      <c r="VHQ1" s="10" t="s">
        <v>17767</v>
      </c>
      <c r="VHR1" s="10" t="s">
        <v>17768</v>
      </c>
      <c r="VHS1" s="10" t="s">
        <v>17769</v>
      </c>
      <c r="VHT1" s="10" t="s">
        <v>17770</v>
      </c>
      <c r="VHU1" s="10" t="s">
        <v>17771</v>
      </c>
      <c r="VHV1" s="10" t="s">
        <v>17772</v>
      </c>
      <c r="VHW1" s="10" t="s">
        <v>17773</v>
      </c>
      <c r="VHX1" s="10" t="s">
        <v>17774</v>
      </c>
      <c r="VHY1" s="10" t="s">
        <v>17775</v>
      </c>
      <c r="VHZ1" s="10" t="s">
        <v>17776</v>
      </c>
      <c r="VIA1" s="10" t="s">
        <v>17777</v>
      </c>
      <c r="VIB1" s="10" t="s">
        <v>17778</v>
      </c>
      <c r="VIC1" s="10" t="s">
        <v>17779</v>
      </c>
      <c r="VID1" s="10" t="s">
        <v>17780</v>
      </c>
      <c r="VIE1" s="10" t="s">
        <v>17781</v>
      </c>
      <c r="VIF1" s="10" t="s">
        <v>17782</v>
      </c>
      <c r="VIG1" s="10" t="s">
        <v>17783</v>
      </c>
      <c r="VIH1" s="10" t="s">
        <v>17784</v>
      </c>
      <c r="VII1" s="10" t="s">
        <v>17785</v>
      </c>
      <c r="VIJ1" s="10" t="s">
        <v>17786</v>
      </c>
      <c r="VIK1" s="10" t="s">
        <v>17787</v>
      </c>
      <c r="VIL1" s="10" t="s">
        <v>17788</v>
      </c>
      <c r="VIM1" s="10" t="s">
        <v>17789</v>
      </c>
      <c r="VIN1" s="10" t="s">
        <v>17790</v>
      </c>
      <c r="VIO1" s="10" t="s">
        <v>17791</v>
      </c>
      <c r="VIP1" s="10" t="s">
        <v>17792</v>
      </c>
      <c r="VIQ1" s="10" t="s">
        <v>17793</v>
      </c>
      <c r="VIR1" s="10" t="s">
        <v>17794</v>
      </c>
      <c r="VIS1" s="10" t="s">
        <v>17795</v>
      </c>
      <c r="VIT1" s="10" t="s">
        <v>17796</v>
      </c>
      <c r="VIU1" s="10" t="s">
        <v>17797</v>
      </c>
      <c r="VIV1" s="10" t="s">
        <v>17798</v>
      </c>
      <c r="VIW1" s="10" t="s">
        <v>17799</v>
      </c>
      <c r="VIX1" s="10" t="s">
        <v>17800</v>
      </c>
      <c r="VIY1" s="10" t="s">
        <v>17801</v>
      </c>
      <c r="VIZ1" s="10" t="s">
        <v>17802</v>
      </c>
      <c r="VJA1" s="10" t="s">
        <v>17803</v>
      </c>
      <c r="VJB1" s="10" t="s">
        <v>17804</v>
      </c>
      <c r="VJC1" s="10" t="s">
        <v>17805</v>
      </c>
      <c r="VJD1" s="10" t="s">
        <v>17806</v>
      </c>
      <c r="VJE1" s="10" t="s">
        <v>17807</v>
      </c>
      <c r="VJF1" s="10" t="s">
        <v>17808</v>
      </c>
      <c r="VJG1" s="10" t="s">
        <v>17809</v>
      </c>
      <c r="VJH1" s="10" t="s">
        <v>17810</v>
      </c>
      <c r="VJI1" s="10" t="s">
        <v>17811</v>
      </c>
      <c r="VJJ1" s="10" t="s">
        <v>17812</v>
      </c>
      <c r="VJK1" s="10" t="s">
        <v>17813</v>
      </c>
      <c r="VJL1" s="10" t="s">
        <v>17814</v>
      </c>
      <c r="VJM1" s="10" t="s">
        <v>17815</v>
      </c>
      <c r="VJN1" s="10" t="s">
        <v>17816</v>
      </c>
      <c r="VJO1" s="10" t="s">
        <v>17817</v>
      </c>
      <c r="VJP1" s="10" t="s">
        <v>17818</v>
      </c>
      <c r="VJQ1" s="10" t="s">
        <v>17819</v>
      </c>
      <c r="VJR1" s="10" t="s">
        <v>17820</v>
      </c>
      <c r="VJS1" s="10" t="s">
        <v>17821</v>
      </c>
      <c r="VJT1" s="10" t="s">
        <v>17822</v>
      </c>
      <c r="VJU1" s="10" t="s">
        <v>17823</v>
      </c>
      <c r="VJV1" s="10" t="s">
        <v>17824</v>
      </c>
      <c r="VJW1" s="10" t="s">
        <v>17825</v>
      </c>
      <c r="VJX1" s="10" t="s">
        <v>17826</v>
      </c>
      <c r="VJY1" s="10" t="s">
        <v>17827</v>
      </c>
      <c r="VJZ1" s="10" t="s">
        <v>17828</v>
      </c>
      <c r="VKA1" s="10" t="s">
        <v>17829</v>
      </c>
      <c r="VKB1" s="10" t="s">
        <v>17830</v>
      </c>
      <c r="VKC1" s="10" t="s">
        <v>17831</v>
      </c>
      <c r="VKD1" s="10" t="s">
        <v>17832</v>
      </c>
      <c r="VKE1" s="10" t="s">
        <v>17833</v>
      </c>
      <c r="VKF1" s="10" t="s">
        <v>17834</v>
      </c>
      <c r="VKG1" s="10" t="s">
        <v>17835</v>
      </c>
      <c r="VKH1" s="10" t="s">
        <v>17836</v>
      </c>
      <c r="VKI1" s="10" t="s">
        <v>17837</v>
      </c>
      <c r="VKJ1" s="10" t="s">
        <v>17838</v>
      </c>
      <c r="VKK1" s="10" t="s">
        <v>17839</v>
      </c>
      <c r="VKL1" s="10" t="s">
        <v>17840</v>
      </c>
      <c r="VKM1" s="10" t="s">
        <v>17841</v>
      </c>
      <c r="VKN1" s="10" t="s">
        <v>17842</v>
      </c>
      <c r="VKO1" s="10" t="s">
        <v>17843</v>
      </c>
      <c r="VKP1" s="10" t="s">
        <v>17844</v>
      </c>
      <c r="VKQ1" s="10" t="s">
        <v>17845</v>
      </c>
      <c r="VKR1" s="10" t="s">
        <v>17846</v>
      </c>
      <c r="VKS1" s="10" t="s">
        <v>17847</v>
      </c>
      <c r="VKT1" s="10" t="s">
        <v>17848</v>
      </c>
      <c r="VKU1" s="10" t="s">
        <v>17849</v>
      </c>
      <c r="VKV1" s="10" t="s">
        <v>17850</v>
      </c>
      <c r="VKW1" s="10" t="s">
        <v>17851</v>
      </c>
      <c r="VKX1" s="10" t="s">
        <v>17852</v>
      </c>
      <c r="VKY1" s="10" t="s">
        <v>17853</v>
      </c>
      <c r="VKZ1" s="10" t="s">
        <v>17854</v>
      </c>
      <c r="VLA1" s="10" t="s">
        <v>17855</v>
      </c>
      <c r="VLB1" s="10" t="s">
        <v>17856</v>
      </c>
      <c r="VLC1" s="10" t="s">
        <v>17857</v>
      </c>
      <c r="VLD1" s="10" t="s">
        <v>17858</v>
      </c>
      <c r="VLE1" s="10" t="s">
        <v>17859</v>
      </c>
      <c r="VLF1" s="10" t="s">
        <v>17860</v>
      </c>
      <c r="VLG1" s="10" t="s">
        <v>17861</v>
      </c>
      <c r="VLH1" s="10" t="s">
        <v>17862</v>
      </c>
      <c r="VLI1" s="10" t="s">
        <v>17863</v>
      </c>
      <c r="VLJ1" s="10" t="s">
        <v>17864</v>
      </c>
      <c r="VLK1" s="10" t="s">
        <v>17865</v>
      </c>
      <c r="VLL1" s="10" t="s">
        <v>17866</v>
      </c>
      <c r="VLM1" s="10" t="s">
        <v>17867</v>
      </c>
      <c r="VLN1" s="10" t="s">
        <v>17868</v>
      </c>
      <c r="VLO1" s="10" t="s">
        <v>17869</v>
      </c>
      <c r="VLP1" s="10" t="s">
        <v>17870</v>
      </c>
      <c r="VLQ1" s="10" t="s">
        <v>17871</v>
      </c>
      <c r="VLR1" s="10" t="s">
        <v>17872</v>
      </c>
      <c r="VLS1" s="10" t="s">
        <v>17873</v>
      </c>
      <c r="VLT1" s="10" t="s">
        <v>17874</v>
      </c>
      <c r="VLU1" s="10" t="s">
        <v>17875</v>
      </c>
      <c r="VLV1" s="10" t="s">
        <v>17876</v>
      </c>
      <c r="VLW1" s="10" t="s">
        <v>17877</v>
      </c>
      <c r="VLX1" s="10" t="s">
        <v>17878</v>
      </c>
      <c r="VLY1" s="10" t="s">
        <v>17879</v>
      </c>
      <c r="VLZ1" s="10" t="s">
        <v>17880</v>
      </c>
      <c r="VMA1" s="10" t="s">
        <v>17881</v>
      </c>
      <c r="VMB1" s="10" t="s">
        <v>17882</v>
      </c>
      <c r="VMC1" s="10" t="s">
        <v>17883</v>
      </c>
      <c r="VMD1" s="10" t="s">
        <v>17884</v>
      </c>
      <c r="VME1" s="10" t="s">
        <v>17885</v>
      </c>
      <c r="VMF1" s="10" t="s">
        <v>17886</v>
      </c>
      <c r="VMG1" s="10" t="s">
        <v>17887</v>
      </c>
      <c r="VMH1" s="10" t="s">
        <v>17888</v>
      </c>
      <c r="VMI1" s="10" t="s">
        <v>17889</v>
      </c>
      <c r="VMJ1" s="10" t="s">
        <v>17890</v>
      </c>
      <c r="VMK1" s="10" t="s">
        <v>17891</v>
      </c>
      <c r="VML1" s="10" t="s">
        <v>17892</v>
      </c>
      <c r="VMM1" s="10" t="s">
        <v>17893</v>
      </c>
      <c r="VMN1" s="10" t="s">
        <v>17894</v>
      </c>
      <c r="VMO1" s="10" t="s">
        <v>17895</v>
      </c>
      <c r="VMP1" s="10" t="s">
        <v>17896</v>
      </c>
      <c r="VMQ1" s="10" t="s">
        <v>17897</v>
      </c>
      <c r="VMR1" s="10" t="s">
        <v>17898</v>
      </c>
      <c r="VMS1" s="10" t="s">
        <v>17899</v>
      </c>
      <c r="VMT1" s="10" t="s">
        <v>17900</v>
      </c>
      <c r="VMU1" s="10" t="s">
        <v>17901</v>
      </c>
      <c r="VMV1" s="10" t="s">
        <v>17902</v>
      </c>
      <c r="VMW1" s="10" t="s">
        <v>17903</v>
      </c>
      <c r="VMX1" s="10" t="s">
        <v>17904</v>
      </c>
      <c r="VMY1" s="10" t="s">
        <v>17905</v>
      </c>
      <c r="VMZ1" s="10" t="s">
        <v>17906</v>
      </c>
      <c r="VNA1" s="10" t="s">
        <v>17907</v>
      </c>
      <c r="VNB1" s="10" t="s">
        <v>17908</v>
      </c>
      <c r="VNC1" s="10" t="s">
        <v>17909</v>
      </c>
      <c r="VND1" s="10" t="s">
        <v>17910</v>
      </c>
      <c r="VNE1" s="10" t="s">
        <v>17911</v>
      </c>
      <c r="VNF1" s="10" t="s">
        <v>17912</v>
      </c>
      <c r="VNG1" s="10" t="s">
        <v>17913</v>
      </c>
      <c r="VNH1" s="10" t="s">
        <v>17914</v>
      </c>
      <c r="VNI1" s="10" t="s">
        <v>17915</v>
      </c>
      <c r="VNJ1" s="10" t="s">
        <v>17916</v>
      </c>
      <c r="VNK1" s="10" t="s">
        <v>17917</v>
      </c>
      <c r="VNL1" s="10" t="s">
        <v>17918</v>
      </c>
      <c r="VNM1" s="10" t="s">
        <v>17919</v>
      </c>
      <c r="VNN1" s="10" t="s">
        <v>17920</v>
      </c>
      <c r="VNO1" s="10" t="s">
        <v>17921</v>
      </c>
      <c r="VNP1" s="10" t="s">
        <v>17922</v>
      </c>
      <c r="VNQ1" s="10" t="s">
        <v>17923</v>
      </c>
      <c r="VNR1" s="10" t="s">
        <v>17924</v>
      </c>
      <c r="VNS1" s="10" t="s">
        <v>17925</v>
      </c>
      <c r="VNT1" s="10" t="s">
        <v>17926</v>
      </c>
      <c r="VNU1" s="10" t="s">
        <v>17927</v>
      </c>
      <c r="VNV1" s="10" t="s">
        <v>17928</v>
      </c>
      <c r="VNW1" s="10" t="s">
        <v>17929</v>
      </c>
      <c r="VNX1" s="10" t="s">
        <v>17930</v>
      </c>
      <c r="VNY1" s="10" t="s">
        <v>17931</v>
      </c>
      <c r="VNZ1" s="10" t="s">
        <v>17932</v>
      </c>
      <c r="VOA1" s="10" t="s">
        <v>17933</v>
      </c>
      <c r="VOB1" s="10" t="s">
        <v>17934</v>
      </c>
      <c r="VOC1" s="10" t="s">
        <v>17935</v>
      </c>
      <c r="VOD1" s="10" t="s">
        <v>17936</v>
      </c>
      <c r="VOE1" s="10" t="s">
        <v>17937</v>
      </c>
      <c r="VOF1" s="10" t="s">
        <v>17938</v>
      </c>
      <c r="VOG1" s="10" t="s">
        <v>17939</v>
      </c>
      <c r="VOH1" s="10" t="s">
        <v>17940</v>
      </c>
      <c r="VOI1" s="10" t="s">
        <v>17941</v>
      </c>
      <c r="VOJ1" s="10" t="s">
        <v>17942</v>
      </c>
      <c r="VOK1" s="10" t="s">
        <v>17943</v>
      </c>
      <c r="VOL1" s="10" t="s">
        <v>17944</v>
      </c>
      <c r="VOM1" s="10" t="s">
        <v>17945</v>
      </c>
      <c r="VON1" s="10" t="s">
        <v>17946</v>
      </c>
      <c r="VOO1" s="10" t="s">
        <v>17947</v>
      </c>
      <c r="VOP1" s="10" t="s">
        <v>17948</v>
      </c>
      <c r="VOQ1" s="10" t="s">
        <v>17949</v>
      </c>
      <c r="VOR1" s="10" t="s">
        <v>17950</v>
      </c>
      <c r="VOS1" s="10" t="s">
        <v>17951</v>
      </c>
      <c r="VOT1" s="10" t="s">
        <v>17952</v>
      </c>
      <c r="VOU1" s="10" t="s">
        <v>17953</v>
      </c>
      <c r="VOV1" s="10" t="s">
        <v>17954</v>
      </c>
      <c r="VOW1" s="10" t="s">
        <v>17955</v>
      </c>
      <c r="VOX1" s="10" t="s">
        <v>17956</v>
      </c>
      <c r="VOY1" s="10" t="s">
        <v>17957</v>
      </c>
      <c r="VOZ1" s="10" t="s">
        <v>17958</v>
      </c>
      <c r="VPA1" s="10" t="s">
        <v>17959</v>
      </c>
      <c r="VPB1" s="10" t="s">
        <v>17960</v>
      </c>
      <c r="VPC1" s="10" t="s">
        <v>17961</v>
      </c>
      <c r="VPD1" s="10" t="s">
        <v>17962</v>
      </c>
      <c r="VPE1" s="10" t="s">
        <v>17963</v>
      </c>
      <c r="VPF1" s="10" t="s">
        <v>17964</v>
      </c>
      <c r="VPG1" s="10" t="s">
        <v>17965</v>
      </c>
      <c r="VPH1" s="10" t="s">
        <v>17966</v>
      </c>
      <c r="VPI1" s="10" t="s">
        <v>17967</v>
      </c>
      <c r="VPJ1" s="10" t="s">
        <v>17968</v>
      </c>
      <c r="VPK1" s="10" t="s">
        <v>17969</v>
      </c>
      <c r="VPL1" s="10" t="s">
        <v>17970</v>
      </c>
      <c r="VPM1" s="10" t="s">
        <v>17971</v>
      </c>
      <c r="VPN1" s="10" t="s">
        <v>17972</v>
      </c>
      <c r="VPO1" s="10" t="s">
        <v>17973</v>
      </c>
      <c r="VPP1" s="10" t="s">
        <v>17974</v>
      </c>
      <c r="VPQ1" s="10" t="s">
        <v>17975</v>
      </c>
      <c r="VPR1" s="10" t="s">
        <v>17976</v>
      </c>
      <c r="VPS1" s="10" t="s">
        <v>17977</v>
      </c>
      <c r="VPT1" s="10" t="s">
        <v>17978</v>
      </c>
      <c r="VPU1" s="10" t="s">
        <v>17979</v>
      </c>
      <c r="VPV1" s="10" t="s">
        <v>17980</v>
      </c>
      <c r="VPW1" s="10" t="s">
        <v>17981</v>
      </c>
      <c r="VPX1" s="10" t="s">
        <v>17982</v>
      </c>
      <c r="VPY1" s="10" t="s">
        <v>17983</v>
      </c>
      <c r="VPZ1" s="10" t="s">
        <v>17984</v>
      </c>
      <c r="VQA1" s="10" t="s">
        <v>17985</v>
      </c>
      <c r="VQB1" s="10" t="s">
        <v>17986</v>
      </c>
      <c r="VQC1" s="10" t="s">
        <v>17987</v>
      </c>
      <c r="VQD1" s="10" t="s">
        <v>17988</v>
      </c>
      <c r="VQE1" s="10" t="s">
        <v>17989</v>
      </c>
      <c r="VQF1" s="10" t="s">
        <v>17990</v>
      </c>
      <c r="VQG1" s="10" t="s">
        <v>17991</v>
      </c>
      <c r="VQH1" s="10" t="s">
        <v>17992</v>
      </c>
      <c r="VQI1" s="10" t="s">
        <v>17993</v>
      </c>
      <c r="VQJ1" s="10" t="s">
        <v>17994</v>
      </c>
      <c r="VQK1" s="10" t="s">
        <v>17995</v>
      </c>
      <c r="VQL1" s="10" t="s">
        <v>17996</v>
      </c>
      <c r="VQM1" s="10" t="s">
        <v>17997</v>
      </c>
      <c r="VQN1" s="10" t="s">
        <v>17998</v>
      </c>
      <c r="VQO1" s="10" t="s">
        <v>17999</v>
      </c>
      <c r="VQP1" s="10" t="s">
        <v>18000</v>
      </c>
      <c r="VQQ1" s="10" t="s">
        <v>18001</v>
      </c>
      <c r="VQR1" s="10" t="s">
        <v>18002</v>
      </c>
      <c r="VQS1" s="10" t="s">
        <v>18003</v>
      </c>
      <c r="VQT1" s="10" t="s">
        <v>18004</v>
      </c>
      <c r="VQU1" s="10" t="s">
        <v>18005</v>
      </c>
      <c r="VQV1" s="10" t="s">
        <v>18006</v>
      </c>
      <c r="VQW1" s="10" t="s">
        <v>18007</v>
      </c>
      <c r="VQX1" s="10" t="s">
        <v>18008</v>
      </c>
      <c r="VQY1" s="10" t="s">
        <v>18009</v>
      </c>
      <c r="VQZ1" s="10" t="s">
        <v>18010</v>
      </c>
      <c r="VRA1" s="10" t="s">
        <v>18011</v>
      </c>
      <c r="VRB1" s="10" t="s">
        <v>18012</v>
      </c>
      <c r="VRC1" s="10" t="s">
        <v>18013</v>
      </c>
      <c r="VRD1" s="10" t="s">
        <v>18014</v>
      </c>
      <c r="VRE1" s="10" t="s">
        <v>18015</v>
      </c>
      <c r="VRF1" s="10" t="s">
        <v>18016</v>
      </c>
      <c r="VRG1" s="10" t="s">
        <v>18017</v>
      </c>
      <c r="VRH1" s="10" t="s">
        <v>18018</v>
      </c>
      <c r="VRI1" s="10" t="s">
        <v>18019</v>
      </c>
      <c r="VRJ1" s="10" t="s">
        <v>18020</v>
      </c>
      <c r="VRK1" s="10" t="s">
        <v>18021</v>
      </c>
      <c r="VRL1" s="10" t="s">
        <v>18022</v>
      </c>
      <c r="VRM1" s="10" t="s">
        <v>18023</v>
      </c>
      <c r="VRN1" s="10" t="s">
        <v>18024</v>
      </c>
      <c r="VRO1" s="10" t="s">
        <v>18025</v>
      </c>
      <c r="VRP1" s="10" t="s">
        <v>18026</v>
      </c>
      <c r="VRQ1" s="10" t="s">
        <v>18027</v>
      </c>
      <c r="VRR1" s="10" t="s">
        <v>18028</v>
      </c>
      <c r="VRS1" s="10" t="s">
        <v>18029</v>
      </c>
      <c r="VRT1" s="10" t="s">
        <v>18030</v>
      </c>
      <c r="VRU1" s="10" t="s">
        <v>18031</v>
      </c>
      <c r="VRV1" s="10" t="s">
        <v>18032</v>
      </c>
      <c r="VRW1" s="10" t="s">
        <v>18033</v>
      </c>
      <c r="VRX1" s="10" t="s">
        <v>18034</v>
      </c>
      <c r="VRY1" s="10" t="s">
        <v>18035</v>
      </c>
      <c r="VRZ1" s="10" t="s">
        <v>18036</v>
      </c>
      <c r="VSA1" s="10" t="s">
        <v>18037</v>
      </c>
      <c r="VSB1" s="10" t="s">
        <v>18038</v>
      </c>
      <c r="VSC1" s="10" t="s">
        <v>18039</v>
      </c>
      <c r="VSD1" s="10" t="s">
        <v>18040</v>
      </c>
      <c r="VSE1" s="10" t="s">
        <v>18041</v>
      </c>
      <c r="VSF1" s="10" t="s">
        <v>18042</v>
      </c>
      <c r="VSG1" s="10" t="s">
        <v>18043</v>
      </c>
      <c r="VSH1" s="10" t="s">
        <v>18044</v>
      </c>
      <c r="VSI1" s="10" t="s">
        <v>18045</v>
      </c>
      <c r="VSJ1" s="10" t="s">
        <v>18046</v>
      </c>
      <c r="VSK1" s="10" t="s">
        <v>18047</v>
      </c>
      <c r="VSL1" s="10" t="s">
        <v>18048</v>
      </c>
      <c r="VSM1" s="10" t="s">
        <v>18049</v>
      </c>
      <c r="VSN1" s="10" t="s">
        <v>18050</v>
      </c>
      <c r="VSO1" s="10" t="s">
        <v>18051</v>
      </c>
      <c r="VSP1" s="10" t="s">
        <v>18052</v>
      </c>
      <c r="VSQ1" s="10" t="s">
        <v>18053</v>
      </c>
      <c r="VSR1" s="10" t="s">
        <v>18054</v>
      </c>
      <c r="VSS1" s="10" t="s">
        <v>18055</v>
      </c>
      <c r="VST1" s="10" t="s">
        <v>18056</v>
      </c>
      <c r="VSU1" s="10" t="s">
        <v>18057</v>
      </c>
      <c r="VSV1" s="10" t="s">
        <v>18058</v>
      </c>
      <c r="VSW1" s="10" t="s">
        <v>18059</v>
      </c>
      <c r="VSX1" s="10" t="s">
        <v>18060</v>
      </c>
      <c r="VSY1" s="10" t="s">
        <v>18061</v>
      </c>
      <c r="VSZ1" s="10" t="s">
        <v>18062</v>
      </c>
      <c r="VTA1" s="10" t="s">
        <v>18063</v>
      </c>
      <c r="VTB1" s="10" t="s">
        <v>18064</v>
      </c>
      <c r="VTC1" s="10" t="s">
        <v>18065</v>
      </c>
      <c r="VTD1" s="10" t="s">
        <v>18066</v>
      </c>
      <c r="VTE1" s="10" t="s">
        <v>18067</v>
      </c>
      <c r="VTF1" s="10" t="s">
        <v>18068</v>
      </c>
      <c r="VTG1" s="10" t="s">
        <v>18069</v>
      </c>
      <c r="VTH1" s="10" t="s">
        <v>18070</v>
      </c>
      <c r="VTI1" s="10" t="s">
        <v>18071</v>
      </c>
      <c r="VTJ1" s="10" t="s">
        <v>18072</v>
      </c>
      <c r="VTK1" s="10" t="s">
        <v>18073</v>
      </c>
      <c r="VTL1" s="10" t="s">
        <v>18074</v>
      </c>
      <c r="VTM1" s="10" t="s">
        <v>18075</v>
      </c>
      <c r="VTN1" s="10" t="s">
        <v>18076</v>
      </c>
      <c r="VTO1" s="10" t="s">
        <v>18077</v>
      </c>
      <c r="VTP1" s="10" t="s">
        <v>18078</v>
      </c>
      <c r="VTQ1" s="10" t="s">
        <v>18079</v>
      </c>
      <c r="VTR1" s="10" t="s">
        <v>18080</v>
      </c>
      <c r="VTS1" s="10" t="s">
        <v>18081</v>
      </c>
      <c r="VTT1" s="10" t="s">
        <v>18082</v>
      </c>
      <c r="VTU1" s="10" t="s">
        <v>18083</v>
      </c>
      <c r="VTV1" s="10" t="s">
        <v>18084</v>
      </c>
      <c r="VTW1" s="10" t="s">
        <v>18085</v>
      </c>
      <c r="VTX1" s="10" t="s">
        <v>18086</v>
      </c>
      <c r="VTY1" s="10" t="s">
        <v>18087</v>
      </c>
      <c r="VTZ1" s="10" t="s">
        <v>18088</v>
      </c>
      <c r="VUA1" s="10" t="s">
        <v>18089</v>
      </c>
      <c r="VUB1" s="10" t="s">
        <v>18090</v>
      </c>
      <c r="VUC1" s="10" t="s">
        <v>18091</v>
      </c>
      <c r="VUD1" s="10" t="s">
        <v>18092</v>
      </c>
      <c r="VUE1" s="10" t="s">
        <v>18093</v>
      </c>
      <c r="VUF1" s="10" t="s">
        <v>18094</v>
      </c>
      <c r="VUG1" s="10" t="s">
        <v>18095</v>
      </c>
      <c r="VUH1" s="10" t="s">
        <v>18096</v>
      </c>
      <c r="VUI1" s="10" t="s">
        <v>18097</v>
      </c>
      <c r="VUJ1" s="10" t="s">
        <v>18098</v>
      </c>
      <c r="VUK1" s="10" t="s">
        <v>18099</v>
      </c>
      <c r="VUL1" s="10" t="s">
        <v>18100</v>
      </c>
      <c r="VUM1" s="10" t="s">
        <v>18101</v>
      </c>
      <c r="VUN1" s="10" t="s">
        <v>18102</v>
      </c>
      <c r="VUO1" s="10" t="s">
        <v>18103</v>
      </c>
      <c r="VUP1" s="10" t="s">
        <v>18104</v>
      </c>
      <c r="VUQ1" s="10" t="s">
        <v>18105</v>
      </c>
      <c r="VUR1" s="10" t="s">
        <v>18106</v>
      </c>
      <c r="VUS1" s="10" t="s">
        <v>18107</v>
      </c>
      <c r="VUT1" s="10" t="s">
        <v>18108</v>
      </c>
      <c r="VUU1" s="10" t="s">
        <v>18109</v>
      </c>
      <c r="VUV1" s="10" t="s">
        <v>18110</v>
      </c>
      <c r="VUW1" s="10" t="s">
        <v>18111</v>
      </c>
      <c r="VUX1" s="10" t="s">
        <v>18112</v>
      </c>
      <c r="VUY1" s="10" t="s">
        <v>18113</v>
      </c>
      <c r="VUZ1" s="10" t="s">
        <v>18114</v>
      </c>
      <c r="VVA1" s="10" t="s">
        <v>18115</v>
      </c>
      <c r="VVB1" s="10" t="s">
        <v>18116</v>
      </c>
      <c r="VVC1" s="10" t="s">
        <v>18117</v>
      </c>
      <c r="VVD1" s="10" t="s">
        <v>18118</v>
      </c>
      <c r="VVE1" s="10" t="s">
        <v>18119</v>
      </c>
      <c r="VVF1" s="10" t="s">
        <v>18120</v>
      </c>
      <c r="VVG1" s="10" t="s">
        <v>18121</v>
      </c>
      <c r="VVH1" s="10" t="s">
        <v>18122</v>
      </c>
      <c r="VVI1" s="10" t="s">
        <v>18123</v>
      </c>
      <c r="VVJ1" s="10" t="s">
        <v>18124</v>
      </c>
      <c r="VVK1" s="10" t="s">
        <v>18125</v>
      </c>
      <c r="VVL1" s="10" t="s">
        <v>18126</v>
      </c>
      <c r="VVM1" s="10" t="s">
        <v>18127</v>
      </c>
      <c r="VVN1" s="10" t="s">
        <v>18128</v>
      </c>
      <c r="VVO1" s="10" t="s">
        <v>18129</v>
      </c>
      <c r="VVP1" s="10" t="s">
        <v>18130</v>
      </c>
      <c r="VVQ1" s="10" t="s">
        <v>18131</v>
      </c>
      <c r="VVR1" s="10" t="s">
        <v>18132</v>
      </c>
      <c r="VVS1" s="10" t="s">
        <v>18133</v>
      </c>
      <c r="VVT1" s="10" t="s">
        <v>18134</v>
      </c>
      <c r="VVU1" s="10" t="s">
        <v>18135</v>
      </c>
      <c r="VVV1" s="10" t="s">
        <v>18136</v>
      </c>
      <c r="VVW1" s="10" t="s">
        <v>18137</v>
      </c>
      <c r="VVX1" s="10" t="s">
        <v>18138</v>
      </c>
      <c r="VVY1" s="10" t="s">
        <v>18139</v>
      </c>
      <c r="VVZ1" s="10" t="s">
        <v>18140</v>
      </c>
      <c r="VWA1" s="10" t="s">
        <v>18141</v>
      </c>
      <c r="VWB1" s="10" t="s">
        <v>18142</v>
      </c>
      <c r="VWC1" s="10" t="s">
        <v>18143</v>
      </c>
      <c r="VWD1" s="10" t="s">
        <v>18144</v>
      </c>
      <c r="VWE1" s="10" t="s">
        <v>18145</v>
      </c>
      <c r="VWF1" s="10" t="s">
        <v>18146</v>
      </c>
      <c r="VWG1" s="10" t="s">
        <v>18147</v>
      </c>
      <c r="VWH1" s="10" t="s">
        <v>18148</v>
      </c>
      <c r="VWI1" s="10" t="s">
        <v>18149</v>
      </c>
      <c r="VWJ1" s="10" t="s">
        <v>18150</v>
      </c>
      <c r="VWK1" s="10" t="s">
        <v>18151</v>
      </c>
      <c r="VWL1" s="10" t="s">
        <v>18152</v>
      </c>
      <c r="VWM1" s="10" t="s">
        <v>18153</v>
      </c>
      <c r="VWN1" s="10" t="s">
        <v>18154</v>
      </c>
      <c r="VWO1" s="10" t="s">
        <v>18155</v>
      </c>
      <c r="VWP1" s="10" t="s">
        <v>18156</v>
      </c>
      <c r="VWQ1" s="10" t="s">
        <v>18157</v>
      </c>
      <c r="VWR1" s="10" t="s">
        <v>18158</v>
      </c>
      <c r="VWS1" s="10" t="s">
        <v>18159</v>
      </c>
      <c r="VWT1" s="10" t="s">
        <v>18160</v>
      </c>
      <c r="VWU1" s="10" t="s">
        <v>18161</v>
      </c>
      <c r="VWV1" s="10" t="s">
        <v>18162</v>
      </c>
      <c r="VWW1" s="10" t="s">
        <v>18163</v>
      </c>
      <c r="VWX1" s="10" t="s">
        <v>18164</v>
      </c>
      <c r="VWY1" s="10" t="s">
        <v>18165</v>
      </c>
      <c r="VWZ1" s="10" t="s">
        <v>18166</v>
      </c>
      <c r="VXA1" s="10" t="s">
        <v>18167</v>
      </c>
      <c r="VXB1" s="10" t="s">
        <v>18168</v>
      </c>
      <c r="VXC1" s="10" t="s">
        <v>18169</v>
      </c>
      <c r="VXD1" s="10" t="s">
        <v>18170</v>
      </c>
      <c r="VXE1" s="10" t="s">
        <v>18171</v>
      </c>
      <c r="VXF1" s="10" t="s">
        <v>18172</v>
      </c>
      <c r="VXG1" s="10" t="s">
        <v>18173</v>
      </c>
      <c r="VXH1" s="10" t="s">
        <v>18174</v>
      </c>
      <c r="VXI1" s="10" t="s">
        <v>18175</v>
      </c>
      <c r="VXJ1" s="10" t="s">
        <v>18176</v>
      </c>
      <c r="VXK1" s="10" t="s">
        <v>18177</v>
      </c>
      <c r="VXL1" s="10" t="s">
        <v>18178</v>
      </c>
      <c r="VXM1" s="10" t="s">
        <v>18179</v>
      </c>
      <c r="VXN1" s="10" t="s">
        <v>18180</v>
      </c>
      <c r="VXO1" s="10" t="s">
        <v>18181</v>
      </c>
      <c r="VXP1" s="10" t="s">
        <v>18182</v>
      </c>
      <c r="VXQ1" s="10" t="s">
        <v>18183</v>
      </c>
      <c r="VXR1" s="10" t="s">
        <v>18184</v>
      </c>
      <c r="VXS1" s="10" t="s">
        <v>18185</v>
      </c>
      <c r="VXT1" s="10" t="s">
        <v>18186</v>
      </c>
      <c r="VXU1" s="10" t="s">
        <v>18187</v>
      </c>
      <c r="VXV1" s="10" t="s">
        <v>18188</v>
      </c>
      <c r="VXW1" s="10" t="s">
        <v>18189</v>
      </c>
      <c r="VXX1" s="10" t="s">
        <v>18190</v>
      </c>
      <c r="VXY1" s="10" t="s">
        <v>18191</v>
      </c>
      <c r="VXZ1" s="10" t="s">
        <v>18192</v>
      </c>
      <c r="VYA1" s="10" t="s">
        <v>18193</v>
      </c>
      <c r="VYB1" s="10" t="s">
        <v>18194</v>
      </c>
      <c r="VYC1" s="10" t="s">
        <v>18195</v>
      </c>
      <c r="VYD1" s="10" t="s">
        <v>18196</v>
      </c>
      <c r="VYE1" s="10" t="s">
        <v>18197</v>
      </c>
      <c r="VYF1" s="10" t="s">
        <v>18198</v>
      </c>
      <c r="VYG1" s="10" t="s">
        <v>18199</v>
      </c>
      <c r="VYH1" s="10" t="s">
        <v>18200</v>
      </c>
      <c r="VYI1" s="10" t="s">
        <v>18201</v>
      </c>
      <c r="VYJ1" s="10" t="s">
        <v>18202</v>
      </c>
      <c r="VYK1" s="10" t="s">
        <v>18203</v>
      </c>
      <c r="VYL1" s="10" t="s">
        <v>18204</v>
      </c>
      <c r="VYM1" s="10" t="s">
        <v>18205</v>
      </c>
      <c r="VYN1" s="10" t="s">
        <v>18206</v>
      </c>
      <c r="VYO1" s="10" t="s">
        <v>18207</v>
      </c>
      <c r="VYP1" s="10" t="s">
        <v>18208</v>
      </c>
      <c r="VYQ1" s="10" t="s">
        <v>18209</v>
      </c>
      <c r="VYR1" s="10" t="s">
        <v>18210</v>
      </c>
      <c r="VYS1" s="10" t="s">
        <v>18211</v>
      </c>
      <c r="VYT1" s="10" t="s">
        <v>18212</v>
      </c>
      <c r="VYU1" s="10" t="s">
        <v>18213</v>
      </c>
      <c r="VYV1" s="10" t="s">
        <v>18214</v>
      </c>
      <c r="VYW1" s="10" t="s">
        <v>18215</v>
      </c>
      <c r="VYX1" s="10" t="s">
        <v>18216</v>
      </c>
      <c r="VYY1" s="10" t="s">
        <v>18217</v>
      </c>
      <c r="VYZ1" s="10" t="s">
        <v>18218</v>
      </c>
      <c r="VZA1" s="10" t="s">
        <v>18219</v>
      </c>
      <c r="VZB1" s="10" t="s">
        <v>18220</v>
      </c>
      <c r="VZC1" s="10" t="s">
        <v>18221</v>
      </c>
      <c r="VZD1" s="10" t="s">
        <v>18222</v>
      </c>
      <c r="VZE1" s="10" t="s">
        <v>18223</v>
      </c>
      <c r="VZF1" s="10" t="s">
        <v>18224</v>
      </c>
      <c r="VZG1" s="10" t="s">
        <v>18225</v>
      </c>
      <c r="VZH1" s="10" t="s">
        <v>18226</v>
      </c>
      <c r="VZI1" s="10" t="s">
        <v>18227</v>
      </c>
      <c r="VZJ1" s="10" t="s">
        <v>18228</v>
      </c>
      <c r="VZK1" s="10" t="s">
        <v>18229</v>
      </c>
      <c r="VZL1" s="10" t="s">
        <v>18230</v>
      </c>
      <c r="VZM1" s="10" t="s">
        <v>18231</v>
      </c>
      <c r="VZN1" s="10" t="s">
        <v>18232</v>
      </c>
      <c r="VZO1" s="10" t="s">
        <v>18233</v>
      </c>
      <c r="VZP1" s="10" t="s">
        <v>18234</v>
      </c>
      <c r="VZQ1" s="10" t="s">
        <v>18235</v>
      </c>
      <c r="VZR1" s="10" t="s">
        <v>18236</v>
      </c>
      <c r="VZS1" s="10" t="s">
        <v>18237</v>
      </c>
      <c r="VZT1" s="10" t="s">
        <v>18238</v>
      </c>
      <c r="VZU1" s="10" t="s">
        <v>18239</v>
      </c>
      <c r="VZV1" s="10" t="s">
        <v>18240</v>
      </c>
      <c r="VZW1" s="10" t="s">
        <v>18241</v>
      </c>
      <c r="VZX1" s="10" t="s">
        <v>18242</v>
      </c>
      <c r="VZY1" s="10" t="s">
        <v>18243</v>
      </c>
      <c r="VZZ1" s="10" t="s">
        <v>18244</v>
      </c>
      <c r="WAA1" s="10" t="s">
        <v>18245</v>
      </c>
      <c r="WAB1" s="10" t="s">
        <v>18246</v>
      </c>
      <c r="WAC1" s="10" t="s">
        <v>18247</v>
      </c>
      <c r="WAD1" s="10" t="s">
        <v>18248</v>
      </c>
      <c r="WAE1" s="10" t="s">
        <v>18249</v>
      </c>
      <c r="WAF1" s="10" t="s">
        <v>18250</v>
      </c>
      <c r="WAG1" s="10" t="s">
        <v>18251</v>
      </c>
      <c r="WAH1" s="10" t="s">
        <v>18252</v>
      </c>
      <c r="WAI1" s="10" t="s">
        <v>18253</v>
      </c>
      <c r="WAJ1" s="10" t="s">
        <v>18254</v>
      </c>
      <c r="WAK1" s="10" t="s">
        <v>18255</v>
      </c>
      <c r="WAL1" s="10" t="s">
        <v>18256</v>
      </c>
      <c r="WAM1" s="10" t="s">
        <v>18257</v>
      </c>
      <c r="WAN1" s="10" t="s">
        <v>18258</v>
      </c>
      <c r="WAO1" s="10" t="s">
        <v>18259</v>
      </c>
      <c r="WAP1" s="10" t="s">
        <v>18260</v>
      </c>
      <c r="WAQ1" s="10" t="s">
        <v>18261</v>
      </c>
      <c r="WAR1" s="10" t="s">
        <v>18262</v>
      </c>
      <c r="WAS1" s="10" t="s">
        <v>18263</v>
      </c>
      <c r="WAT1" s="10" t="s">
        <v>18264</v>
      </c>
      <c r="WAU1" s="10" t="s">
        <v>18265</v>
      </c>
      <c r="WAV1" s="10" t="s">
        <v>18266</v>
      </c>
      <c r="WAW1" s="10" t="s">
        <v>18267</v>
      </c>
      <c r="WAX1" s="10" t="s">
        <v>18268</v>
      </c>
      <c r="WAY1" s="10" t="s">
        <v>18269</v>
      </c>
      <c r="WAZ1" s="10" t="s">
        <v>18270</v>
      </c>
      <c r="WBA1" s="10" t="s">
        <v>18271</v>
      </c>
      <c r="WBB1" s="10" t="s">
        <v>18272</v>
      </c>
      <c r="WBC1" s="10" t="s">
        <v>18273</v>
      </c>
      <c r="WBD1" s="10" t="s">
        <v>18274</v>
      </c>
      <c r="WBE1" s="10" t="s">
        <v>18275</v>
      </c>
      <c r="WBF1" s="10" t="s">
        <v>18276</v>
      </c>
      <c r="WBG1" s="10" t="s">
        <v>18277</v>
      </c>
      <c r="WBH1" s="10" t="s">
        <v>18278</v>
      </c>
      <c r="WBI1" s="10" t="s">
        <v>18279</v>
      </c>
      <c r="WBJ1" s="10" t="s">
        <v>18280</v>
      </c>
      <c r="WBK1" s="10" t="s">
        <v>18281</v>
      </c>
      <c r="WBL1" s="10" t="s">
        <v>18282</v>
      </c>
      <c r="WBM1" s="10" t="s">
        <v>18283</v>
      </c>
      <c r="WBN1" s="10" t="s">
        <v>18284</v>
      </c>
      <c r="WBO1" s="10" t="s">
        <v>18285</v>
      </c>
      <c r="WBP1" s="10" t="s">
        <v>18286</v>
      </c>
      <c r="WBQ1" s="10" t="s">
        <v>18287</v>
      </c>
      <c r="WBR1" s="10" t="s">
        <v>18288</v>
      </c>
      <c r="WBS1" s="10" t="s">
        <v>18289</v>
      </c>
      <c r="WBT1" s="10" t="s">
        <v>18290</v>
      </c>
      <c r="WBU1" s="10" t="s">
        <v>18291</v>
      </c>
      <c r="WBV1" s="10" t="s">
        <v>18292</v>
      </c>
      <c r="WBW1" s="10" t="s">
        <v>18293</v>
      </c>
      <c r="WBX1" s="10" t="s">
        <v>18294</v>
      </c>
      <c r="WBY1" s="10" t="s">
        <v>18295</v>
      </c>
      <c r="WBZ1" s="10" t="s">
        <v>18296</v>
      </c>
      <c r="WCA1" s="10" t="s">
        <v>18297</v>
      </c>
      <c r="WCB1" s="10" t="s">
        <v>18298</v>
      </c>
      <c r="WCC1" s="10" t="s">
        <v>18299</v>
      </c>
      <c r="WCD1" s="10" t="s">
        <v>18300</v>
      </c>
      <c r="WCE1" s="10" t="s">
        <v>18301</v>
      </c>
      <c r="WCF1" s="10" t="s">
        <v>18302</v>
      </c>
      <c r="WCG1" s="10" t="s">
        <v>18303</v>
      </c>
      <c r="WCH1" s="10" t="s">
        <v>18304</v>
      </c>
      <c r="WCI1" s="10" t="s">
        <v>18305</v>
      </c>
      <c r="WCJ1" s="10" t="s">
        <v>18306</v>
      </c>
      <c r="WCK1" s="10" t="s">
        <v>18307</v>
      </c>
      <c r="WCL1" s="10" t="s">
        <v>18308</v>
      </c>
      <c r="WCM1" s="10" t="s">
        <v>18309</v>
      </c>
      <c r="WCN1" s="10" t="s">
        <v>18310</v>
      </c>
      <c r="WCO1" s="10" t="s">
        <v>18311</v>
      </c>
      <c r="WCP1" s="10" t="s">
        <v>18312</v>
      </c>
      <c r="WCQ1" s="10" t="s">
        <v>18313</v>
      </c>
      <c r="WCR1" s="10" t="s">
        <v>18314</v>
      </c>
      <c r="WCS1" s="10" t="s">
        <v>18315</v>
      </c>
      <c r="WCT1" s="10" t="s">
        <v>18316</v>
      </c>
      <c r="WCU1" s="10" t="s">
        <v>18317</v>
      </c>
      <c r="WCV1" s="10" t="s">
        <v>18318</v>
      </c>
      <c r="WCW1" s="10" t="s">
        <v>18319</v>
      </c>
      <c r="WCX1" s="10" t="s">
        <v>18320</v>
      </c>
      <c r="WCY1" s="10" t="s">
        <v>18321</v>
      </c>
      <c r="WCZ1" s="10" t="s">
        <v>18322</v>
      </c>
      <c r="WDA1" s="10" t="s">
        <v>18323</v>
      </c>
      <c r="WDB1" s="10" t="s">
        <v>18324</v>
      </c>
      <c r="WDC1" s="10" t="s">
        <v>18325</v>
      </c>
      <c r="WDD1" s="10" t="s">
        <v>18326</v>
      </c>
      <c r="WDE1" s="10" t="s">
        <v>18327</v>
      </c>
      <c r="WDF1" s="10" t="s">
        <v>18328</v>
      </c>
      <c r="WDG1" s="10" t="s">
        <v>18329</v>
      </c>
      <c r="WDH1" s="10" t="s">
        <v>18330</v>
      </c>
      <c r="WDI1" s="10" t="s">
        <v>18331</v>
      </c>
      <c r="WDJ1" s="10" t="s">
        <v>18332</v>
      </c>
      <c r="WDK1" s="10" t="s">
        <v>18333</v>
      </c>
      <c r="WDL1" s="10" t="s">
        <v>18334</v>
      </c>
      <c r="WDM1" s="10" t="s">
        <v>18335</v>
      </c>
      <c r="WDN1" s="10" t="s">
        <v>18336</v>
      </c>
      <c r="WDO1" s="10" t="s">
        <v>18337</v>
      </c>
      <c r="WDP1" s="10" t="s">
        <v>18338</v>
      </c>
      <c r="WDQ1" s="10" t="s">
        <v>18339</v>
      </c>
      <c r="WDR1" s="10" t="s">
        <v>18340</v>
      </c>
      <c r="WDS1" s="10" t="s">
        <v>18341</v>
      </c>
      <c r="WDT1" s="10" t="s">
        <v>18342</v>
      </c>
      <c r="WDU1" s="10" t="s">
        <v>18343</v>
      </c>
      <c r="WDV1" s="10" t="s">
        <v>18344</v>
      </c>
      <c r="WDW1" s="10" t="s">
        <v>18345</v>
      </c>
      <c r="WDX1" s="10" t="s">
        <v>18346</v>
      </c>
      <c r="WDY1" s="10" t="s">
        <v>18347</v>
      </c>
      <c r="WDZ1" s="10" t="s">
        <v>18348</v>
      </c>
      <c r="WEA1" s="10" t="s">
        <v>18349</v>
      </c>
      <c r="WEB1" s="10" t="s">
        <v>18350</v>
      </c>
      <c r="WEC1" s="10" t="s">
        <v>18351</v>
      </c>
      <c r="WED1" s="10" t="s">
        <v>18352</v>
      </c>
      <c r="WEE1" s="10" t="s">
        <v>18353</v>
      </c>
      <c r="WEF1" s="10" t="s">
        <v>18354</v>
      </c>
      <c r="WEG1" s="10" t="s">
        <v>18355</v>
      </c>
      <c r="WEH1" s="10" t="s">
        <v>18356</v>
      </c>
      <c r="WEI1" s="10" t="s">
        <v>18357</v>
      </c>
      <c r="WEJ1" s="10" t="s">
        <v>18358</v>
      </c>
      <c r="WEK1" s="10" t="s">
        <v>18359</v>
      </c>
      <c r="WEL1" s="10" t="s">
        <v>18360</v>
      </c>
      <c r="WEM1" s="10" t="s">
        <v>18361</v>
      </c>
      <c r="WEN1" s="10" t="s">
        <v>18362</v>
      </c>
      <c r="WEO1" s="10" t="s">
        <v>18363</v>
      </c>
      <c r="WEP1" s="10" t="s">
        <v>18364</v>
      </c>
      <c r="WEQ1" s="10" t="s">
        <v>18365</v>
      </c>
      <c r="WER1" s="10" t="s">
        <v>18366</v>
      </c>
      <c r="WES1" s="10" t="s">
        <v>18367</v>
      </c>
      <c r="WET1" s="10" t="s">
        <v>18368</v>
      </c>
      <c r="WEU1" s="10" t="s">
        <v>18369</v>
      </c>
      <c r="WEV1" s="10" t="s">
        <v>18370</v>
      </c>
      <c r="WEW1" s="10" t="s">
        <v>18371</v>
      </c>
      <c r="WEX1" s="10" t="s">
        <v>18372</v>
      </c>
      <c r="WEY1" s="10" t="s">
        <v>18373</v>
      </c>
      <c r="WEZ1" s="10" t="s">
        <v>18374</v>
      </c>
      <c r="WFA1" s="10" t="s">
        <v>18375</v>
      </c>
      <c r="WFB1" s="10" t="s">
        <v>18376</v>
      </c>
      <c r="WFC1" s="10" t="s">
        <v>18377</v>
      </c>
      <c r="WFD1" s="10" t="s">
        <v>18378</v>
      </c>
      <c r="WFE1" s="10" t="s">
        <v>18379</v>
      </c>
      <c r="WFF1" s="10" t="s">
        <v>18380</v>
      </c>
      <c r="WFG1" s="10" t="s">
        <v>18381</v>
      </c>
      <c r="WFH1" s="10" t="s">
        <v>18382</v>
      </c>
      <c r="WFI1" s="10" t="s">
        <v>18383</v>
      </c>
      <c r="WFJ1" s="10" t="s">
        <v>18384</v>
      </c>
      <c r="WFK1" s="10" t="s">
        <v>18385</v>
      </c>
      <c r="WFL1" s="10" t="s">
        <v>18386</v>
      </c>
      <c r="WFM1" s="10" t="s">
        <v>18387</v>
      </c>
      <c r="WFN1" s="10" t="s">
        <v>18388</v>
      </c>
      <c r="WFO1" s="10" t="s">
        <v>18389</v>
      </c>
      <c r="WFP1" s="10" t="s">
        <v>18390</v>
      </c>
      <c r="WFQ1" s="10" t="s">
        <v>18391</v>
      </c>
      <c r="WFR1" s="10" t="s">
        <v>18392</v>
      </c>
      <c r="WFS1" s="10" t="s">
        <v>18393</v>
      </c>
      <c r="WFT1" s="10" t="s">
        <v>18394</v>
      </c>
      <c r="WFU1" s="10" t="s">
        <v>18395</v>
      </c>
      <c r="WFV1" s="10" t="s">
        <v>18396</v>
      </c>
      <c r="WFW1" s="10" t="s">
        <v>18397</v>
      </c>
      <c r="WFX1" s="10" t="s">
        <v>18398</v>
      </c>
      <c r="WFY1" s="10" t="s">
        <v>18399</v>
      </c>
      <c r="WFZ1" s="10" t="s">
        <v>18400</v>
      </c>
      <c r="WGA1" s="10" t="s">
        <v>18401</v>
      </c>
      <c r="WGB1" s="10" t="s">
        <v>18402</v>
      </c>
      <c r="WGC1" s="10" t="s">
        <v>18403</v>
      </c>
      <c r="WGD1" s="10" t="s">
        <v>18404</v>
      </c>
      <c r="WGE1" s="10" t="s">
        <v>18405</v>
      </c>
      <c r="WGF1" s="10" t="s">
        <v>18406</v>
      </c>
      <c r="WGG1" s="10" t="s">
        <v>18407</v>
      </c>
      <c r="WGH1" s="10" t="s">
        <v>18408</v>
      </c>
      <c r="WGI1" s="10" t="s">
        <v>18409</v>
      </c>
      <c r="WGJ1" s="10" t="s">
        <v>18410</v>
      </c>
      <c r="WGK1" s="10" t="s">
        <v>18411</v>
      </c>
      <c r="WGL1" s="10" t="s">
        <v>18412</v>
      </c>
      <c r="WGM1" s="10" t="s">
        <v>18413</v>
      </c>
      <c r="WGN1" s="10" t="s">
        <v>18414</v>
      </c>
      <c r="WGO1" s="10" t="s">
        <v>18415</v>
      </c>
      <c r="WGP1" s="10" t="s">
        <v>18416</v>
      </c>
      <c r="WGQ1" s="10" t="s">
        <v>18417</v>
      </c>
      <c r="WGR1" s="10" t="s">
        <v>18418</v>
      </c>
      <c r="WGS1" s="10" t="s">
        <v>18419</v>
      </c>
      <c r="WGT1" s="10" t="s">
        <v>18420</v>
      </c>
      <c r="WGU1" s="10" t="s">
        <v>18421</v>
      </c>
      <c r="WGV1" s="10" t="s">
        <v>18422</v>
      </c>
      <c r="WGW1" s="10" t="s">
        <v>18423</v>
      </c>
      <c r="WGX1" s="10" t="s">
        <v>18424</v>
      </c>
      <c r="WGY1" s="10" t="s">
        <v>18425</v>
      </c>
      <c r="WGZ1" s="10" t="s">
        <v>18426</v>
      </c>
      <c r="WHA1" s="10" t="s">
        <v>18427</v>
      </c>
      <c r="WHB1" s="10" t="s">
        <v>18428</v>
      </c>
      <c r="WHC1" s="10" t="s">
        <v>18429</v>
      </c>
      <c r="WHD1" s="10" t="s">
        <v>18430</v>
      </c>
      <c r="WHE1" s="10" t="s">
        <v>18431</v>
      </c>
      <c r="WHF1" s="10" t="s">
        <v>18432</v>
      </c>
      <c r="WHG1" s="10" t="s">
        <v>18433</v>
      </c>
      <c r="WHH1" s="10" t="s">
        <v>18434</v>
      </c>
      <c r="WHI1" s="10" t="s">
        <v>18435</v>
      </c>
      <c r="WHJ1" s="10" t="s">
        <v>18436</v>
      </c>
      <c r="WHK1" s="10" t="s">
        <v>18437</v>
      </c>
      <c r="WHL1" s="10" t="s">
        <v>18438</v>
      </c>
      <c r="WHM1" s="10" t="s">
        <v>18439</v>
      </c>
      <c r="WHN1" s="10" t="s">
        <v>18440</v>
      </c>
      <c r="WHO1" s="10" t="s">
        <v>18441</v>
      </c>
      <c r="WHP1" s="10" t="s">
        <v>18442</v>
      </c>
      <c r="WHQ1" s="10" t="s">
        <v>18443</v>
      </c>
      <c r="WHR1" s="10" t="s">
        <v>18444</v>
      </c>
      <c r="WHS1" s="10" t="s">
        <v>18445</v>
      </c>
      <c r="WHT1" s="10" t="s">
        <v>18446</v>
      </c>
      <c r="WHU1" s="10" t="s">
        <v>18447</v>
      </c>
      <c r="WHV1" s="10" t="s">
        <v>18448</v>
      </c>
      <c r="WHW1" s="10" t="s">
        <v>18449</v>
      </c>
      <c r="WHX1" s="10" t="s">
        <v>18450</v>
      </c>
      <c r="WHY1" s="10" t="s">
        <v>18451</v>
      </c>
      <c r="WHZ1" s="10" t="s">
        <v>18452</v>
      </c>
      <c r="WIA1" s="10" t="s">
        <v>18453</v>
      </c>
      <c r="WIB1" s="10" t="s">
        <v>18454</v>
      </c>
      <c r="WIC1" s="10" t="s">
        <v>18455</v>
      </c>
      <c r="WID1" s="10" t="s">
        <v>18456</v>
      </c>
      <c r="WIE1" s="10" t="s">
        <v>18457</v>
      </c>
      <c r="WIF1" s="10" t="s">
        <v>18458</v>
      </c>
      <c r="WIG1" s="10" t="s">
        <v>18459</v>
      </c>
      <c r="WIH1" s="10" t="s">
        <v>18460</v>
      </c>
      <c r="WII1" s="10" t="s">
        <v>18461</v>
      </c>
      <c r="WIJ1" s="10" t="s">
        <v>18462</v>
      </c>
      <c r="WIK1" s="10" t="s">
        <v>18463</v>
      </c>
      <c r="WIL1" s="10" t="s">
        <v>18464</v>
      </c>
      <c r="WIM1" s="10" t="s">
        <v>18465</v>
      </c>
      <c r="WIN1" s="10" t="s">
        <v>18466</v>
      </c>
      <c r="WIO1" s="10" t="s">
        <v>18467</v>
      </c>
      <c r="WIP1" s="10" t="s">
        <v>18468</v>
      </c>
      <c r="WIQ1" s="10" t="s">
        <v>18469</v>
      </c>
      <c r="WIR1" s="10" t="s">
        <v>18470</v>
      </c>
      <c r="WIS1" s="10" t="s">
        <v>18471</v>
      </c>
      <c r="WIT1" s="10" t="s">
        <v>18472</v>
      </c>
      <c r="WIU1" s="10" t="s">
        <v>18473</v>
      </c>
      <c r="WIV1" s="10" t="s">
        <v>18474</v>
      </c>
      <c r="WIW1" s="10" t="s">
        <v>18475</v>
      </c>
      <c r="WIX1" s="10" t="s">
        <v>18476</v>
      </c>
      <c r="WIY1" s="10" t="s">
        <v>18477</v>
      </c>
      <c r="WIZ1" s="10" t="s">
        <v>18478</v>
      </c>
      <c r="WJA1" s="10" t="s">
        <v>18479</v>
      </c>
      <c r="WJB1" s="10" t="s">
        <v>18480</v>
      </c>
      <c r="WJC1" s="10" t="s">
        <v>18481</v>
      </c>
      <c r="WJD1" s="10" t="s">
        <v>18482</v>
      </c>
      <c r="WJE1" s="10" t="s">
        <v>18483</v>
      </c>
      <c r="WJF1" s="10" t="s">
        <v>18484</v>
      </c>
      <c r="WJG1" s="10" t="s">
        <v>18485</v>
      </c>
      <c r="WJH1" s="10" t="s">
        <v>18486</v>
      </c>
      <c r="WJI1" s="10" t="s">
        <v>18487</v>
      </c>
      <c r="WJJ1" s="10" t="s">
        <v>18488</v>
      </c>
      <c r="WJK1" s="10" t="s">
        <v>18489</v>
      </c>
      <c r="WJL1" s="10" t="s">
        <v>18490</v>
      </c>
      <c r="WJM1" s="10" t="s">
        <v>18491</v>
      </c>
      <c r="WJN1" s="10" t="s">
        <v>18492</v>
      </c>
      <c r="WJO1" s="10" t="s">
        <v>18493</v>
      </c>
      <c r="WJP1" s="10" t="s">
        <v>18494</v>
      </c>
      <c r="WJQ1" s="10" t="s">
        <v>18495</v>
      </c>
      <c r="WJR1" s="10" t="s">
        <v>18496</v>
      </c>
      <c r="WJS1" s="10" t="s">
        <v>18497</v>
      </c>
      <c r="WJT1" s="10" t="s">
        <v>18498</v>
      </c>
      <c r="WJU1" s="10" t="s">
        <v>18499</v>
      </c>
      <c r="WJV1" s="10" t="s">
        <v>18500</v>
      </c>
      <c r="WJW1" s="10" t="s">
        <v>18501</v>
      </c>
      <c r="WJX1" s="10" t="s">
        <v>18502</v>
      </c>
      <c r="WJY1" s="10" t="s">
        <v>18503</v>
      </c>
      <c r="WJZ1" s="10" t="s">
        <v>18504</v>
      </c>
      <c r="WKA1" s="10" t="s">
        <v>18505</v>
      </c>
      <c r="WKB1" s="10" t="s">
        <v>18506</v>
      </c>
      <c r="WKC1" s="10" t="s">
        <v>18507</v>
      </c>
      <c r="WKD1" s="10" t="s">
        <v>18508</v>
      </c>
      <c r="WKE1" s="10" t="s">
        <v>18509</v>
      </c>
      <c r="WKF1" s="10" t="s">
        <v>18510</v>
      </c>
      <c r="WKG1" s="10" t="s">
        <v>18511</v>
      </c>
      <c r="WKH1" s="10" t="s">
        <v>18512</v>
      </c>
      <c r="WKI1" s="10" t="s">
        <v>18513</v>
      </c>
      <c r="WKJ1" s="10" t="s">
        <v>18514</v>
      </c>
      <c r="WKK1" s="10" t="s">
        <v>18515</v>
      </c>
      <c r="WKL1" s="10" t="s">
        <v>18516</v>
      </c>
      <c r="WKM1" s="10" t="s">
        <v>18517</v>
      </c>
      <c r="WKN1" s="10" t="s">
        <v>18518</v>
      </c>
      <c r="WKO1" s="10" t="s">
        <v>18519</v>
      </c>
      <c r="WKP1" s="10" t="s">
        <v>18520</v>
      </c>
      <c r="WKQ1" s="10" t="s">
        <v>18521</v>
      </c>
      <c r="WKR1" s="10" t="s">
        <v>18522</v>
      </c>
      <c r="WKS1" s="10" t="s">
        <v>18523</v>
      </c>
      <c r="WKT1" s="10" t="s">
        <v>18524</v>
      </c>
      <c r="WKU1" s="10" t="s">
        <v>18525</v>
      </c>
      <c r="WKV1" s="10" t="s">
        <v>18526</v>
      </c>
      <c r="WKW1" s="10" t="s">
        <v>18527</v>
      </c>
      <c r="WKX1" s="10" t="s">
        <v>18528</v>
      </c>
      <c r="WKY1" s="10" t="s">
        <v>18529</v>
      </c>
      <c r="WKZ1" s="10" t="s">
        <v>18530</v>
      </c>
      <c r="WLA1" s="10" t="s">
        <v>18531</v>
      </c>
      <c r="WLB1" s="10" t="s">
        <v>18532</v>
      </c>
      <c r="WLC1" s="10" t="s">
        <v>18533</v>
      </c>
      <c r="WLD1" s="10" t="s">
        <v>18534</v>
      </c>
      <c r="WLE1" s="10" t="s">
        <v>18535</v>
      </c>
      <c r="WLF1" s="10" t="s">
        <v>18536</v>
      </c>
      <c r="WLG1" s="10" t="s">
        <v>18537</v>
      </c>
      <c r="WLH1" s="10" t="s">
        <v>18538</v>
      </c>
      <c r="WLI1" s="10" t="s">
        <v>18539</v>
      </c>
      <c r="WLJ1" s="10" t="s">
        <v>18540</v>
      </c>
      <c r="WLK1" s="10" t="s">
        <v>18541</v>
      </c>
      <c r="WLL1" s="10" t="s">
        <v>18542</v>
      </c>
      <c r="WLM1" s="10" t="s">
        <v>18543</v>
      </c>
      <c r="WLN1" s="10" t="s">
        <v>18544</v>
      </c>
      <c r="WLO1" s="10" t="s">
        <v>18545</v>
      </c>
      <c r="WLP1" s="10" t="s">
        <v>18546</v>
      </c>
      <c r="WLQ1" s="10" t="s">
        <v>18547</v>
      </c>
      <c r="WLR1" s="10" t="s">
        <v>18548</v>
      </c>
      <c r="WLS1" s="10" t="s">
        <v>18549</v>
      </c>
      <c r="WLT1" s="10" t="s">
        <v>18550</v>
      </c>
      <c r="WLU1" s="10" t="s">
        <v>18551</v>
      </c>
      <c r="WLV1" s="10" t="s">
        <v>18552</v>
      </c>
      <c r="WLW1" s="10" t="s">
        <v>18553</v>
      </c>
      <c r="WLX1" s="10" t="s">
        <v>18554</v>
      </c>
      <c r="WLY1" s="10" t="s">
        <v>18555</v>
      </c>
      <c r="WLZ1" s="10" t="s">
        <v>18556</v>
      </c>
      <c r="WMA1" s="10" t="s">
        <v>18557</v>
      </c>
      <c r="WMB1" s="10" t="s">
        <v>18558</v>
      </c>
      <c r="WMC1" s="10" t="s">
        <v>18559</v>
      </c>
      <c r="WMD1" s="10" t="s">
        <v>18560</v>
      </c>
      <c r="WME1" s="10" t="s">
        <v>18561</v>
      </c>
      <c r="WMF1" s="10" t="s">
        <v>18562</v>
      </c>
      <c r="WMG1" s="10" t="s">
        <v>18563</v>
      </c>
      <c r="WMH1" s="10" t="s">
        <v>18564</v>
      </c>
      <c r="WMI1" s="10" t="s">
        <v>18565</v>
      </c>
      <c r="WMJ1" s="10" t="s">
        <v>18566</v>
      </c>
      <c r="WMK1" s="10" t="s">
        <v>18567</v>
      </c>
      <c r="WML1" s="10" t="s">
        <v>18568</v>
      </c>
      <c r="WMM1" s="10" t="s">
        <v>18569</v>
      </c>
      <c r="WMN1" s="10" t="s">
        <v>18570</v>
      </c>
      <c r="WMO1" s="10" t="s">
        <v>18571</v>
      </c>
      <c r="WMP1" s="10" t="s">
        <v>18572</v>
      </c>
      <c r="WMQ1" s="10" t="s">
        <v>18573</v>
      </c>
      <c r="WMR1" s="10" t="s">
        <v>18574</v>
      </c>
      <c r="WMS1" s="10" t="s">
        <v>18575</v>
      </c>
      <c r="WMT1" s="10" t="s">
        <v>18576</v>
      </c>
      <c r="WMU1" s="10" t="s">
        <v>18577</v>
      </c>
      <c r="WMV1" s="10" t="s">
        <v>18578</v>
      </c>
      <c r="WMW1" s="10" t="s">
        <v>18579</v>
      </c>
      <c r="WMX1" s="10" t="s">
        <v>18580</v>
      </c>
      <c r="WMY1" s="10" t="s">
        <v>18581</v>
      </c>
      <c r="WMZ1" s="10" t="s">
        <v>18582</v>
      </c>
      <c r="WNA1" s="10" t="s">
        <v>18583</v>
      </c>
      <c r="WNB1" s="10" t="s">
        <v>18584</v>
      </c>
      <c r="WNC1" s="10" t="s">
        <v>18585</v>
      </c>
      <c r="WND1" s="10" t="s">
        <v>18586</v>
      </c>
      <c r="WNE1" s="10" t="s">
        <v>18587</v>
      </c>
      <c r="WNF1" s="10" t="s">
        <v>18588</v>
      </c>
      <c r="WNG1" s="10" t="s">
        <v>18589</v>
      </c>
      <c r="WNH1" s="10" t="s">
        <v>18590</v>
      </c>
      <c r="WNI1" s="10" t="s">
        <v>18591</v>
      </c>
      <c r="WNJ1" s="10" t="s">
        <v>18592</v>
      </c>
      <c r="WNK1" s="10" t="s">
        <v>18593</v>
      </c>
      <c r="WNL1" s="10" t="s">
        <v>18594</v>
      </c>
      <c r="WNM1" s="10" t="s">
        <v>18595</v>
      </c>
      <c r="WNN1" s="10" t="s">
        <v>18596</v>
      </c>
      <c r="WNO1" s="10" t="s">
        <v>18597</v>
      </c>
      <c r="WNP1" s="10" t="s">
        <v>18598</v>
      </c>
      <c r="WNQ1" s="10" t="s">
        <v>18599</v>
      </c>
      <c r="WNR1" s="10" t="s">
        <v>18600</v>
      </c>
      <c r="WNS1" s="10" t="s">
        <v>18601</v>
      </c>
      <c r="WNT1" s="10" t="s">
        <v>18602</v>
      </c>
      <c r="WNU1" s="10" t="s">
        <v>18603</v>
      </c>
      <c r="WNV1" s="10" t="s">
        <v>18604</v>
      </c>
      <c r="WNW1" s="10" t="s">
        <v>18605</v>
      </c>
      <c r="WNX1" s="10" t="s">
        <v>18606</v>
      </c>
      <c r="WNY1" s="10" t="s">
        <v>18607</v>
      </c>
      <c r="WNZ1" s="10" t="s">
        <v>18608</v>
      </c>
      <c r="WOA1" s="10" t="s">
        <v>18609</v>
      </c>
      <c r="WOB1" s="10" t="s">
        <v>18610</v>
      </c>
      <c r="WOC1" s="10" t="s">
        <v>18611</v>
      </c>
      <c r="WOD1" s="10" t="s">
        <v>18612</v>
      </c>
      <c r="WOE1" s="10" t="s">
        <v>18613</v>
      </c>
      <c r="WOF1" s="10" t="s">
        <v>18614</v>
      </c>
      <c r="WOG1" s="10" t="s">
        <v>18615</v>
      </c>
      <c r="WOH1" s="10" t="s">
        <v>18616</v>
      </c>
      <c r="WOI1" s="10" t="s">
        <v>18617</v>
      </c>
      <c r="WOJ1" s="10" t="s">
        <v>18618</v>
      </c>
      <c r="WOK1" s="10" t="s">
        <v>18619</v>
      </c>
      <c r="WOL1" s="10" t="s">
        <v>18620</v>
      </c>
      <c r="WOM1" s="10" t="s">
        <v>18621</v>
      </c>
      <c r="WON1" s="10" t="s">
        <v>18622</v>
      </c>
      <c r="WOO1" s="10" t="s">
        <v>18623</v>
      </c>
      <c r="WOP1" s="10" t="s">
        <v>18624</v>
      </c>
      <c r="WOQ1" s="10" t="s">
        <v>18625</v>
      </c>
      <c r="WOR1" s="10" t="s">
        <v>18626</v>
      </c>
      <c r="WOS1" s="10" t="s">
        <v>18627</v>
      </c>
      <c r="WOT1" s="10" t="s">
        <v>18628</v>
      </c>
      <c r="WOU1" s="10" t="s">
        <v>18629</v>
      </c>
      <c r="WOV1" s="10" t="s">
        <v>18630</v>
      </c>
      <c r="WOW1" s="10" t="s">
        <v>18631</v>
      </c>
      <c r="WOX1" s="10" t="s">
        <v>18632</v>
      </c>
      <c r="WOY1" s="10" t="s">
        <v>18633</v>
      </c>
      <c r="WOZ1" s="10" t="s">
        <v>18634</v>
      </c>
      <c r="WPA1" s="10" t="s">
        <v>18635</v>
      </c>
      <c r="WPB1" s="10" t="s">
        <v>18636</v>
      </c>
      <c r="WPC1" s="10" t="s">
        <v>18637</v>
      </c>
      <c r="WPD1" s="10" t="s">
        <v>18638</v>
      </c>
      <c r="WPE1" s="10" t="s">
        <v>18639</v>
      </c>
      <c r="WPF1" s="10" t="s">
        <v>18640</v>
      </c>
      <c r="WPG1" s="10" t="s">
        <v>18641</v>
      </c>
      <c r="WPH1" s="10" t="s">
        <v>18642</v>
      </c>
      <c r="WPI1" s="10" t="s">
        <v>18643</v>
      </c>
      <c r="WPJ1" s="10" t="s">
        <v>18644</v>
      </c>
      <c r="WPK1" s="10" t="s">
        <v>18645</v>
      </c>
      <c r="WPL1" s="10" t="s">
        <v>18646</v>
      </c>
      <c r="WPM1" s="10" t="s">
        <v>18647</v>
      </c>
      <c r="WPN1" s="10" t="s">
        <v>18648</v>
      </c>
      <c r="WPO1" s="10" t="s">
        <v>18649</v>
      </c>
      <c r="WPP1" s="10" t="s">
        <v>18650</v>
      </c>
      <c r="WPQ1" s="10" t="s">
        <v>18651</v>
      </c>
      <c r="WPR1" s="10" t="s">
        <v>18652</v>
      </c>
      <c r="WPS1" s="10" t="s">
        <v>18653</v>
      </c>
      <c r="WPT1" s="10" t="s">
        <v>18654</v>
      </c>
      <c r="WPU1" s="10" t="s">
        <v>18655</v>
      </c>
      <c r="WPV1" s="10" t="s">
        <v>18656</v>
      </c>
      <c r="WPW1" s="10" t="s">
        <v>18657</v>
      </c>
      <c r="WPX1" s="10" t="s">
        <v>18658</v>
      </c>
      <c r="WPY1" s="10" t="s">
        <v>18659</v>
      </c>
      <c r="WPZ1" s="10" t="s">
        <v>18660</v>
      </c>
      <c r="WQA1" s="10" t="s">
        <v>18661</v>
      </c>
      <c r="WQB1" s="10" t="s">
        <v>18662</v>
      </c>
      <c r="WQC1" s="10" t="s">
        <v>18663</v>
      </c>
      <c r="WQD1" s="10" t="s">
        <v>18664</v>
      </c>
      <c r="WQE1" s="10" t="s">
        <v>18665</v>
      </c>
      <c r="WQF1" s="10" t="s">
        <v>18666</v>
      </c>
      <c r="WQG1" s="10" t="s">
        <v>18667</v>
      </c>
      <c r="WQH1" s="10" t="s">
        <v>18668</v>
      </c>
      <c r="WQI1" s="10" t="s">
        <v>18669</v>
      </c>
      <c r="WQJ1" s="10" t="s">
        <v>18670</v>
      </c>
      <c r="WQK1" s="10" t="s">
        <v>18671</v>
      </c>
      <c r="WQL1" s="10" t="s">
        <v>18672</v>
      </c>
      <c r="WQM1" s="10" t="s">
        <v>18673</v>
      </c>
      <c r="WQN1" s="10" t="s">
        <v>18674</v>
      </c>
      <c r="WQO1" s="10" t="s">
        <v>18675</v>
      </c>
      <c r="WQP1" s="10" t="s">
        <v>18676</v>
      </c>
      <c r="WQQ1" s="10" t="s">
        <v>18677</v>
      </c>
      <c r="WQR1" s="10" t="s">
        <v>18678</v>
      </c>
      <c r="WQS1" s="10" t="s">
        <v>18679</v>
      </c>
      <c r="WQT1" s="10" t="s">
        <v>18680</v>
      </c>
      <c r="WQU1" s="10" t="s">
        <v>18681</v>
      </c>
      <c r="WQV1" s="10" t="s">
        <v>18682</v>
      </c>
      <c r="WQW1" s="10" t="s">
        <v>18683</v>
      </c>
      <c r="WQX1" s="10" t="s">
        <v>18684</v>
      </c>
      <c r="WQY1" s="10" t="s">
        <v>18685</v>
      </c>
      <c r="WQZ1" s="10" t="s">
        <v>18686</v>
      </c>
      <c r="WRA1" s="10" t="s">
        <v>18687</v>
      </c>
      <c r="WRB1" s="10" t="s">
        <v>18688</v>
      </c>
      <c r="WRC1" s="10" t="s">
        <v>18689</v>
      </c>
      <c r="WRD1" s="10" t="s">
        <v>18690</v>
      </c>
      <c r="WRE1" s="10" t="s">
        <v>18691</v>
      </c>
      <c r="WRF1" s="10" t="s">
        <v>18692</v>
      </c>
      <c r="WRG1" s="10" t="s">
        <v>18693</v>
      </c>
      <c r="WRH1" s="10" t="s">
        <v>18694</v>
      </c>
      <c r="WRI1" s="10" t="s">
        <v>18695</v>
      </c>
      <c r="WRJ1" s="10" t="s">
        <v>18696</v>
      </c>
      <c r="WRK1" s="10" t="s">
        <v>18697</v>
      </c>
      <c r="WRL1" s="10" t="s">
        <v>18698</v>
      </c>
      <c r="WRM1" s="10" t="s">
        <v>18699</v>
      </c>
      <c r="WRN1" s="10" t="s">
        <v>18700</v>
      </c>
      <c r="WRO1" s="10" t="s">
        <v>18701</v>
      </c>
      <c r="WRP1" s="10" t="s">
        <v>18702</v>
      </c>
      <c r="WRQ1" s="10" t="s">
        <v>18703</v>
      </c>
      <c r="WRR1" s="10" t="s">
        <v>18704</v>
      </c>
      <c r="WRS1" s="10" t="s">
        <v>18705</v>
      </c>
      <c r="WRT1" s="10" t="s">
        <v>18706</v>
      </c>
      <c r="WRU1" s="10" t="s">
        <v>18707</v>
      </c>
      <c r="WRV1" s="10" t="s">
        <v>18708</v>
      </c>
      <c r="WRW1" s="10" t="s">
        <v>18709</v>
      </c>
      <c r="WRX1" s="10" t="s">
        <v>18710</v>
      </c>
      <c r="WRY1" s="10" t="s">
        <v>18711</v>
      </c>
      <c r="WRZ1" s="10" t="s">
        <v>18712</v>
      </c>
      <c r="WSA1" s="10" t="s">
        <v>18713</v>
      </c>
      <c r="WSB1" s="10" t="s">
        <v>18714</v>
      </c>
      <c r="WSC1" s="10" t="s">
        <v>18715</v>
      </c>
      <c r="WSD1" s="10" t="s">
        <v>18716</v>
      </c>
      <c r="WSE1" s="10" t="s">
        <v>18717</v>
      </c>
      <c r="WSF1" s="10" t="s">
        <v>18718</v>
      </c>
      <c r="WSG1" s="10" t="s">
        <v>18719</v>
      </c>
      <c r="WSH1" s="10" t="s">
        <v>18720</v>
      </c>
      <c r="WSI1" s="10" t="s">
        <v>18721</v>
      </c>
      <c r="WSJ1" s="10" t="s">
        <v>18722</v>
      </c>
      <c r="WSK1" s="10" t="s">
        <v>18723</v>
      </c>
      <c r="WSL1" s="10" t="s">
        <v>18724</v>
      </c>
      <c r="WSM1" s="10" t="s">
        <v>18725</v>
      </c>
      <c r="WSN1" s="10" t="s">
        <v>18726</v>
      </c>
      <c r="WSO1" s="10" t="s">
        <v>18727</v>
      </c>
      <c r="WSP1" s="10" t="s">
        <v>18728</v>
      </c>
      <c r="WSQ1" s="10" t="s">
        <v>18729</v>
      </c>
      <c r="WSR1" s="10" t="s">
        <v>18730</v>
      </c>
      <c r="WSS1" s="10" t="s">
        <v>18731</v>
      </c>
      <c r="WST1" s="10" t="s">
        <v>18732</v>
      </c>
      <c r="WSU1" s="10" t="s">
        <v>18733</v>
      </c>
      <c r="WSV1" s="10" t="s">
        <v>18734</v>
      </c>
      <c r="WSW1" s="10" t="s">
        <v>18735</v>
      </c>
      <c r="WSX1" s="10" t="s">
        <v>18736</v>
      </c>
      <c r="WSY1" s="10" t="s">
        <v>18737</v>
      </c>
      <c r="WSZ1" s="10" t="s">
        <v>18738</v>
      </c>
      <c r="WTA1" s="10" t="s">
        <v>18739</v>
      </c>
      <c r="WTB1" s="10" t="s">
        <v>18740</v>
      </c>
      <c r="WTC1" s="10" t="s">
        <v>18741</v>
      </c>
      <c r="WTD1" s="10" t="s">
        <v>18742</v>
      </c>
      <c r="WTE1" s="10" t="s">
        <v>18743</v>
      </c>
      <c r="WTF1" s="10" t="s">
        <v>18744</v>
      </c>
      <c r="WTG1" s="10" t="s">
        <v>18745</v>
      </c>
      <c r="WTH1" s="10" t="s">
        <v>18746</v>
      </c>
      <c r="WTI1" s="10" t="s">
        <v>18747</v>
      </c>
      <c r="WTJ1" s="10" t="s">
        <v>18748</v>
      </c>
      <c r="WTK1" s="10" t="s">
        <v>18749</v>
      </c>
      <c r="WTL1" s="10" t="s">
        <v>18750</v>
      </c>
      <c r="WTM1" s="10" t="s">
        <v>18751</v>
      </c>
      <c r="WTN1" s="10" t="s">
        <v>18752</v>
      </c>
      <c r="WTO1" s="10" t="s">
        <v>18753</v>
      </c>
      <c r="WTP1" s="10" t="s">
        <v>18754</v>
      </c>
      <c r="WTQ1" s="10" t="s">
        <v>18755</v>
      </c>
      <c r="WTR1" s="10" t="s">
        <v>18756</v>
      </c>
      <c r="WTS1" s="10" t="s">
        <v>18757</v>
      </c>
      <c r="WTT1" s="10" t="s">
        <v>18758</v>
      </c>
      <c r="WTU1" s="10" t="s">
        <v>18759</v>
      </c>
      <c r="WTV1" s="10" t="s">
        <v>18760</v>
      </c>
      <c r="WTW1" s="10" t="s">
        <v>18761</v>
      </c>
      <c r="WTX1" s="10" t="s">
        <v>18762</v>
      </c>
      <c r="WTY1" s="10" t="s">
        <v>18763</v>
      </c>
      <c r="WTZ1" s="10" t="s">
        <v>18764</v>
      </c>
      <c r="WUA1" s="10" t="s">
        <v>18765</v>
      </c>
      <c r="WUB1" s="10" t="s">
        <v>18766</v>
      </c>
      <c r="WUC1" s="10" t="s">
        <v>18767</v>
      </c>
      <c r="WUD1" s="10" t="s">
        <v>18768</v>
      </c>
      <c r="WUE1" s="10" t="s">
        <v>18769</v>
      </c>
      <c r="WUF1" s="10" t="s">
        <v>18770</v>
      </c>
      <c r="WUG1" s="10" t="s">
        <v>18771</v>
      </c>
      <c r="WUH1" s="10" t="s">
        <v>18772</v>
      </c>
      <c r="WUI1" s="10" t="s">
        <v>18773</v>
      </c>
      <c r="WUJ1" s="10" t="s">
        <v>18774</v>
      </c>
      <c r="WUK1" s="10" t="s">
        <v>18775</v>
      </c>
      <c r="WUL1" s="10" t="s">
        <v>18776</v>
      </c>
      <c r="WUM1" s="10" t="s">
        <v>18777</v>
      </c>
      <c r="WUN1" s="10" t="s">
        <v>18778</v>
      </c>
      <c r="WUO1" s="10" t="s">
        <v>18779</v>
      </c>
      <c r="WUP1" s="10" t="s">
        <v>18780</v>
      </c>
      <c r="WUQ1" s="10" t="s">
        <v>18781</v>
      </c>
      <c r="WUR1" s="10" t="s">
        <v>18782</v>
      </c>
      <c r="WUS1" s="10" t="s">
        <v>18783</v>
      </c>
      <c r="WUT1" s="10" t="s">
        <v>18784</v>
      </c>
      <c r="WUU1" s="10" t="s">
        <v>18785</v>
      </c>
      <c r="WUV1" s="10" t="s">
        <v>18786</v>
      </c>
      <c r="WUW1" s="10" t="s">
        <v>18787</v>
      </c>
      <c r="WUX1" s="10" t="s">
        <v>18788</v>
      </c>
      <c r="WUY1" s="10" t="s">
        <v>18789</v>
      </c>
      <c r="WUZ1" s="10" t="s">
        <v>18790</v>
      </c>
      <c r="WVA1" s="10" t="s">
        <v>18791</v>
      </c>
      <c r="WVB1" s="10" t="s">
        <v>18792</v>
      </c>
      <c r="WVC1" s="10" t="s">
        <v>18793</v>
      </c>
      <c r="WVD1" s="10" t="s">
        <v>18794</v>
      </c>
      <c r="WVE1" s="10" t="s">
        <v>18795</v>
      </c>
      <c r="WVF1" s="10" t="s">
        <v>18796</v>
      </c>
      <c r="WVG1" s="10" t="s">
        <v>18797</v>
      </c>
      <c r="WVH1" s="10" t="s">
        <v>18798</v>
      </c>
      <c r="WVI1" s="10" t="s">
        <v>18799</v>
      </c>
      <c r="WVJ1" s="10" t="s">
        <v>18800</v>
      </c>
      <c r="WVK1" s="10" t="s">
        <v>18801</v>
      </c>
      <c r="WVL1" s="10" t="s">
        <v>18802</v>
      </c>
      <c r="WVM1" s="10" t="s">
        <v>18803</v>
      </c>
      <c r="WVN1" s="10" t="s">
        <v>18804</v>
      </c>
      <c r="WVO1" s="10" t="s">
        <v>18805</v>
      </c>
      <c r="WVP1" s="10" t="s">
        <v>18806</v>
      </c>
      <c r="WVQ1" s="10" t="s">
        <v>18807</v>
      </c>
      <c r="WVR1" s="10" t="s">
        <v>18808</v>
      </c>
      <c r="WVS1" s="10" t="s">
        <v>18809</v>
      </c>
      <c r="WVT1" s="10" t="s">
        <v>18810</v>
      </c>
      <c r="WVU1" s="10" t="s">
        <v>18811</v>
      </c>
      <c r="WVV1" s="10" t="s">
        <v>18812</v>
      </c>
      <c r="WVW1" s="10" t="s">
        <v>18813</v>
      </c>
      <c r="WVX1" s="10" t="s">
        <v>18814</v>
      </c>
      <c r="WVY1" s="10" t="s">
        <v>18815</v>
      </c>
      <c r="WVZ1" s="10" t="s">
        <v>18816</v>
      </c>
      <c r="WWA1" s="10" t="s">
        <v>18817</v>
      </c>
      <c r="WWB1" s="10" t="s">
        <v>18818</v>
      </c>
      <c r="WWC1" s="10" t="s">
        <v>18819</v>
      </c>
      <c r="WWD1" s="10" t="s">
        <v>18820</v>
      </c>
      <c r="WWE1" s="10" t="s">
        <v>18821</v>
      </c>
      <c r="WWF1" s="10" t="s">
        <v>18822</v>
      </c>
      <c r="WWG1" s="10" t="s">
        <v>18823</v>
      </c>
      <c r="WWH1" s="10" t="s">
        <v>18824</v>
      </c>
      <c r="WWI1" s="10" t="s">
        <v>18825</v>
      </c>
      <c r="WWJ1" s="10" t="s">
        <v>18826</v>
      </c>
      <c r="WWK1" s="10" t="s">
        <v>18827</v>
      </c>
      <c r="WWL1" s="10" t="s">
        <v>18828</v>
      </c>
      <c r="WWM1" s="10" t="s">
        <v>18829</v>
      </c>
      <c r="WWN1" s="10" t="s">
        <v>18830</v>
      </c>
      <c r="WWO1" s="10" t="s">
        <v>18831</v>
      </c>
      <c r="WWP1" s="10" t="s">
        <v>18832</v>
      </c>
      <c r="WWQ1" s="10" t="s">
        <v>18833</v>
      </c>
      <c r="WWR1" s="10" t="s">
        <v>18834</v>
      </c>
      <c r="WWS1" s="10" t="s">
        <v>18835</v>
      </c>
      <c r="WWT1" s="10" t="s">
        <v>18836</v>
      </c>
      <c r="WWU1" s="10" t="s">
        <v>18837</v>
      </c>
      <c r="WWV1" s="10" t="s">
        <v>18838</v>
      </c>
      <c r="WWW1" s="10" t="s">
        <v>18839</v>
      </c>
      <c r="WWX1" s="10" t="s">
        <v>18840</v>
      </c>
      <c r="WWY1" s="10" t="s">
        <v>18841</v>
      </c>
      <c r="WWZ1" s="10" t="s">
        <v>18842</v>
      </c>
      <c r="WXA1" s="10" t="s">
        <v>18843</v>
      </c>
      <c r="WXB1" s="10" t="s">
        <v>18844</v>
      </c>
      <c r="WXC1" s="10" t="s">
        <v>18845</v>
      </c>
      <c r="WXD1" s="10" t="s">
        <v>18846</v>
      </c>
      <c r="WXE1" s="10" t="s">
        <v>18847</v>
      </c>
      <c r="WXF1" s="10" t="s">
        <v>18848</v>
      </c>
      <c r="WXG1" s="10" t="s">
        <v>18849</v>
      </c>
      <c r="WXH1" s="10" t="s">
        <v>18850</v>
      </c>
      <c r="WXI1" s="10" t="s">
        <v>18851</v>
      </c>
      <c r="WXJ1" s="10" t="s">
        <v>18852</v>
      </c>
      <c r="WXK1" s="10" t="s">
        <v>18853</v>
      </c>
      <c r="WXL1" s="10" t="s">
        <v>18854</v>
      </c>
      <c r="WXM1" s="10" t="s">
        <v>18855</v>
      </c>
      <c r="WXN1" s="10" t="s">
        <v>18856</v>
      </c>
      <c r="WXO1" s="10" t="s">
        <v>18857</v>
      </c>
      <c r="WXP1" s="10" t="s">
        <v>18858</v>
      </c>
      <c r="WXQ1" s="10" t="s">
        <v>18859</v>
      </c>
      <c r="WXR1" s="10" t="s">
        <v>18860</v>
      </c>
      <c r="WXS1" s="10" t="s">
        <v>18861</v>
      </c>
      <c r="WXT1" s="10" t="s">
        <v>18862</v>
      </c>
      <c r="WXU1" s="10" t="s">
        <v>18863</v>
      </c>
      <c r="WXV1" s="10" t="s">
        <v>18864</v>
      </c>
      <c r="WXW1" s="10" t="s">
        <v>18865</v>
      </c>
      <c r="WXX1" s="10" t="s">
        <v>18866</v>
      </c>
      <c r="WXY1" s="10" t="s">
        <v>18867</v>
      </c>
      <c r="WXZ1" s="10" t="s">
        <v>18868</v>
      </c>
      <c r="WYA1" s="10" t="s">
        <v>18869</v>
      </c>
      <c r="WYB1" s="10" t="s">
        <v>18870</v>
      </c>
      <c r="WYC1" s="10" t="s">
        <v>18871</v>
      </c>
      <c r="WYD1" s="10" t="s">
        <v>18872</v>
      </c>
      <c r="WYE1" s="10" t="s">
        <v>18873</v>
      </c>
      <c r="WYF1" s="10" t="s">
        <v>18874</v>
      </c>
      <c r="WYG1" s="10" t="s">
        <v>18875</v>
      </c>
      <c r="WYH1" s="10" t="s">
        <v>18876</v>
      </c>
      <c r="WYI1" s="10" t="s">
        <v>18877</v>
      </c>
      <c r="WYJ1" s="10" t="s">
        <v>18878</v>
      </c>
      <c r="WYK1" s="10" t="s">
        <v>18879</v>
      </c>
      <c r="WYL1" s="10" t="s">
        <v>18880</v>
      </c>
      <c r="WYM1" s="10" t="s">
        <v>18881</v>
      </c>
      <c r="WYN1" s="10" t="s">
        <v>18882</v>
      </c>
      <c r="WYO1" s="10" t="s">
        <v>18883</v>
      </c>
      <c r="WYP1" s="10" t="s">
        <v>18884</v>
      </c>
      <c r="WYQ1" s="10" t="s">
        <v>18885</v>
      </c>
      <c r="WYR1" s="10" t="s">
        <v>18886</v>
      </c>
      <c r="WYS1" s="10" t="s">
        <v>18887</v>
      </c>
      <c r="WYT1" s="10" t="s">
        <v>18888</v>
      </c>
      <c r="WYU1" s="10" t="s">
        <v>18889</v>
      </c>
      <c r="WYV1" s="10" t="s">
        <v>18890</v>
      </c>
      <c r="WYW1" s="10" t="s">
        <v>18891</v>
      </c>
      <c r="WYX1" s="10" t="s">
        <v>18892</v>
      </c>
      <c r="WYY1" s="10" t="s">
        <v>18893</v>
      </c>
      <c r="WYZ1" s="10" t="s">
        <v>18894</v>
      </c>
      <c r="WZA1" s="10" t="s">
        <v>18895</v>
      </c>
      <c r="WZB1" s="10" t="s">
        <v>18896</v>
      </c>
      <c r="WZC1" s="10" t="s">
        <v>18897</v>
      </c>
      <c r="WZD1" s="10" t="s">
        <v>18898</v>
      </c>
      <c r="WZE1" s="10" t="s">
        <v>18899</v>
      </c>
      <c r="WZF1" s="10" t="s">
        <v>18900</v>
      </c>
      <c r="WZG1" s="10" t="s">
        <v>18901</v>
      </c>
      <c r="WZH1" s="10" t="s">
        <v>18902</v>
      </c>
      <c r="WZI1" s="10" t="s">
        <v>18903</v>
      </c>
      <c r="WZJ1" s="10" t="s">
        <v>18904</v>
      </c>
      <c r="WZK1" s="10" t="s">
        <v>18905</v>
      </c>
      <c r="WZL1" s="10" t="s">
        <v>18906</v>
      </c>
      <c r="WZM1" s="10" t="s">
        <v>18907</v>
      </c>
      <c r="WZN1" s="10" t="s">
        <v>18908</v>
      </c>
      <c r="WZO1" s="10" t="s">
        <v>18909</v>
      </c>
      <c r="WZP1" s="10" t="s">
        <v>18910</v>
      </c>
      <c r="WZQ1" s="10" t="s">
        <v>18911</v>
      </c>
      <c r="WZR1" s="10" t="s">
        <v>18912</v>
      </c>
      <c r="WZS1" s="10" t="s">
        <v>18913</v>
      </c>
      <c r="WZT1" s="10" t="s">
        <v>18914</v>
      </c>
      <c r="WZU1" s="10" t="s">
        <v>18915</v>
      </c>
      <c r="WZV1" s="10" t="s">
        <v>18916</v>
      </c>
      <c r="WZW1" s="10" t="s">
        <v>18917</v>
      </c>
      <c r="WZX1" s="10" t="s">
        <v>18918</v>
      </c>
      <c r="WZY1" s="10" t="s">
        <v>18919</v>
      </c>
      <c r="WZZ1" s="10" t="s">
        <v>18920</v>
      </c>
      <c r="XAA1" s="10" t="s">
        <v>18921</v>
      </c>
      <c r="XAB1" s="10" t="s">
        <v>18922</v>
      </c>
      <c r="XAC1" s="10" t="s">
        <v>18923</v>
      </c>
      <c r="XAD1" s="10" t="s">
        <v>18924</v>
      </c>
      <c r="XAE1" s="10" t="s">
        <v>18925</v>
      </c>
      <c r="XAF1" s="10" t="s">
        <v>18926</v>
      </c>
      <c r="XAG1" s="10" t="s">
        <v>18927</v>
      </c>
      <c r="XAH1" s="10" t="s">
        <v>18928</v>
      </c>
      <c r="XAI1" s="10" t="s">
        <v>18929</v>
      </c>
      <c r="XAJ1" s="10" t="s">
        <v>18930</v>
      </c>
      <c r="XAK1" s="10" t="s">
        <v>18931</v>
      </c>
      <c r="XAL1" s="10" t="s">
        <v>18932</v>
      </c>
      <c r="XAM1" s="10" t="s">
        <v>18933</v>
      </c>
      <c r="XAN1" s="10" t="s">
        <v>18934</v>
      </c>
      <c r="XAO1" s="10" t="s">
        <v>18935</v>
      </c>
      <c r="XAP1" s="10" t="s">
        <v>18936</v>
      </c>
      <c r="XAQ1" s="10" t="s">
        <v>18937</v>
      </c>
      <c r="XAR1" s="10" t="s">
        <v>18938</v>
      </c>
      <c r="XAS1" s="10" t="s">
        <v>18939</v>
      </c>
      <c r="XAT1" s="10" t="s">
        <v>18940</v>
      </c>
      <c r="XAU1" s="10" t="s">
        <v>18941</v>
      </c>
      <c r="XAV1" s="10" t="s">
        <v>18942</v>
      </c>
      <c r="XAW1" s="10" t="s">
        <v>18943</v>
      </c>
      <c r="XAX1" s="10" t="s">
        <v>18944</v>
      </c>
      <c r="XAY1" s="10" t="s">
        <v>18945</v>
      </c>
      <c r="XAZ1" s="10" t="s">
        <v>18946</v>
      </c>
      <c r="XBA1" s="10" t="s">
        <v>18947</v>
      </c>
      <c r="XBB1" s="10" t="s">
        <v>18948</v>
      </c>
      <c r="XBC1" s="10" t="s">
        <v>18949</v>
      </c>
      <c r="XBD1" s="10" t="s">
        <v>18950</v>
      </c>
      <c r="XBE1" s="10" t="s">
        <v>18951</v>
      </c>
      <c r="XBF1" s="10" t="s">
        <v>18952</v>
      </c>
      <c r="XBG1" s="10" t="s">
        <v>18953</v>
      </c>
      <c r="XBH1" s="10" t="s">
        <v>18954</v>
      </c>
      <c r="XBI1" s="10" t="s">
        <v>18955</v>
      </c>
      <c r="XBJ1" s="10" t="s">
        <v>18956</v>
      </c>
      <c r="XBK1" s="10" t="s">
        <v>18957</v>
      </c>
      <c r="XBL1" s="10" t="s">
        <v>18958</v>
      </c>
      <c r="XBM1" s="10" t="s">
        <v>18959</v>
      </c>
      <c r="XBN1" s="10" t="s">
        <v>18960</v>
      </c>
      <c r="XBO1" s="10" t="s">
        <v>18961</v>
      </c>
      <c r="XBP1" s="10" t="s">
        <v>18962</v>
      </c>
      <c r="XBQ1" s="10" t="s">
        <v>18963</v>
      </c>
      <c r="XBR1" s="10" t="s">
        <v>18964</v>
      </c>
      <c r="XBS1" s="10" t="s">
        <v>18965</v>
      </c>
      <c r="XBT1" s="10" t="s">
        <v>18966</v>
      </c>
      <c r="XBU1" s="10" t="s">
        <v>18967</v>
      </c>
      <c r="XBV1" s="10" t="s">
        <v>18968</v>
      </c>
      <c r="XBW1" s="10" t="s">
        <v>18969</v>
      </c>
      <c r="XBX1" s="10" t="s">
        <v>18970</v>
      </c>
      <c r="XBY1" s="10" t="s">
        <v>18971</v>
      </c>
      <c r="XBZ1" s="10" t="s">
        <v>18972</v>
      </c>
      <c r="XCA1" s="10" t="s">
        <v>18973</v>
      </c>
      <c r="XCB1" s="10" t="s">
        <v>18974</v>
      </c>
      <c r="XCC1" s="10" t="s">
        <v>18975</v>
      </c>
      <c r="XCD1" s="10" t="s">
        <v>18976</v>
      </c>
      <c r="XCE1" s="10" t="s">
        <v>18977</v>
      </c>
      <c r="XCF1" s="10" t="s">
        <v>18978</v>
      </c>
      <c r="XCG1" s="10" t="s">
        <v>18979</v>
      </c>
      <c r="XCH1" s="10" t="s">
        <v>18980</v>
      </c>
      <c r="XCI1" s="10" t="s">
        <v>18981</v>
      </c>
      <c r="XCJ1" s="10" t="s">
        <v>18982</v>
      </c>
      <c r="XCK1" s="10" t="s">
        <v>18983</v>
      </c>
      <c r="XCL1" s="10" t="s">
        <v>18984</v>
      </c>
      <c r="XCM1" s="10" t="s">
        <v>18985</v>
      </c>
      <c r="XCN1" s="10" t="s">
        <v>18986</v>
      </c>
      <c r="XCO1" s="10" t="s">
        <v>18987</v>
      </c>
      <c r="XCP1" s="10" t="s">
        <v>18988</v>
      </c>
      <c r="XCQ1" s="10" t="s">
        <v>18989</v>
      </c>
      <c r="XCR1" s="10" t="s">
        <v>18990</v>
      </c>
      <c r="XCS1" s="10" t="s">
        <v>18991</v>
      </c>
      <c r="XCT1" s="10" t="s">
        <v>18992</v>
      </c>
      <c r="XCU1" s="10" t="s">
        <v>18993</v>
      </c>
      <c r="XCV1" s="10" t="s">
        <v>18994</v>
      </c>
      <c r="XCW1" s="10" t="s">
        <v>18995</v>
      </c>
      <c r="XCX1" s="10" t="s">
        <v>18996</v>
      </c>
      <c r="XCY1" s="10" t="s">
        <v>18997</v>
      </c>
      <c r="XCZ1" s="10" t="s">
        <v>18998</v>
      </c>
      <c r="XDA1" s="10" t="s">
        <v>18999</v>
      </c>
      <c r="XDB1" s="10" t="s">
        <v>19000</v>
      </c>
      <c r="XDC1" s="10" t="s">
        <v>19001</v>
      </c>
      <c r="XDD1" s="10" t="s">
        <v>19002</v>
      </c>
      <c r="XDE1" s="10" t="s">
        <v>19003</v>
      </c>
      <c r="XDF1" s="10" t="s">
        <v>19004</v>
      </c>
      <c r="XDG1" s="10" t="s">
        <v>19005</v>
      </c>
      <c r="XDH1" s="10" t="s">
        <v>19006</v>
      </c>
      <c r="XDI1" s="10" t="s">
        <v>19007</v>
      </c>
      <c r="XDJ1" s="10" t="s">
        <v>19008</v>
      </c>
      <c r="XDK1" s="10" t="s">
        <v>19009</v>
      </c>
      <c r="XDL1" s="10" t="s">
        <v>19010</v>
      </c>
      <c r="XDM1" s="10" t="s">
        <v>19011</v>
      </c>
      <c r="XDN1" s="10" t="s">
        <v>19012</v>
      </c>
      <c r="XDO1" s="10" t="s">
        <v>19013</v>
      </c>
      <c r="XDP1" s="10" t="s">
        <v>19014</v>
      </c>
      <c r="XDQ1" s="10" t="s">
        <v>19015</v>
      </c>
      <c r="XDR1" s="10" t="s">
        <v>19016</v>
      </c>
      <c r="XDS1" s="10" t="s">
        <v>19017</v>
      </c>
      <c r="XDT1" s="10" t="s">
        <v>19018</v>
      </c>
      <c r="XDU1" s="10" t="s">
        <v>19019</v>
      </c>
      <c r="XDV1" s="10" t="s">
        <v>19020</v>
      </c>
      <c r="XDW1" s="10" t="s">
        <v>19021</v>
      </c>
      <c r="XDX1" s="10" t="s">
        <v>19022</v>
      </c>
      <c r="XDY1" s="10" t="s">
        <v>19023</v>
      </c>
      <c r="XDZ1" s="10" t="s">
        <v>19024</v>
      </c>
      <c r="XEA1" s="10" t="s">
        <v>19025</v>
      </c>
      <c r="XEB1" s="10" t="s">
        <v>19026</v>
      </c>
      <c r="XEC1" s="10" t="s">
        <v>19027</v>
      </c>
      <c r="XED1" s="10" t="s">
        <v>19028</v>
      </c>
      <c r="XEE1" s="10" t="s">
        <v>19029</v>
      </c>
      <c r="XEF1" s="10" t="s">
        <v>19030</v>
      </c>
      <c r="XEG1" s="10" t="s">
        <v>19031</v>
      </c>
      <c r="XEH1" s="10" t="s">
        <v>19032</v>
      </c>
      <c r="XEI1" s="10" t="s">
        <v>19033</v>
      </c>
      <c r="XEJ1" s="10" t="s">
        <v>19034</v>
      </c>
      <c r="XEK1" s="10" t="s">
        <v>19035</v>
      </c>
      <c r="XEL1" s="10" t="s">
        <v>19036</v>
      </c>
      <c r="XEM1" s="10" t="s">
        <v>19037</v>
      </c>
      <c r="XEN1" s="10" t="s">
        <v>19038</v>
      </c>
      <c r="XEO1" s="10" t="s">
        <v>19039</v>
      </c>
      <c r="XEP1" s="10" t="s">
        <v>19040</v>
      </c>
      <c r="XEQ1" s="10" t="s">
        <v>19041</v>
      </c>
      <c r="XER1" s="10" t="s">
        <v>19042</v>
      </c>
      <c r="XES1" s="10" t="s">
        <v>19043</v>
      </c>
      <c r="XET1" s="10" t="s">
        <v>19044</v>
      </c>
      <c r="XEU1" s="10" t="s">
        <v>19045</v>
      </c>
      <c r="XEV1" s="10" t="s">
        <v>19046</v>
      </c>
      <c r="XEW1" s="10" t="s">
        <v>19047</v>
      </c>
      <c r="XEX1" s="10" t="s">
        <v>19048</v>
      </c>
      <c r="XEY1" s="10" t="s">
        <v>19049</v>
      </c>
      <c r="XEZ1" s="10" t="s">
        <v>19050</v>
      </c>
      <c r="XFA1" s="10" t="s">
        <v>19051</v>
      </c>
      <c r="XFB1" s="10" t="s">
        <v>19052</v>
      </c>
      <c r="XFC1" s="10" t="s">
        <v>19053</v>
      </c>
      <c r="XFD1" s="10" t="s">
        <v>19054</v>
      </c>
    </row>
    <row r="2" spans="1:16384" x14ac:dyDescent="0.2">
      <c r="A2" s="11">
        <v>42832</v>
      </c>
      <c r="B2" s="2" t="s">
        <v>194</v>
      </c>
      <c r="C2" s="4" t="s">
        <v>199</v>
      </c>
      <c r="D2" s="4" t="s">
        <v>70</v>
      </c>
    </row>
    <row r="3" spans="1:16384" x14ac:dyDescent="0.2">
      <c r="A3" s="11">
        <v>42831</v>
      </c>
      <c r="B3" s="2" t="s">
        <v>193</v>
      </c>
      <c r="C3" s="4" t="s">
        <v>199</v>
      </c>
      <c r="D3" s="4" t="s">
        <v>70</v>
      </c>
    </row>
    <row r="4" spans="1:16384" x14ac:dyDescent="0.2">
      <c r="A4" s="11">
        <v>42826</v>
      </c>
      <c r="B4" s="2" t="s">
        <v>166</v>
      </c>
      <c r="C4" s="4" t="s">
        <v>199</v>
      </c>
      <c r="D4" s="4" t="s">
        <v>70</v>
      </c>
    </row>
    <row r="5" spans="1:16384" x14ac:dyDescent="0.2">
      <c r="A5" s="11">
        <v>42826</v>
      </c>
      <c r="B5" s="2" t="s">
        <v>167</v>
      </c>
      <c r="C5" s="4" t="s">
        <v>199</v>
      </c>
      <c r="D5" s="4" t="s">
        <v>70</v>
      </c>
    </row>
    <row r="6" spans="1:16384" x14ac:dyDescent="0.2">
      <c r="A6" s="11">
        <v>42826</v>
      </c>
      <c r="B6" s="2" t="s">
        <v>168</v>
      </c>
      <c r="C6" s="4" t="s">
        <v>199</v>
      </c>
      <c r="D6" s="4" t="s">
        <v>70</v>
      </c>
    </row>
    <row r="7" spans="1:16384" x14ac:dyDescent="0.2">
      <c r="A7" s="11">
        <v>42826</v>
      </c>
      <c r="B7" s="2" t="s">
        <v>169</v>
      </c>
      <c r="C7" s="4" t="s">
        <v>199</v>
      </c>
      <c r="D7" s="4" t="s">
        <v>70</v>
      </c>
    </row>
    <row r="8" spans="1:16384" x14ac:dyDescent="0.2">
      <c r="A8" s="11">
        <v>42826</v>
      </c>
      <c r="B8" s="2" t="s">
        <v>170</v>
      </c>
      <c r="C8" s="4" t="s">
        <v>199</v>
      </c>
      <c r="D8" s="4" t="s">
        <v>70</v>
      </c>
    </row>
    <row r="9" spans="1:16384" x14ac:dyDescent="0.2">
      <c r="A9" s="11">
        <v>42826</v>
      </c>
      <c r="B9" s="2" t="s">
        <v>171</v>
      </c>
      <c r="C9" s="4" t="s">
        <v>199</v>
      </c>
      <c r="D9" s="4" t="s">
        <v>70</v>
      </c>
    </row>
    <row r="10" spans="1:16384" x14ac:dyDescent="0.2">
      <c r="A10" s="11">
        <v>42826</v>
      </c>
      <c r="B10" s="2" t="s">
        <v>172</v>
      </c>
      <c r="C10" s="4" t="s">
        <v>199</v>
      </c>
      <c r="D10" s="4" t="s">
        <v>70</v>
      </c>
    </row>
    <row r="11" spans="1:16384" x14ac:dyDescent="0.2">
      <c r="A11" s="11">
        <v>42826</v>
      </c>
      <c r="B11" s="2" t="s">
        <v>173</v>
      </c>
      <c r="C11" s="4" t="s">
        <v>199</v>
      </c>
      <c r="D11" s="4" t="s">
        <v>70</v>
      </c>
    </row>
    <row r="12" spans="1:16384" x14ac:dyDescent="0.2">
      <c r="A12" s="11">
        <v>42826</v>
      </c>
      <c r="B12" s="2" t="s">
        <v>174</v>
      </c>
      <c r="C12" s="4" t="s">
        <v>199</v>
      </c>
      <c r="D12" s="4" t="s">
        <v>70</v>
      </c>
    </row>
    <row r="13" spans="1:16384" x14ac:dyDescent="0.2">
      <c r="A13" s="11">
        <v>42826</v>
      </c>
      <c r="B13" s="2" t="s">
        <v>175</v>
      </c>
      <c r="C13" s="4" t="s">
        <v>199</v>
      </c>
      <c r="D13" s="4" t="s">
        <v>70</v>
      </c>
    </row>
    <row r="14" spans="1:16384" x14ac:dyDescent="0.2">
      <c r="A14" s="11">
        <v>42826</v>
      </c>
      <c r="B14" s="2" t="s">
        <v>176</v>
      </c>
      <c r="C14" s="4" t="s">
        <v>199</v>
      </c>
      <c r="D14" s="4" t="s">
        <v>70</v>
      </c>
    </row>
    <row r="15" spans="1:16384" x14ac:dyDescent="0.2">
      <c r="A15" s="11">
        <v>42826</v>
      </c>
      <c r="B15" s="2" t="s">
        <v>177</v>
      </c>
      <c r="C15" s="4" t="s">
        <v>199</v>
      </c>
      <c r="D15" s="4" t="s">
        <v>70</v>
      </c>
    </row>
    <row r="16" spans="1:16384" x14ac:dyDescent="0.2">
      <c r="A16" s="11">
        <v>42826</v>
      </c>
      <c r="B16" s="2" t="s">
        <v>178</v>
      </c>
      <c r="C16" s="4" t="s">
        <v>199</v>
      </c>
      <c r="D16" s="4" t="s">
        <v>70</v>
      </c>
    </row>
    <row r="17" spans="1:4" x14ac:dyDescent="0.2">
      <c r="A17" s="11">
        <v>42826</v>
      </c>
      <c r="B17" s="2" t="s">
        <v>179</v>
      </c>
      <c r="C17" s="4" t="s">
        <v>199</v>
      </c>
      <c r="D17" s="4" t="s">
        <v>70</v>
      </c>
    </row>
    <row r="18" spans="1:4" x14ac:dyDescent="0.2">
      <c r="A18" s="11">
        <v>42826</v>
      </c>
      <c r="B18" s="2" t="s">
        <v>180</v>
      </c>
      <c r="C18" s="4" t="s">
        <v>199</v>
      </c>
      <c r="D18" s="4" t="s">
        <v>70</v>
      </c>
    </row>
    <row r="19" spans="1:4" x14ac:dyDescent="0.2">
      <c r="A19" s="11">
        <v>42826</v>
      </c>
      <c r="B19" s="2" t="s">
        <v>181</v>
      </c>
      <c r="C19" s="4" t="s">
        <v>199</v>
      </c>
      <c r="D19" s="4" t="s">
        <v>70</v>
      </c>
    </row>
    <row r="20" spans="1:4" x14ac:dyDescent="0.2">
      <c r="A20" s="11">
        <v>42826</v>
      </c>
      <c r="B20" s="2" t="s">
        <v>182</v>
      </c>
      <c r="C20" s="4" t="s">
        <v>199</v>
      </c>
      <c r="D20" s="4" t="s">
        <v>70</v>
      </c>
    </row>
    <row r="21" spans="1:4" x14ac:dyDescent="0.2">
      <c r="A21" s="11">
        <v>42826</v>
      </c>
      <c r="B21" s="2" t="s">
        <v>183</v>
      </c>
      <c r="C21" s="4" t="s">
        <v>199</v>
      </c>
      <c r="D21" s="4" t="s">
        <v>70</v>
      </c>
    </row>
    <row r="22" spans="1:4" x14ac:dyDescent="0.2">
      <c r="A22" s="11">
        <v>42826</v>
      </c>
      <c r="B22" s="2" t="s">
        <v>184</v>
      </c>
      <c r="C22" s="4" t="s">
        <v>199</v>
      </c>
      <c r="D22" s="4" t="s">
        <v>70</v>
      </c>
    </row>
    <row r="23" spans="1:4" x14ac:dyDescent="0.2">
      <c r="A23" s="11">
        <v>42826</v>
      </c>
      <c r="B23" s="2" t="s">
        <v>185</v>
      </c>
      <c r="C23" s="4" t="s">
        <v>199</v>
      </c>
      <c r="D23" s="4" t="s">
        <v>70</v>
      </c>
    </row>
    <row r="24" spans="1:4" x14ac:dyDescent="0.2">
      <c r="A24" s="11">
        <v>42826</v>
      </c>
      <c r="B24" s="2" t="s">
        <v>186</v>
      </c>
      <c r="C24" s="4" t="s">
        <v>199</v>
      </c>
      <c r="D24" s="4" t="s">
        <v>70</v>
      </c>
    </row>
    <row r="25" spans="1:4" x14ac:dyDescent="0.2">
      <c r="A25" s="11">
        <v>42824</v>
      </c>
      <c r="B25" s="2" t="s">
        <v>192</v>
      </c>
      <c r="C25" s="4" t="s">
        <v>199</v>
      </c>
      <c r="D25" s="4" t="s">
        <v>70</v>
      </c>
    </row>
    <row r="26" spans="1:4" ht="28.5" x14ac:dyDescent="0.2">
      <c r="A26" s="11">
        <v>42822</v>
      </c>
      <c r="B26" s="2" t="s">
        <v>191</v>
      </c>
      <c r="C26" s="4" t="s">
        <v>220</v>
      </c>
      <c r="D26" s="4" t="s">
        <v>70</v>
      </c>
    </row>
    <row r="27" spans="1:4" x14ac:dyDescent="0.2">
      <c r="A27" s="11">
        <v>42817</v>
      </c>
      <c r="B27" s="2" t="s">
        <v>230</v>
      </c>
      <c r="C27" s="4" t="s">
        <v>213</v>
      </c>
      <c r="D27" s="4" t="s">
        <v>70</v>
      </c>
    </row>
    <row r="28" spans="1:4" x14ac:dyDescent="0.2">
      <c r="A28" s="11">
        <v>42816</v>
      </c>
      <c r="B28" s="2" t="s">
        <v>222</v>
      </c>
      <c r="C28" s="4" t="s">
        <v>199</v>
      </c>
      <c r="D28" s="4" t="s">
        <v>70</v>
      </c>
    </row>
    <row r="29" spans="1:4" x14ac:dyDescent="0.2">
      <c r="A29" s="11">
        <v>42816</v>
      </c>
      <c r="B29" s="2" t="s">
        <v>223</v>
      </c>
      <c r="C29" s="4" t="s">
        <v>199</v>
      </c>
      <c r="D29" s="4" t="s">
        <v>70</v>
      </c>
    </row>
    <row r="30" spans="1:4" x14ac:dyDescent="0.2">
      <c r="A30" s="11">
        <v>42816</v>
      </c>
      <c r="B30" s="2" t="s">
        <v>166</v>
      </c>
      <c r="C30" s="4" t="s">
        <v>199</v>
      </c>
      <c r="D30" s="4" t="s">
        <v>70</v>
      </c>
    </row>
    <row r="31" spans="1:4" ht="42.75" x14ac:dyDescent="0.2">
      <c r="A31" s="11">
        <v>42816</v>
      </c>
      <c r="B31" s="2" t="s">
        <v>164</v>
      </c>
      <c r="C31" s="4" t="s">
        <v>199</v>
      </c>
      <c r="D31" s="4" t="s">
        <v>70</v>
      </c>
    </row>
    <row r="32" spans="1:4" ht="42.75" x14ac:dyDescent="0.2">
      <c r="A32" s="11">
        <v>42816</v>
      </c>
      <c r="B32" s="2" t="s">
        <v>165</v>
      </c>
      <c r="C32" s="4" t="s">
        <v>199</v>
      </c>
      <c r="D32" s="4" t="s">
        <v>70</v>
      </c>
    </row>
    <row r="33" spans="1:4" x14ac:dyDescent="0.2">
      <c r="A33" s="11">
        <v>42814</v>
      </c>
      <c r="B33" s="2" t="s">
        <v>224</v>
      </c>
      <c r="C33" s="4" t="s">
        <v>199</v>
      </c>
      <c r="D33" s="4" t="s">
        <v>70</v>
      </c>
    </row>
    <row r="34" spans="1:4" ht="28.5" x14ac:dyDescent="0.2">
      <c r="A34" s="11">
        <v>42810</v>
      </c>
      <c r="B34" s="2" t="s">
        <v>225</v>
      </c>
      <c r="C34" s="4" t="s">
        <v>211</v>
      </c>
      <c r="D34" s="4" t="s">
        <v>228</v>
      </c>
    </row>
    <row r="35" spans="1:4" x14ac:dyDescent="0.2">
      <c r="A35" s="11">
        <v>42810</v>
      </c>
      <c r="B35" s="2" t="s">
        <v>229</v>
      </c>
      <c r="C35" s="4" t="s">
        <v>199</v>
      </c>
      <c r="D35" s="4" t="s">
        <v>70</v>
      </c>
    </row>
    <row r="36" spans="1:4" x14ac:dyDescent="0.2">
      <c r="A36" s="11">
        <v>42809</v>
      </c>
      <c r="B36" s="2" t="s">
        <v>188</v>
      </c>
      <c r="C36" s="4" t="s">
        <v>199</v>
      </c>
      <c r="D36" s="4" t="s">
        <v>70</v>
      </c>
    </row>
    <row r="37" spans="1:4" x14ac:dyDescent="0.2">
      <c r="A37" s="11">
        <v>42808</v>
      </c>
      <c r="B37" s="2" t="s">
        <v>190</v>
      </c>
      <c r="C37" s="4" t="s">
        <v>199</v>
      </c>
      <c r="D37" s="4" t="s">
        <v>70</v>
      </c>
    </row>
    <row r="38" spans="1:4" x14ac:dyDescent="0.2">
      <c r="A38" s="11">
        <v>42807</v>
      </c>
      <c r="B38" s="2" t="s">
        <v>189</v>
      </c>
      <c r="C38" s="4" t="s">
        <v>227</v>
      </c>
      <c r="D38" s="4" t="s">
        <v>228</v>
      </c>
    </row>
    <row r="39" spans="1:4" ht="42.75" x14ac:dyDescent="0.2">
      <c r="A39" s="11">
        <v>42796</v>
      </c>
      <c r="B39" s="2" t="s">
        <v>187</v>
      </c>
      <c r="C39" s="4" t="s">
        <v>213</v>
      </c>
      <c r="D39" s="4" t="s">
        <v>70</v>
      </c>
    </row>
    <row r="40" spans="1:4" ht="28.5" x14ac:dyDescent="0.2">
      <c r="A40" s="11">
        <v>42796</v>
      </c>
      <c r="B40" s="2" t="s">
        <v>226</v>
      </c>
      <c r="C40" s="4" t="s">
        <v>211</v>
      </c>
      <c r="D40" s="4" t="s">
        <v>19325</v>
      </c>
    </row>
    <row r="41" spans="1:4" x14ac:dyDescent="0.2">
      <c r="A41" s="11">
        <v>42788</v>
      </c>
      <c r="B41" s="2" t="s">
        <v>163</v>
      </c>
      <c r="C41" s="4" t="s">
        <v>199</v>
      </c>
      <c r="D41" s="4" t="s">
        <v>70</v>
      </c>
    </row>
    <row r="42" spans="1:4" x14ac:dyDescent="0.2">
      <c r="A42" s="11">
        <v>42788</v>
      </c>
      <c r="B42" s="2" t="s">
        <v>221</v>
      </c>
      <c r="C42" s="4" t="s">
        <v>199</v>
      </c>
      <c r="D42" s="4" t="s">
        <v>70</v>
      </c>
    </row>
    <row r="43" spans="1:4" x14ac:dyDescent="0.2">
      <c r="A43" s="11">
        <v>42782</v>
      </c>
      <c r="B43" s="2" t="s">
        <v>219</v>
      </c>
      <c r="C43" s="4" t="s">
        <v>220</v>
      </c>
      <c r="D43" s="4" t="s">
        <v>19325</v>
      </c>
    </row>
    <row r="44" spans="1:4" x14ac:dyDescent="0.2">
      <c r="A44" s="11">
        <v>42759</v>
      </c>
      <c r="B44" s="2" t="s">
        <v>162</v>
      </c>
      <c r="C44" s="4" t="s">
        <v>199</v>
      </c>
      <c r="D44" s="4" t="s">
        <v>70</v>
      </c>
    </row>
    <row r="45" spans="1:4" x14ac:dyDescent="0.2">
      <c r="A45" s="11">
        <v>42753</v>
      </c>
      <c r="B45" s="2" t="s">
        <v>218</v>
      </c>
      <c r="C45" s="4" t="s">
        <v>199</v>
      </c>
      <c r="D45" s="4" t="s">
        <v>70</v>
      </c>
    </row>
    <row r="46" spans="1:4" ht="42.75" x14ac:dyDescent="0.2">
      <c r="A46" s="11">
        <v>42725</v>
      </c>
      <c r="B46" s="2" t="s">
        <v>217</v>
      </c>
      <c r="C46" s="4" t="s">
        <v>69</v>
      </c>
      <c r="D46" s="4" t="s">
        <v>70</v>
      </c>
    </row>
    <row r="47" spans="1:4" ht="28.5" x14ac:dyDescent="0.2">
      <c r="A47" s="11">
        <v>42706</v>
      </c>
      <c r="B47" s="2" t="s">
        <v>216</v>
      </c>
      <c r="C47" s="4" t="s">
        <v>211</v>
      </c>
      <c r="D47" s="4" t="s">
        <v>19325</v>
      </c>
    </row>
    <row r="48" spans="1:4" ht="28.5" x14ac:dyDescent="0.2">
      <c r="A48" s="11">
        <v>42690</v>
      </c>
      <c r="B48" s="2" t="s">
        <v>215</v>
      </c>
      <c r="C48" s="4" t="s">
        <v>211</v>
      </c>
      <c r="D48" s="4" t="s">
        <v>19325</v>
      </c>
    </row>
    <row r="49" spans="1:4" ht="42.75" x14ac:dyDescent="0.2">
      <c r="A49" s="11">
        <v>42688</v>
      </c>
      <c r="B49" s="2" t="s">
        <v>160</v>
      </c>
      <c r="C49" s="4" t="s">
        <v>69</v>
      </c>
      <c r="D49" s="4" t="s">
        <v>70</v>
      </c>
    </row>
    <row r="50" spans="1:4" x14ac:dyDescent="0.2">
      <c r="A50" s="11">
        <v>42688</v>
      </c>
      <c r="B50" s="2" t="s">
        <v>161</v>
      </c>
      <c r="C50" s="4" t="s">
        <v>199</v>
      </c>
      <c r="D50" s="4" t="s">
        <v>70</v>
      </c>
    </row>
    <row r="51" spans="1:4" x14ac:dyDescent="0.2">
      <c r="A51" s="11">
        <v>42684</v>
      </c>
      <c r="B51" s="2" t="s">
        <v>19220</v>
      </c>
      <c r="C51" s="4" t="s">
        <v>211</v>
      </c>
      <c r="D51" s="4" t="s">
        <v>19325</v>
      </c>
    </row>
    <row r="52" spans="1:4" ht="42.75" x14ac:dyDescent="0.2">
      <c r="A52" s="11">
        <v>42678</v>
      </c>
      <c r="B52" s="2" t="s">
        <v>214</v>
      </c>
      <c r="C52" s="4" t="s">
        <v>69</v>
      </c>
      <c r="D52" s="4" t="s">
        <v>70</v>
      </c>
    </row>
    <row r="53" spans="1:4" x14ac:dyDescent="0.2">
      <c r="A53" s="11">
        <v>42677</v>
      </c>
      <c r="B53" s="2" t="s">
        <v>212</v>
      </c>
      <c r="C53" s="4" t="s">
        <v>213</v>
      </c>
      <c r="D53" s="4" t="s">
        <v>70</v>
      </c>
    </row>
    <row r="54" spans="1:4" x14ac:dyDescent="0.2">
      <c r="A54" s="11">
        <v>42655</v>
      </c>
      <c r="B54" s="2" t="s">
        <v>159</v>
      </c>
      <c r="C54" s="4" t="s">
        <v>211</v>
      </c>
      <c r="D54" s="4" t="s">
        <v>19325</v>
      </c>
    </row>
    <row r="55" spans="1:4" x14ac:dyDescent="0.2">
      <c r="A55" s="11">
        <v>42654</v>
      </c>
      <c r="B55" s="2" t="s">
        <v>210</v>
      </c>
      <c r="C55" s="4" t="s">
        <v>199</v>
      </c>
      <c r="D55" s="4" t="s">
        <v>70</v>
      </c>
    </row>
    <row r="56" spans="1:4" x14ac:dyDescent="0.2">
      <c r="A56" s="11">
        <v>42654</v>
      </c>
      <c r="B56" s="2" t="s">
        <v>158</v>
      </c>
      <c r="C56" s="4" t="s">
        <v>211</v>
      </c>
      <c r="D56" s="4" t="s">
        <v>19325</v>
      </c>
    </row>
    <row r="57" spans="1:4" x14ac:dyDescent="0.2">
      <c r="A57" s="11">
        <v>42653</v>
      </c>
      <c r="B57" s="2" t="s">
        <v>157</v>
      </c>
      <c r="C57" s="4" t="s">
        <v>199</v>
      </c>
      <c r="D57" s="4" t="s">
        <v>70</v>
      </c>
    </row>
    <row r="58" spans="1:4" ht="28.5" x14ac:dyDescent="0.2">
      <c r="A58" s="11">
        <v>42612</v>
      </c>
      <c r="B58" s="2" t="s">
        <v>209</v>
      </c>
      <c r="C58" s="4" t="s">
        <v>199</v>
      </c>
      <c r="D58" s="4" t="s">
        <v>70</v>
      </c>
    </row>
    <row r="59" spans="1:4" x14ac:dyDescent="0.2">
      <c r="A59" s="11">
        <v>42612</v>
      </c>
      <c r="B59" s="2" t="s">
        <v>200</v>
      </c>
      <c r="C59" s="4" t="s">
        <v>199</v>
      </c>
      <c r="D59" s="4" t="s">
        <v>70</v>
      </c>
    </row>
    <row r="60" spans="1:4" x14ac:dyDescent="0.2">
      <c r="A60" s="11">
        <v>42612</v>
      </c>
      <c r="B60" s="2" t="s">
        <v>201</v>
      </c>
      <c r="C60" s="4" t="s">
        <v>199</v>
      </c>
      <c r="D60" s="4" t="s">
        <v>70</v>
      </c>
    </row>
    <row r="61" spans="1:4" x14ac:dyDescent="0.2">
      <c r="A61" s="11">
        <v>42612</v>
      </c>
      <c r="B61" s="2" t="s">
        <v>202</v>
      </c>
      <c r="C61" s="4" t="s">
        <v>199</v>
      </c>
      <c r="D61" s="4" t="s">
        <v>70</v>
      </c>
    </row>
    <row r="62" spans="1:4" x14ac:dyDescent="0.2">
      <c r="A62" s="11">
        <v>42612</v>
      </c>
      <c r="B62" s="2" t="s">
        <v>203</v>
      </c>
      <c r="C62" s="4" t="s">
        <v>199</v>
      </c>
      <c r="D62" s="4" t="s">
        <v>70</v>
      </c>
    </row>
    <row r="63" spans="1:4" x14ac:dyDescent="0.2">
      <c r="A63" s="11">
        <v>42612</v>
      </c>
      <c r="B63" s="2" t="s">
        <v>204</v>
      </c>
      <c r="C63" s="4" t="s">
        <v>199</v>
      </c>
      <c r="D63" s="4" t="s">
        <v>70</v>
      </c>
    </row>
    <row r="64" spans="1:4" x14ac:dyDescent="0.2">
      <c r="A64" s="11">
        <v>42612</v>
      </c>
      <c r="B64" s="2" t="s">
        <v>205</v>
      </c>
      <c r="C64" s="4" t="s">
        <v>199</v>
      </c>
      <c r="D64" s="4" t="s">
        <v>70</v>
      </c>
    </row>
    <row r="65" spans="1:8" x14ac:dyDescent="0.2">
      <c r="A65" s="11">
        <v>42612</v>
      </c>
      <c r="B65" s="2" t="s">
        <v>206</v>
      </c>
      <c r="C65" s="4" t="s">
        <v>199</v>
      </c>
      <c r="D65" s="4" t="s">
        <v>70</v>
      </c>
    </row>
    <row r="66" spans="1:8" x14ac:dyDescent="0.2">
      <c r="A66" s="11">
        <v>42612</v>
      </c>
      <c r="B66" s="2" t="s">
        <v>207</v>
      </c>
      <c r="C66" s="4" t="s">
        <v>199</v>
      </c>
      <c r="D66" s="4" t="s">
        <v>70</v>
      </c>
    </row>
    <row r="67" spans="1:8" x14ac:dyDescent="0.2">
      <c r="A67" s="11">
        <v>42612</v>
      </c>
      <c r="B67" s="2" t="s">
        <v>208</v>
      </c>
      <c r="C67" s="4" t="s">
        <v>199</v>
      </c>
      <c r="D67" s="4" t="s">
        <v>70</v>
      </c>
    </row>
    <row r="68" spans="1:8" x14ac:dyDescent="0.2">
      <c r="A68" s="11">
        <v>42606</v>
      </c>
      <c r="B68" s="4" t="s">
        <v>19055</v>
      </c>
      <c r="C68" s="4" t="s">
        <v>227</v>
      </c>
      <c r="D68" s="4" t="s">
        <v>70</v>
      </c>
      <c r="H68" s="5"/>
    </row>
    <row r="69" spans="1:8" ht="15" x14ac:dyDescent="0.25">
      <c r="B69" s="44" t="s">
        <v>19221</v>
      </c>
      <c r="C69" s="51">
        <v>68</v>
      </c>
    </row>
  </sheetData>
  <sortState ref="A2:D91">
    <sortCondition ref="A2:A91"/>
  </sortState>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2"/>
  <sheetViews>
    <sheetView workbookViewId="0"/>
  </sheetViews>
  <sheetFormatPr defaultRowHeight="14.25" x14ac:dyDescent="0.2"/>
  <cols>
    <col min="1" max="1" width="38.5703125" style="11" customWidth="1"/>
    <col min="2" max="2" width="91.5703125" style="2" customWidth="1"/>
    <col min="3" max="3" width="37.28515625" style="2" customWidth="1"/>
    <col min="4" max="4" width="14.140625" style="4" customWidth="1"/>
    <col min="5" max="5" width="21.7109375" style="4" customWidth="1"/>
    <col min="6" max="6" width="21.85546875" style="4" customWidth="1"/>
    <col min="7" max="7" width="22.7109375" style="4" customWidth="1"/>
    <col min="8" max="8" width="10.7109375" style="4" bestFit="1" customWidth="1"/>
    <col min="9" max="9" width="13.140625" style="4" bestFit="1" customWidth="1"/>
    <col min="10" max="16384" width="9.140625" style="4"/>
  </cols>
  <sheetData>
    <row r="1" spans="1:9" s="1" customFormat="1" ht="198" customHeight="1" x14ac:dyDescent="0.25">
      <c r="A1" s="26" t="s">
        <v>265</v>
      </c>
      <c r="B1" s="27" t="s">
        <v>264</v>
      </c>
      <c r="C1" s="27" t="s">
        <v>266</v>
      </c>
      <c r="D1" s="28" t="s">
        <v>267</v>
      </c>
      <c r="E1" s="27" t="s">
        <v>268</v>
      </c>
      <c r="F1" s="27" t="s">
        <v>19207</v>
      </c>
      <c r="G1" s="27" t="s">
        <v>19208</v>
      </c>
      <c r="H1" s="27" t="s">
        <v>19209</v>
      </c>
      <c r="I1" s="38" t="s">
        <v>19218</v>
      </c>
    </row>
    <row r="2" spans="1:9" x14ac:dyDescent="0.2">
      <c r="A2" s="18">
        <v>42907.777002314811</v>
      </c>
      <c r="B2" s="19" t="s">
        <v>1044</v>
      </c>
      <c r="C2" s="19" t="s">
        <v>21</v>
      </c>
      <c r="D2" s="20" t="s">
        <v>272</v>
      </c>
      <c r="E2" s="21">
        <v>59</v>
      </c>
      <c r="F2" s="21">
        <v>47</v>
      </c>
      <c r="G2" s="21">
        <v>1</v>
      </c>
      <c r="H2" s="17">
        <v>2</v>
      </c>
      <c r="I2" s="37">
        <f t="shared" ref="I2:I65" si="0">SUM(E2:H2)</f>
        <v>109</v>
      </c>
    </row>
    <row r="3" spans="1:9" x14ac:dyDescent="0.2">
      <c r="A3" s="18">
        <v>42907.774421296293</v>
      </c>
      <c r="B3" s="19" t="s">
        <v>1043</v>
      </c>
      <c r="C3" s="19" t="s">
        <v>21</v>
      </c>
      <c r="D3" s="20" t="s">
        <v>272</v>
      </c>
      <c r="E3" s="21">
        <v>96</v>
      </c>
      <c r="F3" s="21">
        <v>71</v>
      </c>
      <c r="G3" s="21">
        <v>1</v>
      </c>
      <c r="H3" s="17">
        <v>2</v>
      </c>
      <c r="I3" s="37">
        <f t="shared" si="0"/>
        <v>170</v>
      </c>
    </row>
    <row r="4" spans="1:9" ht="42.75" x14ac:dyDescent="0.2">
      <c r="A4" s="18">
        <v>42907.666666666664</v>
      </c>
      <c r="B4" s="19" t="s">
        <v>1042</v>
      </c>
      <c r="C4" s="19" t="s">
        <v>21</v>
      </c>
      <c r="D4" s="20" t="s">
        <v>272</v>
      </c>
      <c r="E4" s="21">
        <v>128</v>
      </c>
      <c r="F4" s="21">
        <v>89</v>
      </c>
      <c r="G4" s="21">
        <v>1</v>
      </c>
      <c r="H4" s="17">
        <v>4</v>
      </c>
      <c r="I4" s="37">
        <f t="shared" si="0"/>
        <v>222</v>
      </c>
    </row>
    <row r="5" spans="1:9" ht="28.5" x14ac:dyDescent="0.2">
      <c r="A5" s="18">
        <v>42907.666666666664</v>
      </c>
      <c r="B5" s="19" t="s">
        <v>1041</v>
      </c>
      <c r="C5" s="19" t="s">
        <v>21</v>
      </c>
      <c r="D5" s="20" t="s">
        <v>272</v>
      </c>
      <c r="E5" s="21">
        <v>131</v>
      </c>
      <c r="F5" s="21">
        <v>95</v>
      </c>
      <c r="G5" s="21">
        <v>3</v>
      </c>
      <c r="H5" s="17">
        <v>3</v>
      </c>
      <c r="I5" s="37">
        <f t="shared" si="0"/>
        <v>232</v>
      </c>
    </row>
    <row r="6" spans="1:9" ht="28.5" x14ac:dyDescent="0.2">
      <c r="A6" s="18">
        <v>42907.117361111108</v>
      </c>
      <c r="B6" s="19" t="s">
        <v>1040</v>
      </c>
      <c r="C6" s="19" t="s">
        <v>21</v>
      </c>
      <c r="D6" s="20" t="s">
        <v>272</v>
      </c>
      <c r="E6" s="21">
        <v>87</v>
      </c>
      <c r="F6" s="21">
        <v>48</v>
      </c>
      <c r="G6" s="21">
        <v>1</v>
      </c>
      <c r="H6" s="17">
        <v>10</v>
      </c>
      <c r="I6" s="37">
        <f t="shared" si="0"/>
        <v>146</v>
      </c>
    </row>
    <row r="7" spans="1:9" ht="28.5" x14ac:dyDescent="0.2">
      <c r="A7" s="18">
        <v>42907.033333333333</v>
      </c>
      <c r="B7" s="19" t="s">
        <v>1039</v>
      </c>
      <c r="C7" s="19" t="s">
        <v>21</v>
      </c>
      <c r="D7" s="20" t="s">
        <v>272</v>
      </c>
      <c r="E7" s="21">
        <v>660</v>
      </c>
      <c r="F7" s="21">
        <v>412</v>
      </c>
      <c r="G7" s="21">
        <v>17</v>
      </c>
      <c r="H7" s="17">
        <v>45</v>
      </c>
      <c r="I7" s="37">
        <f t="shared" si="0"/>
        <v>1134</v>
      </c>
    </row>
    <row r="8" spans="1:9" ht="42.75" x14ac:dyDescent="0.2">
      <c r="A8" s="18">
        <v>42906.977187500001</v>
      </c>
      <c r="B8" s="19" t="s">
        <v>1038</v>
      </c>
      <c r="C8" s="19" t="s">
        <v>21</v>
      </c>
      <c r="D8" s="20" t="s">
        <v>270</v>
      </c>
      <c r="E8" s="21">
        <v>936</v>
      </c>
      <c r="F8" s="21">
        <v>620</v>
      </c>
      <c r="G8" s="21">
        <v>20</v>
      </c>
      <c r="H8" s="17">
        <v>18</v>
      </c>
      <c r="I8" s="37">
        <f t="shared" si="0"/>
        <v>1594</v>
      </c>
    </row>
    <row r="9" spans="1:9" ht="28.5" x14ac:dyDescent="0.2">
      <c r="A9" s="18">
        <v>42906.947916666664</v>
      </c>
      <c r="B9" s="19" t="s">
        <v>1037</v>
      </c>
      <c r="C9" s="19" t="s">
        <v>21</v>
      </c>
      <c r="D9" s="20" t="s">
        <v>272</v>
      </c>
      <c r="E9" s="21">
        <v>199</v>
      </c>
      <c r="F9" s="21">
        <v>135</v>
      </c>
      <c r="G9" s="21">
        <v>1</v>
      </c>
      <c r="H9" s="17">
        <v>7</v>
      </c>
      <c r="I9" s="37">
        <f t="shared" si="0"/>
        <v>342</v>
      </c>
    </row>
    <row r="10" spans="1:9" ht="42.75" x14ac:dyDescent="0.2">
      <c r="A10" s="18">
        <v>42906.932650462964</v>
      </c>
      <c r="B10" s="19" t="s">
        <v>1036</v>
      </c>
      <c r="C10" s="19" t="s">
        <v>21</v>
      </c>
      <c r="D10" s="20" t="s">
        <v>272</v>
      </c>
      <c r="E10" s="21">
        <v>233</v>
      </c>
      <c r="F10" s="21">
        <v>143</v>
      </c>
      <c r="G10" s="21">
        <v>5</v>
      </c>
      <c r="H10" s="17">
        <v>8</v>
      </c>
      <c r="I10" s="37">
        <f t="shared" si="0"/>
        <v>389</v>
      </c>
    </row>
    <row r="11" spans="1:9" x14ac:dyDescent="0.2">
      <c r="A11" s="18">
        <v>42906.863194444442</v>
      </c>
      <c r="B11" s="19" t="s">
        <v>1035</v>
      </c>
      <c r="C11" s="19" t="s">
        <v>21</v>
      </c>
      <c r="D11" s="20" t="s">
        <v>272</v>
      </c>
      <c r="E11" s="21">
        <v>291</v>
      </c>
      <c r="F11" s="21">
        <v>174</v>
      </c>
      <c r="G11" s="21">
        <v>3</v>
      </c>
      <c r="H11" s="17">
        <v>22</v>
      </c>
      <c r="I11" s="37">
        <f t="shared" si="0"/>
        <v>490</v>
      </c>
    </row>
    <row r="12" spans="1:9" x14ac:dyDescent="0.2">
      <c r="A12" s="18">
        <v>42905.860254629632</v>
      </c>
      <c r="B12" s="19" t="s">
        <v>660</v>
      </c>
      <c r="C12" s="19" t="s">
        <v>21</v>
      </c>
      <c r="D12" s="20" t="s">
        <v>272</v>
      </c>
      <c r="E12" s="21">
        <v>749</v>
      </c>
      <c r="F12" s="21">
        <v>460</v>
      </c>
      <c r="G12" s="21">
        <v>40</v>
      </c>
      <c r="H12" s="17">
        <v>44</v>
      </c>
      <c r="I12" s="37">
        <f t="shared" si="0"/>
        <v>1293</v>
      </c>
    </row>
    <row r="13" spans="1:9" ht="28.5" x14ac:dyDescent="0.2">
      <c r="A13" s="18">
        <v>42905.819444444445</v>
      </c>
      <c r="B13" s="19" t="s">
        <v>1034</v>
      </c>
      <c r="C13" s="19" t="s">
        <v>21</v>
      </c>
      <c r="D13" s="20" t="s">
        <v>272</v>
      </c>
      <c r="E13" s="21">
        <v>289</v>
      </c>
      <c r="F13" s="21">
        <v>169</v>
      </c>
      <c r="G13" s="21">
        <v>5</v>
      </c>
      <c r="H13" s="17">
        <v>18</v>
      </c>
      <c r="I13" s="37">
        <f t="shared" si="0"/>
        <v>481</v>
      </c>
    </row>
    <row r="14" spans="1:9" x14ac:dyDescent="0.2">
      <c r="A14" s="18">
        <v>42905.744375000002</v>
      </c>
      <c r="B14" s="19" t="s">
        <v>1033</v>
      </c>
      <c r="C14" s="19" t="s">
        <v>21</v>
      </c>
      <c r="D14" s="20" t="s">
        <v>272</v>
      </c>
      <c r="E14" s="21">
        <v>542</v>
      </c>
      <c r="F14" s="21">
        <v>344</v>
      </c>
      <c r="G14" s="21">
        <v>16</v>
      </c>
      <c r="H14" s="17">
        <v>33</v>
      </c>
      <c r="I14" s="37">
        <f t="shared" si="0"/>
        <v>935</v>
      </c>
    </row>
    <row r="15" spans="1:9" ht="85.5" x14ac:dyDescent="0.2">
      <c r="A15" s="18">
        <v>42905.727986111109</v>
      </c>
      <c r="B15" s="19" t="s">
        <v>1032</v>
      </c>
      <c r="C15" s="19" t="s">
        <v>21</v>
      </c>
      <c r="D15" s="20" t="s">
        <v>272</v>
      </c>
      <c r="E15" s="21">
        <v>508</v>
      </c>
      <c r="F15" s="21">
        <v>329</v>
      </c>
      <c r="G15" s="21">
        <v>16</v>
      </c>
      <c r="H15" s="17">
        <v>24</v>
      </c>
      <c r="I15" s="37">
        <f t="shared" si="0"/>
        <v>877</v>
      </c>
    </row>
    <row r="16" spans="1:9" ht="28.5" x14ac:dyDescent="0.2">
      <c r="A16" s="18">
        <v>42905.023611111108</v>
      </c>
      <c r="B16" s="19" t="s">
        <v>1031</v>
      </c>
      <c r="C16" s="19" t="s">
        <v>21</v>
      </c>
      <c r="D16" s="20" t="s">
        <v>272</v>
      </c>
      <c r="E16" s="21">
        <v>320</v>
      </c>
      <c r="F16" s="21">
        <v>199</v>
      </c>
      <c r="G16" s="21">
        <v>10</v>
      </c>
      <c r="H16" s="17">
        <v>6</v>
      </c>
      <c r="I16" s="37">
        <f t="shared" si="0"/>
        <v>535</v>
      </c>
    </row>
    <row r="17" spans="1:9" ht="28.5" x14ac:dyDescent="0.2">
      <c r="A17" s="18">
        <v>42904.938888888886</v>
      </c>
      <c r="B17" s="19" t="s">
        <v>1023</v>
      </c>
      <c r="C17" s="19" t="s">
        <v>21</v>
      </c>
      <c r="D17" s="20" t="s">
        <v>272</v>
      </c>
      <c r="E17" s="21">
        <v>158</v>
      </c>
      <c r="F17" s="21">
        <v>101</v>
      </c>
      <c r="G17" s="21">
        <v>0</v>
      </c>
      <c r="H17" s="17">
        <v>62</v>
      </c>
      <c r="I17" s="37">
        <f t="shared" si="0"/>
        <v>321</v>
      </c>
    </row>
    <row r="18" spans="1:9" x14ac:dyDescent="0.2">
      <c r="A18" s="18">
        <v>42904.883171296293</v>
      </c>
      <c r="B18" s="19" t="s">
        <v>1030</v>
      </c>
      <c r="C18" s="19" t="s">
        <v>21</v>
      </c>
      <c r="D18" s="20" t="s">
        <v>272</v>
      </c>
      <c r="E18" s="21">
        <v>849</v>
      </c>
      <c r="F18" s="21">
        <v>511</v>
      </c>
      <c r="G18" s="21">
        <v>53</v>
      </c>
      <c r="H18" s="17">
        <v>62</v>
      </c>
      <c r="I18" s="37">
        <f t="shared" si="0"/>
        <v>1475</v>
      </c>
    </row>
    <row r="19" spans="1:9" ht="57" x14ac:dyDescent="0.2">
      <c r="A19" s="18">
        <v>42904.773611111108</v>
      </c>
      <c r="B19" s="19" t="s">
        <v>1029</v>
      </c>
      <c r="C19" s="19" t="s">
        <v>21</v>
      </c>
      <c r="D19" s="20" t="s">
        <v>272</v>
      </c>
      <c r="E19" s="21">
        <v>483</v>
      </c>
      <c r="F19" s="21">
        <v>313</v>
      </c>
      <c r="G19" s="21">
        <v>8</v>
      </c>
      <c r="H19" s="17">
        <v>9</v>
      </c>
      <c r="I19" s="37">
        <f t="shared" si="0"/>
        <v>813</v>
      </c>
    </row>
    <row r="20" spans="1:9" ht="85.5" x14ac:dyDescent="0.2">
      <c r="A20" s="18">
        <v>42904.771527777775</v>
      </c>
      <c r="B20" s="19" t="s">
        <v>1028</v>
      </c>
      <c r="C20" s="19" t="s">
        <v>21</v>
      </c>
      <c r="D20" s="20" t="s">
        <v>272</v>
      </c>
      <c r="E20" s="21">
        <v>238</v>
      </c>
      <c r="F20" s="21">
        <v>148</v>
      </c>
      <c r="G20" s="21">
        <v>3</v>
      </c>
      <c r="H20" s="17">
        <v>4</v>
      </c>
      <c r="I20" s="37">
        <f t="shared" si="0"/>
        <v>393</v>
      </c>
    </row>
    <row r="21" spans="1:9" ht="28.5" x14ac:dyDescent="0.2">
      <c r="A21" s="18">
        <v>42904.641944444447</v>
      </c>
      <c r="B21" s="19" t="s">
        <v>1027</v>
      </c>
      <c r="C21" s="19" t="s">
        <v>21</v>
      </c>
      <c r="D21" s="20" t="s">
        <v>272</v>
      </c>
      <c r="E21" s="21">
        <v>301</v>
      </c>
      <c r="F21" s="21">
        <v>170</v>
      </c>
      <c r="G21" s="21">
        <v>3</v>
      </c>
      <c r="H21" s="17">
        <v>187</v>
      </c>
      <c r="I21" s="37">
        <f t="shared" si="0"/>
        <v>661</v>
      </c>
    </row>
    <row r="22" spans="1:9" x14ac:dyDescent="0.2">
      <c r="A22" s="18">
        <v>42904.193310185183</v>
      </c>
      <c r="B22" s="19" t="s">
        <v>718</v>
      </c>
      <c r="C22" s="19" t="s">
        <v>21</v>
      </c>
      <c r="D22" s="20" t="s">
        <v>272</v>
      </c>
      <c r="E22" s="21">
        <v>1983</v>
      </c>
      <c r="F22" s="21">
        <v>1294</v>
      </c>
      <c r="G22" s="21">
        <v>147</v>
      </c>
      <c r="H22" s="17">
        <v>179</v>
      </c>
      <c r="I22" s="37">
        <f t="shared" si="0"/>
        <v>3603</v>
      </c>
    </row>
    <row r="23" spans="1:9" ht="85.5" x14ac:dyDescent="0.2">
      <c r="A23" s="18">
        <v>42901.010416666664</v>
      </c>
      <c r="B23" s="19" t="s">
        <v>1026</v>
      </c>
      <c r="C23" s="19" t="s">
        <v>21</v>
      </c>
      <c r="D23" s="20" t="s">
        <v>272</v>
      </c>
      <c r="E23" s="21">
        <v>1030</v>
      </c>
      <c r="F23" s="21">
        <v>604</v>
      </c>
      <c r="G23" s="21">
        <v>34</v>
      </c>
      <c r="H23" s="17">
        <v>26</v>
      </c>
      <c r="I23" s="37">
        <f t="shared" si="0"/>
        <v>1694</v>
      </c>
    </row>
    <row r="24" spans="1:9" x14ac:dyDescent="0.2">
      <c r="A24" s="18">
        <v>42900.980138888888</v>
      </c>
      <c r="B24" s="19" t="s">
        <v>1025</v>
      </c>
      <c r="C24" s="19" t="s">
        <v>21</v>
      </c>
      <c r="D24" s="20" t="s">
        <v>272</v>
      </c>
      <c r="E24" s="21">
        <v>138</v>
      </c>
      <c r="F24" s="21">
        <v>81</v>
      </c>
      <c r="G24" s="21">
        <v>2</v>
      </c>
      <c r="H24" s="17">
        <v>4</v>
      </c>
      <c r="I24" s="37">
        <f t="shared" si="0"/>
        <v>225</v>
      </c>
    </row>
    <row r="25" spans="1:9" ht="65.25" customHeight="1" x14ac:dyDescent="0.2">
      <c r="A25" s="18">
        <v>42900.967129629629</v>
      </c>
      <c r="B25" s="19" t="s">
        <v>1024</v>
      </c>
      <c r="C25" s="19" t="s">
        <v>21</v>
      </c>
      <c r="D25" s="20" t="s">
        <v>272</v>
      </c>
      <c r="E25" s="21">
        <v>300</v>
      </c>
      <c r="F25" s="21">
        <v>196</v>
      </c>
      <c r="G25" s="21">
        <v>5</v>
      </c>
      <c r="H25" s="17">
        <v>2</v>
      </c>
      <c r="I25" s="37">
        <f t="shared" si="0"/>
        <v>503</v>
      </c>
    </row>
    <row r="26" spans="1:9" ht="28.5" x14ac:dyDescent="0.2">
      <c r="A26" s="18">
        <v>42900.736990740741</v>
      </c>
      <c r="B26" s="19" t="s">
        <v>1023</v>
      </c>
      <c r="C26" s="19" t="s">
        <v>21</v>
      </c>
      <c r="D26" s="20" t="s">
        <v>272</v>
      </c>
      <c r="E26" s="21">
        <v>179</v>
      </c>
      <c r="F26" s="21">
        <v>110</v>
      </c>
      <c r="G26" s="21">
        <v>0</v>
      </c>
      <c r="H26" s="17">
        <v>7</v>
      </c>
      <c r="I26" s="37">
        <f t="shared" si="0"/>
        <v>296</v>
      </c>
    </row>
    <row r="27" spans="1:9" ht="28.5" x14ac:dyDescent="0.2">
      <c r="A27" s="18">
        <v>42900.735856481479</v>
      </c>
      <c r="B27" s="19" t="s">
        <v>1022</v>
      </c>
      <c r="C27" s="19" t="s">
        <v>21</v>
      </c>
      <c r="D27" s="20" t="s">
        <v>272</v>
      </c>
      <c r="E27" s="21">
        <v>324</v>
      </c>
      <c r="F27" s="21">
        <v>201</v>
      </c>
      <c r="G27" s="21">
        <v>9</v>
      </c>
      <c r="H27" s="17">
        <v>8</v>
      </c>
      <c r="I27" s="37">
        <f t="shared" si="0"/>
        <v>542</v>
      </c>
    </row>
    <row r="28" spans="1:9" ht="28.5" x14ac:dyDescent="0.2">
      <c r="A28" s="18">
        <v>42900.693958333337</v>
      </c>
      <c r="B28" s="19" t="s">
        <v>1021</v>
      </c>
      <c r="C28" s="19" t="s">
        <v>21</v>
      </c>
      <c r="D28" s="20" t="s">
        <v>272</v>
      </c>
      <c r="E28" s="21">
        <v>216</v>
      </c>
      <c r="F28" s="21">
        <v>134</v>
      </c>
      <c r="G28" s="21">
        <v>2</v>
      </c>
      <c r="H28" s="17">
        <v>2</v>
      </c>
      <c r="I28" s="37">
        <f t="shared" si="0"/>
        <v>354</v>
      </c>
    </row>
    <row r="29" spans="1:9" x14ac:dyDescent="0.2">
      <c r="A29" s="18">
        <v>42900.693483796298</v>
      </c>
      <c r="B29" s="19" t="s">
        <v>1020</v>
      </c>
      <c r="C29" s="19" t="s">
        <v>21</v>
      </c>
      <c r="D29" s="20" t="s">
        <v>272</v>
      </c>
      <c r="E29" s="21">
        <v>136</v>
      </c>
      <c r="F29" s="21">
        <v>96</v>
      </c>
      <c r="G29" s="21">
        <v>1</v>
      </c>
      <c r="H29" s="17">
        <v>3</v>
      </c>
      <c r="I29" s="37">
        <f t="shared" si="0"/>
        <v>236</v>
      </c>
    </row>
    <row r="30" spans="1:9" x14ac:dyDescent="0.2">
      <c r="A30" s="18">
        <v>42900.69158564815</v>
      </c>
      <c r="B30" s="19" t="s">
        <v>1019</v>
      </c>
      <c r="C30" s="19" t="s">
        <v>21</v>
      </c>
      <c r="D30" s="20" t="s">
        <v>272</v>
      </c>
      <c r="E30" s="21">
        <v>367</v>
      </c>
      <c r="F30" s="21">
        <v>242</v>
      </c>
      <c r="G30" s="21">
        <v>5</v>
      </c>
      <c r="H30" s="17">
        <v>39</v>
      </c>
      <c r="I30" s="37">
        <f t="shared" si="0"/>
        <v>653</v>
      </c>
    </row>
    <row r="31" spans="1:9" ht="85.5" x14ac:dyDescent="0.2">
      <c r="A31" s="18">
        <v>42900.025381944448</v>
      </c>
      <c r="B31" s="19" t="s">
        <v>1018</v>
      </c>
      <c r="C31" s="19" t="s">
        <v>21</v>
      </c>
      <c r="D31" s="20" t="s">
        <v>272</v>
      </c>
      <c r="E31" s="21">
        <v>413</v>
      </c>
      <c r="F31" s="21">
        <v>252</v>
      </c>
      <c r="G31" s="21">
        <v>11</v>
      </c>
      <c r="H31" s="17">
        <v>5</v>
      </c>
      <c r="I31" s="37">
        <f t="shared" si="0"/>
        <v>681</v>
      </c>
    </row>
    <row r="32" spans="1:9" ht="57" x14ac:dyDescent="0.2">
      <c r="A32" s="18">
        <v>42899.79115740741</v>
      </c>
      <c r="B32" s="19" t="s">
        <v>1017</v>
      </c>
      <c r="C32" s="19" t="s">
        <v>21</v>
      </c>
      <c r="D32" s="20" t="s">
        <v>272</v>
      </c>
      <c r="E32" s="21">
        <v>1066</v>
      </c>
      <c r="F32" s="21">
        <v>639</v>
      </c>
      <c r="G32" s="21">
        <v>35</v>
      </c>
      <c r="H32" s="17">
        <v>51</v>
      </c>
      <c r="I32" s="37">
        <f t="shared" si="0"/>
        <v>1791</v>
      </c>
    </row>
    <row r="33" spans="1:9" ht="42.75" x14ac:dyDescent="0.2">
      <c r="A33" s="18">
        <v>42898.908946759257</v>
      </c>
      <c r="B33" s="19" t="s">
        <v>1016</v>
      </c>
      <c r="C33" s="19" t="s">
        <v>21</v>
      </c>
      <c r="D33" s="20" t="s">
        <v>270</v>
      </c>
      <c r="E33" s="21">
        <v>2297</v>
      </c>
      <c r="F33" s="21">
        <v>1497</v>
      </c>
      <c r="G33" s="21">
        <v>27</v>
      </c>
      <c r="H33" s="17">
        <v>38</v>
      </c>
      <c r="I33" s="37">
        <f t="shared" si="0"/>
        <v>3859</v>
      </c>
    </row>
    <row r="34" spans="1:9" x14ac:dyDescent="0.2">
      <c r="A34" s="18">
        <v>42898.77270833333</v>
      </c>
      <c r="B34" s="19" t="s">
        <v>1015</v>
      </c>
      <c r="C34" s="19" t="s">
        <v>21</v>
      </c>
      <c r="D34" s="20" t="s">
        <v>272</v>
      </c>
      <c r="E34" s="21">
        <v>1127</v>
      </c>
      <c r="F34" s="21">
        <v>669</v>
      </c>
      <c r="G34" s="21">
        <v>39</v>
      </c>
      <c r="H34" s="17">
        <v>47</v>
      </c>
      <c r="I34" s="37">
        <f t="shared" si="0"/>
        <v>1882</v>
      </c>
    </row>
    <row r="35" spans="1:9" ht="42.75" x14ac:dyDescent="0.2">
      <c r="A35" s="18">
        <v>42898.068749999999</v>
      </c>
      <c r="B35" s="19" t="s">
        <v>1014</v>
      </c>
      <c r="C35" s="19" t="s">
        <v>21</v>
      </c>
      <c r="D35" s="20" t="s">
        <v>272</v>
      </c>
      <c r="E35" s="21">
        <v>235</v>
      </c>
      <c r="F35" s="21">
        <v>149</v>
      </c>
      <c r="G35" s="21">
        <v>4</v>
      </c>
      <c r="H35" s="17">
        <v>35</v>
      </c>
      <c r="I35" s="37">
        <f t="shared" si="0"/>
        <v>423</v>
      </c>
    </row>
    <row r="36" spans="1:9" ht="57" x14ac:dyDescent="0.2">
      <c r="A36" s="18">
        <v>42898.065949074073</v>
      </c>
      <c r="B36" s="19" t="s">
        <v>1013</v>
      </c>
      <c r="C36" s="19" t="s">
        <v>21</v>
      </c>
      <c r="D36" s="20" t="s">
        <v>272</v>
      </c>
      <c r="E36" s="21">
        <v>986</v>
      </c>
      <c r="F36" s="21">
        <v>595</v>
      </c>
      <c r="G36" s="21">
        <v>36</v>
      </c>
      <c r="H36" s="17">
        <v>24</v>
      </c>
      <c r="I36" s="37">
        <f t="shared" si="0"/>
        <v>1641</v>
      </c>
    </row>
    <row r="37" spans="1:9" x14ac:dyDescent="0.2">
      <c r="A37" s="18">
        <v>42897.961562500001</v>
      </c>
      <c r="B37" s="19" t="s">
        <v>1012</v>
      </c>
      <c r="C37" s="19" t="s">
        <v>21</v>
      </c>
      <c r="D37" s="20" t="s">
        <v>272</v>
      </c>
      <c r="E37" s="21">
        <v>183</v>
      </c>
      <c r="F37" s="21">
        <v>109</v>
      </c>
      <c r="G37" s="21">
        <v>1</v>
      </c>
      <c r="H37" s="17">
        <v>1</v>
      </c>
      <c r="I37" s="37">
        <f t="shared" si="0"/>
        <v>294</v>
      </c>
    </row>
    <row r="38" spans="1:9" x14ac:dyDescent="0.2">
      <c r="A38" s="18">
        <v>42897.960358796299</v>
      </c>
      <c r="B38" s="19" t="s">
        <v>1011</v>
      </c>
      <c r="C38" s="19" t="s">
        <v>21</v>
      </c>
      <c r="D38" s="20" t="s">
        <v>272</v>
      </c>
      <c r="E38" s="21">
        <v>236</v>
      </c>
      <c r="F38" s="21">
        <v>150</v>
      </c>
      <c r="G38" s="21">
        <v>0</v>
      </c>
      <c r="H38" s="17">
        <v>9</v>
      </c>
      <c r="I38" s="37">
        <f t="shared" si="0"/>
        <v>395</v>
      </c>
    </row>
    <row r="39" spans="1:9" ht="71.25" x14ac:dyDescent="0.2">
      <c r="A39" s="18">
        <v>42897.816793981481</v>
      </c>
      <c r="B39" s="19" t="s">
        <v>1010</v>
      </c>
      <c r="C39" s="19" t="s">
        <v>21</v>
      </c>
      <c r="D39" s="20" t="s">
        <v>272</v>
      </c>
      <c r="E39" s="21">
        <v>481</v>
      </c>
      <c r="F39" s="21">
        <v>335</v>
      </c>
      <c r="G39" s="21">
        <v>9</v>
      </c>
      <c r="H39" s="17">
        <v>13</v>
      </c>
      <c r="I39" s="37">
        <f t="shared" si="0"/>
        <v>838</v>
      </c>
    </row>
    <row r="40" spans="1:9" x14ac:dyDescent="0.2">
      <c r="A40" s="18">
        <v>42897.767928240741</v>
      </c>
      <c r="B40" s="19" t="s">
        <v>1009</v>
      </c>
      <c r="C40" s="19" t="s">
        <v>21</v>
      </c>
      <c r="D40" s="20" t="s">
        <v>272</v>
      </c>
      <c r="E40" s="21">
        <v>335</v>
      </c>
      <c r="F40" s="21">
        <v>202</v>
      </c>
      <c r="G40" s="21">
        <v>5</v>
      </c>
      <c r="H40" s="17">
        <v>17</v>
      </c>
      <c r="I40" s="37">
        <f t="shared" si="0"/>
        <v>559</v>
      </c>
    </row>
    <row r="41" spans="1:9" ht="57" x14ac:dyDescent="0.2">
      <c r="A41" s="18">
        <v>42897.729166666664</v>
      </c>
      <c r="B41" s="19" t="s">
        <v>1008</v>
      </c>
      <c r="C41" s="19" t="s">
        <v>21</v>
      </c>
      <c r="D41" s="20" t="s">
        <v>272</v>
      </c>
      <c r="E41" s="21">
        <v>198</v>
      </c>
      <c r="F41" s="21">
        <v>131</v>
      </c>
      <c r="G41" s="21">
        <v>11</v>
      </c>
      <c r="H41" s="33">
        <v>49</v>
      </c>
      <c r="I41" s="37">
        <f t="shared" si="0"/>
        <v>389</v>
      </c>
    </row>
    <row r="42" spans="1:9" ht="28.5" x14ac:dyDescent="0.2">
      <c r="A42" s="18">
        <v>42897.705879629626</v>
      </c>
      <c r="B42" s="19" t="s">
        <v>1007</v>
      </c>
      <c r="C42" s="19" t="s">
        <v>21</v>
      </c>
      <c r="D42" s="20" t="s">
        <v>272</v>
      </c>
      <c r="E42" s="21">
        <v>1251</v>
      </c>
      <c r="F42" s="21">
        <v>750</v>
      </c>
      <c r="G42" s="21">
        <v>47</v>
      </c>
      <c r="H42" s="17">
        <v>33</v>
      </c>
      <c r="I42" s="37">
        <f t="shared" si="0"/>
        <v>2081</v>
      </c>
    </row>
    <row r="43" spans="1:9" x14ac:dyDescent="0.2">
      <c r="A43" s="18">
        <v>42897.69972222222</v>
      </c>
      <c r="B43" s="19" t="s">
        <v>1006</v>
      </c>
      <c r="C43" s="19" t="s">
        <v>21</v>
      </c>
      <c r="D43" s="20" t="s">
        <v>272</v>
      </c>
      <c r="E43" s="21">
        <v>225</v>
      </c>
      <c r="F43" s="21">
        <v>132</v>
      </c>
      <c r="G43" s="21">
        <v>1</v>
      </c>
      <c r="H43" s="17">
        <v>10</v>
      </c>
      <c r="I43" s="37">
        <f t="shared" si="0"/>
        <v>368</v>
      </c>
    </row>
    <row r="44" spans="1:9" ht="57" x14ac:dyDescent="0.2">
      <c r="A44" s="18">
        <v>42894.848807870374</v>
      </c>
      <c r="B44" s="19" t="s">
        <v>1005</v>
      </c>
      <c r="C44" s="19" t="s">
        <v>21</v>
      </c>
      <c r="D44" s="20" t="s">
        <v>272</v>
      </c>
      <c r="E44" s="21">
        <v>854</v>
      </c>
      <c r="F44" s="21">
        <v>567</v>
      </c>
      <c r="G44" s="21">
        <v>46</v>
      </c>
      <c r="H44" s="17">
        <v>78</v>
      </c>
      <c r="I44" s="37">
        <f t="shared" si="0"/>
        <v>1545</v>
      </c>
    </row>
    <row r="45" spans="1:9" x14ac:dyDescent="0.2">
      <c r="A45" s="18">
        <v>42894.673726851855</v>
      </c>
      <c r="B45" s="19" t="s">
        <v>1004</v>
      </c>
      <c r="C45" s="19" t="s">
        <v>21</v>
      </c>
      <c r="D45" s="20" t="s">
        <v>272</v>
      </c>
      <c r="E45" s="21">
        <v>1307</v>
      </c>
      <c r="F45" s="21">
        <v>762</v>
      </c>
      <c r="G45" s="21">
        <v>49</v>
      </c>
      <c r="H45" s="17">
        <v>39</v>
      </c>
      <c r="I45" s="37">
        <f t="shared" si="0"/>
        <v>2157</v>
      </c>
    </row>
    <row r="46" spans="1:9" ht="28.5" x14ac:dyDescent="0.2">
      <c r="A46" s="18">
        <v>42894.066712962966</v>
      </c>
      <c r="B46" s="19" t="s">
        <v>546</v>
      </c>
      <c r="C46" s="19" t="s">
        <v>21</v>
      </c>
      <c r="D46" s="20" t="s">
        <v>272</v>
      </c>
      <c r="E46" s="21">
        <v>194</v>
      </c>
      <c r="F46" s="21">
        <v>119</v>
      </c>
      <c r="G46" s="21">
        <v>5</v>
      </c>
      <c r="H46" s="17">
        <v>40</v>
      </c>
      <c r="I46" s="37">
        <f t="shared" si="0"/>
        <v>358</v>
      </c>
    </row>
    <row r="47" spans="1:9" ht="71.25" x14ac:dyDescent="0.2">
      <c r="A47" s="18">
        <v>42893.974236111113</v>
      </c>
      <c r="B47" s="19" t="s">
        <v>1003</v>
      </c>
      <c r="C47" s="19" t="s">
        <v>21</v>
      </c>
      <c r="D47" s="20" t="s">
        <v>272</v>
      </c>
      <c r="E47" s="21">
        <v>896</v>
      </c>
      <c r="F47" s="21">
        <v>569</v>
      </c>
      <c r="G47" s="21">
        <v>38</v>
      </c>
      <c r="H47" s="17">
        <v>31</v>
      </c>
      <c r="I47" s="37">
        <f t="shared" si="0"/>
        <v>1534</v>
      </c>
    </row>
    <row r="48" spans="1:9" ht="85.5" x14ac:dyDescent="0.2">
      <c r="A48" s="18">
        <v>42893.814918981479</v>
      </c>
      <c r="B48" s="19" t="s">
        <v>1002</v>
      </c>
      <c r="C48" s="19" t="s">
        <v>21</v>
      </c>
      <c r="D48" s="20" t="s">
        <v>272</v>
      </c>
      <c r="E48" s="21">
        <v>248</v>
      </c>
      <c r="F48" s="21">
        <v>148</v>
      </c>
      <c r="G48" s="21">
        <v>5</v>
      </c>
      <c r="H48" s="17">
        <v>5</v>
      </c>
      <c r="I48" s="37">
        <f t="shared" si="0"/>
        <v>406</v>
      </c>
    </row>
    <row r="49" spans="1:9" ht="42.75" x14ac:dyDescent="0.2">
      <c r="A49" s="18">
        <v>42892.680844907409</v>
      </c>
      <c r="B49" s="19" t="s">
        <v>1001</v>
      </c>
      <c r="C49" s="19" t="s">
        <v>21</v>
      </c>
      <c r="D49" s="20" t="s">
        <v>272</v>
      </c>
      <c r="E49" s="21">
        <v>228</v>
      </c>
      <c r="F49" s="21">
        <v>150</v>
      </c>
      <c r="G49" s="21">
        <v>2</v>
      </c>
      <c r="H49" s="17">
        <v>2</v>
      </c>
      <c r="I49" s="37">
        <f t="shared" si="0"/>
        <v>382</v>
      </c>
    </row>
    <row r="50" spans="1:9" ht="28.5" x14ac:dyDescent="0.2">
      <c r="A50" s="18">
        <v>42891.805069444446</v>
      </c>
      <c r="B50" s="19" t="s">
        <v>1000</v>
      </c>
      <c r="C50" s="19" t="s">
        <v>21</v>
      </c>
      <c r="D50" s="20" t="s">
        <v>272</v>
      </c>
      <c r="E50" s="21">
        <v>319</v>
      </c>
      <c r="F50" s="21">
        <v>202</v>
      </c>
      <c r="G50" s="21">
        <v>8</v>
      </c>
      <c r="H50" s="17">
        <v>7</v>
      </c>
      <c r="I50" s="37">
        <f t="shared" si="0"/>
        <v>536</v>
      </c>
    </row>
    <row r="51" spans="1:9" ht="28.5" x14ac:dyDescent="0.2">
      <c r="A51" s="18">
        <v>42891.8046875</v>
      </c>
      <c r="B51" s="19" t="s">
        <v>999</v>
      </c>
      <c r="C51" s="19" t="s">
        <v>21</v>
      </c>
      <c r="D51" s="20" t="s">
        <v>272</v>
      </c>
      <c r="E51" s="21">
        <v>217</v>
      </c>
      <c r="F51" s="21">
        <v>129</v>
      </c>
      <c r="G51" s="21">
        <v>0</v>
      </c>
      <c r="H51" s="17">
        <v>33</v>
      </c>
      <c r="I51" s="37">
        <f t="shared" si="0"/>
        <v>379</v>
      </c>
    </row>
    <row r="52" spans="1:9" x14ac:dyDescent="0.2">
      <c r="A52" s="18">
        <v>42891.066192129627</v>
      </c>
      <c r="B52" s="19" t="s">
        <v>288</v>
      </c>
      <c r="C52" s="19" t="s">
        <v>21</v>
      </c>
      <c r="D52" s="20" t="s">
        <v>272</v>
      </c>
      <c r="E52" s="21">
        <v>526</v>
      </c>
      <c r="F52" s="21">
        <v>361</v>
      </c>
      <c r="G52" s="21">
        <v>25</v>
      </c>
      <c r="H52" s="17">
        <v>23</v>
      </c>
      <c r="I52" s="37">
        <f t="shared" si="0"/>
        <v>935</v>
      </c>
    </row>
    <row r="53" spans="1:9" ht="42.75" x14ac:dyDescent="0.2">
      <c r="A53" s="18">
        <v>42889.984756944446</v>
      </c>
      <c r="B53" s="19" t="s">
        <v>998</v>
      </c>
      <c r="C53" s="19" t="s">
        <v>21</v>
      </c>
      <c r="D53" s="20" t="s">
        <v>272</v>
      </c>
      <c r="E53" s="21">
        <v>735</v>
      </c>
      <c r="F53" s="21">
        <v>465</v>
      </c>
      <c r="G53" s="21">
        <v>20</v>
      </c>
      <c r="H53" s="17">
        <v>21</v>
      </c>
      <c r="I53" s="37">
        <f t="shared" si="0"/>
        <v>1241</v>
      </c>
    </row>
    <row r="54" spans="1:9" x14ac:dyDescent="0.2">
      <c r="A54" s="18">
        <v>42889.762986111113</v>
      </c>
      <c r="B54" s="19" t="s">
        <v>997</v>
      </c>
      <c r="C54" s="19" t="s">
        <v>21</v>
      </c>
      <c r="D54" s="20" t="s">
        <v>272</v>
      </c>
      <c r="E54" s="21">
        <v>246</v>
      </c>
      <c r="F54" s="21">
        <v>158</v>
      </c>
      <c r="G54" s="21">
        <v>3</v>
      </c>
      <c r="H54" s="17">
        <v>6</v>
      </c>
      <c r="I54" s="37">
        <f t="shared" si="0"/>
        <v>413</v>
      </c>
    </row>
    <row r="55" spans="1:9" x14ac:dyDescent="0.2">
      <c r="A55" s="18">
        <v>42888.972766203704</v>
      </c>
      <c r="B55" s="19" t="s">
        <v>996</v>
      </c>
      <c r="C55" s="19" t="s">
        <v>21</v>
      </c>
      <c r="D55" s="20" t="s">
        <v>272</v>
      </c>
      <c r="E55" s="21">
        <v>357</v>
      </c>
      <c r="F55" s="21">
        <v>228</v>
      </c>
      <c r="G55" s="21">
        <v>5</v>
      </c>
      <c r="H55" s="17">
        <v>14</v>
      </c>
      <c r="I55" s="37">
        <f t="shared" si="0"/>
        <v>604</v>
      </c>
    </row>
    <row r="56" spans="1:9" x14ac:dyDescent="0.2">
      <c r="A56" s="18">
        <v>42886.913784722223</v>
      </c>
      <c r="B56" s="19" t="s">
        <v>995</v>
      </c>
      <c r="C56" s="19" t="s">
        <v>21</v>
      </c>
      <c r="D56" s="20" t="s">
        <v>272</v>
      </c>
      <c r="E56" s="21">
        <v>710</v>
      </c>
      <c r="F56" s="21">
        <v>446</v>
      </c>
      <c r="G56" s="21">
        <v>49</v>
      </c>
      <c r="H56" s="17">
        <v>55</v>
      </c>
      <c r="I56" s="37">
        <f t="shared" si="0"/>
        <v>1260</v>
      </c>
    </row>
    <row r="57" spans="1:9" x14ac:dyDescent="0.2">
      <c r="A57" s="18">
        <v>42886.880648148152</v>
      </c>
      <c r="B57" s="19" t="s">
        <v>542</v>
      </c>
      <c r="C57" s="19" t="s">
        <v>21</v>
      </c>
      <c r="D57" s="20" t="s">
        <v>272</v>
      </c>
      <c r="E57" s="21">
        <v>186</v>
      </c>
      <c r="F57" s="21">
        <v>122</v>
      </c>
      <c r="G57" s="21">
        <v>5</v>
      </c>
      <c r="H57" s="17">
        <v>6</v>
      </c>
      <c r="I57" s="37">
        <f t="shared" si="0"/>
        <v>319</v>
      </c>
    </row>
    <row r="58" spans="1:9" x14ac:dyDescent="0.2">
      <c r="A58" s="18">
        <v>42886.792847222219</v>
      </c>
      <c r="B58" s="19" t="s">
        <v>994</v>
      </c>
      <c r="C58" s="19" t="s">
        <v>21</v>
      </c>
      <c r="D58" s="20" t="s">
        <v>272</v>
      </c>
      <c r="E58" s="21">
        <v>368</v>
      </c>
      <c r="F58" s="21">
        <v>209</v>
      </c>
      <c r="G58" s="21">
        <v>3</v>
      </c>
      <c r="H58" s="17">
        <v>14</v>
      </c>
      <c r="I58" s="37">
        <f t="shared" si="0"/>
        <v>594</v>
      </c>
    </row>
    <row r="59" spans="1:9" x14ac:dyDescent="0.2">
      <c r="A59" s="18">
        <v>42885.883506944447</v>
      </c>
      <c r="B59" s="19" t="s">
        <v>993</v>
      </c>
      <c r="C59" s="19" t="s">
        <v>21</v>
      </c>
      <c r="D59" s="20" t="s">
        <v>272</v>
      </c>
      <c r="E59" s="21">
        <v>333</v>
      </c>
      <c r="F59" s="21">
        <v>215</v>
      </c>
      <c r="G59" s="21">
        <v>7</v>
      </c>
      <c r="H59" s="17">
        <v>140</v>
      </c>
      <c r="I59" s="37">
        <f t="shared" si="0"/>
        <v>695</v>
      </c>
    </row>
    <row r="60" spans="1:9" x14ac:dyDescent="0.2">
      <c r="A60" s="18">
        <v>42885.872604166667</v>
      </c>
      <c r="B60" s="19" t="s">
        <v>284</v>
      </c>
      <c r="C60" s="19" t="s">
        <v>21</v>
      </c>
      <c r="D60" s="20" t="s">
        <v>270</v>
      </c>
      <c r="E60" s="21">
        <v>782</v>
      </c>
      <c r="F60" s="21">
        <v>479</v>
      </c>
      <c r="G60" s="21">
        <v>93</v>
      </c>
      <c r="H60" s="17">
        <v>178</v>
      </c>
      <c r="I60" s="37">
        <f t="shared" si="0"/>
        <v>1532</v>
      </c>
    </row>
    <row r="61" spans="1:9" x14ac:dyDescent="0.2">
      <c r="A61" s="18">
        <v>42885.017824074072</v>
      </c>
      <c r="B61" s="19" t="s">
        <v>992</v>
      </c>
      <c r="C61" s="19" t="s">
        <v>21</v>
      </c>
      <c r="D61" s="20" t="s">
        <v>272</v>
      </c>
      <c r="E61" s="21">
        <v>136</v>
      </c>
      <c r="F61" s="21">
        <v>83</v>
      </c>
      <c r="G61" s="21">
        <v>5</v>
      </c>
      <c r="H61" s="17">
        <v>3</v>
      </c>
      <c r="I61" s="37">
        <f t="shared" si="0"/>
        <v>227</v>
      </c>
    </row>
    <row r="62" spans="1:9" ht="57" x14ac:dyDescent="0.2">
      <c r="A62" s="18">
        <v>42885.016828703701</v>
      </c>
      <c r="B62" s="19" t="s">
        <v>991</v>
      </c>
      <c r="C62" s="19" t="s">
        <v>21</v>
      </c>
      <c r="D62" s="20" t="s">
        <v>272</v>
      </c>
      <c r="E62" s="21">
        <v>323</v>
      </c>
      <c r="F62" s="21">
        <v>185</v>
      </c>
      <c r="G62" s="21">
        <v>3</v>
      </c>
      <c r="H62" s="17">
        <v>2</v>
      </c>
      <c r="I62" s="37">
        <f t="shared" si="0"/>
        <v>513</v>
      </c>
    </row>
    <row r="63" spans="1:9" x14ac:dyDescent="0.2">
      <c r="A63" s="18">
        <v>42884.767708333333</v>
      </c>
      <c r="B63" s="19" t="s">
        <v>587</v>
      </c>
      <c r="C63" s="19" t="s">
        <v>21</v>
      </c>
      <c r="D63" s="20" t="s">
        <v>270</v>
      </c>
      <c r="E63" s="21">
        <v>372</v>
      </c>
      <c r="F63" s="21">
        <v>225</v>
      </c>
      <c r="G63" s="21">
        <v>14</v>
      </c>
      <c r="H63" s="17">
        <v>17</v>
      </c>
      <c r="I63" s="37">
        <f t="shared" si="0"/>
        <v>628</v>
      </c>
    </row>
    <row r="64" spans="1:9" x14ac:dyDescent="0.2">
      <c r="A64" s="18">
        <v>42884.707233796296</v>
      </c>
      <c r="B64" s="19" t="s">
        <v>990</v>
      </c>
      <c r="C64" s="19" t="s">
        <v>21</v>
      </c>
      <c r="D64" s="20" t="s">
        <v>272</v>
      </c>
      <c r="E64" s="21">
        <v>299</v>
      </c>
      <c r="F64" s="21">
        <v>167</v>
      </c>
      <c r="G64" s="21">
        <v>5</v>
      </c>
      <c r="H64" s="17">
        <v>4</v>
      </c>
      <c r="I64" s="37">
        <f t="shared" si="0"/>
        <v>475</v>
      </c>
    </row>
    <row r="65" spans="1:9" ht="42.75" x14ac:dyDescent="0.2">
      <c r="A65" s="18">
        <v>42884.705428240741</v>
      </c>
      <c r="B65" s="19" t="s">
        <v>989</v>
      </c>
      <c r="C65" s="19" t="s">
        <v>21</v>
      </c>
      <c r="D65" s="20" t="s">
        <v>272</v>
      </c>
      <c r="E65" s="21">
        <v>175</v>
      </c>
      <c r="F65" s="21">
        <v>101</v>
      </c>
      <c r="G65" s="21">
        <v>0</v>
      </c>
      <c r="H65" s="17">
        <v>11</v>
      </c>
      <c r="I65" s="37">
        <f t="shared" si="0"/>
        <v>287</v>
      </c>
    </row>
    <row r="66" spans="1:9" ht="28.5" x14ac:dyDescent="0.2">
      <c r="A66" s="18">
        <v>42884.704212962963</v>
      </c>
      <c r="B66" s="19" t="s">
        <v>988</v>
      </c>
      <c r="C66" s="19" t="s">
        <v>21</v>
      </c>
      <c r="D66" s="20" t="s">
        <v>272</v>
      </c>
      <c r="E66" s="21">
        <v>170</v>
      </c>
      <c r="F66" s="21">
        <v>109</v>
      </c>
      <c r="G66" s="21">
        <v>9</v>
      </c>
      <c r="H66" s="17">
        <v>21</v>
      </c>
      <c r="I66" s="37">
        <f t="shared" ref="I66:I129" si="1">SUM(E66:H66)</f>
        <v>309</v>
      </c>
    </row>
    <row r="67" spans="1:9" ht="57" x14ac:dyDescent="0.2">
      <c r="A67" s="18">
        <v>42884.124594907407</v>
      </c>
      <c r="B67" s="19" t="s">
        <v>987</v>
      </c>
      <c r="C67" s="19" t="s">
        <v>21</v>
      </c>
      <c r="D67" s="20" t="s">
        <v>270</v>
      </c>
      <c r="E67" s="21">
        <v>1392</v>
      </c>
      <c r="F67" s="21">
        <v>988</v>
      </c>
      <c r="G67" s="21">
        <v>17</v>
      </c>
      <c r="H67" s="17">
        <v>16</v>
      </c>
      <c r="I67" s="37">
        <f t="shared" si="1"/>
        <v>2413</v>
      </c>
    </row>
    <row r="68" spans="1:9" ht="42.75" x14ac:dyDescent="0.2">
      <c r="A68" s="18">
        <v>42884.055462962962</v>
      </c>
      <c r="B68" s="19" t="s">
        <v>986</v>
      </c>
      <c r="C68" s="19" t="s">
        <v>21</v>
      </c>
      <c r="D68" s="20" t="s">
        <v>272</v>
      </c>
      <c r="E68" s="21">
        <v>554</v>
      </c>
      <c r="F68" s="21">
        <v>337</v>
      </c>
      <c r="G68" s="21">
        <v>9</v>
      </c>
      <c r="H68" s="17">
        <v>28</v>
      </c>
      <c r="I68" s="37">
        <f t="shared" si="1"/>
        <v>928</v>
      </c>
    </row>
    <row r="69" spans="1:9" x14ac:dyDescent="0.2">
      <c r="A69" s="18">
        <v>42883.933819444443</v>
      </c>
      <c r="B69" s="19" t="s">
        <v>288</v>
      </c>
      <c r="C69" s="19" t="s">
        <v>21</v>
      </c>
      <c r="D69" s="20" t="s">
        <v>272</v>
      </c>
      <c r="E69" s="21">
        <v>434</v>
      </c>
      <c r="F69" s="21">
        <v>273</v>
      </c>
      <c r="G69" s="21">
        <v>18</v>
      </c>
      <c r="H69" s="17">
        <v>34</v>
      </c>
      <c r="I69" s="37">
        <f t="shared" si="1"/>
        <v>759</v>
      </c>
    </row>
    <row r="70" spans="1:9" ht="71.25" x14ac:dyDescent="0.2">
      <c r="A70" s="18">
        <v>42883.865543981483</v>
      </c>
      <c r="B70" s="19" t="s">
        <v>985</v>
      </c>
      <c r="C70" s="19" t="s">
        <v>21</v>
      </c>
      <c r="D70" s="20" t="s">
        <v>272</v>
      </c>
      <c r="E70" s="21">
        <v>669</v>
      </c>
      <c r="F70" s="21">
        <v>429</v>
      </c>
      <c r="G70" s="21">
        <v>24</v>
      </c>
      <c r="H70" s="17">
        <v>17</v>
      </c>
      <c r="I70" s="37">
        <f t="shared" si="1"/>
        <v>1139</v>
      </c>
    </row>
    <row r="71" spans="1:9" ht="28.5" x14ac:dyDescent="0.2">
      <c r="A71" s="18">
        <v>42883.689675925925</v>
      </c>
      <c r="B71" s="19" t="s">
        <v>984</v>
      </c>
      <c r="C71" s="19" t="s">
        <v>21</v>
      </c>
      <c r="D71" s="20" t="s">
        <v>272</v>
      </c>
      <c r="E71" s="21">
        <v>223</v>
      </c>
      <c r="F71" s="21">
        <v>136</v>
      </c>
      <c r="G71" s="21">
        <v>1</v>
      </c>
      <c r="H71" s="17">
        <v>45</v>
      </c>
      <c r="I71" s="37">
        <f t="shared" si="1"/>
        <v>405</v>
      </c>
    </row>
    <row r="72" spans="1:9" ht="28.5" x14ac:dyDescent="0.2">
      <c r="A72" s="18">
        <v>42883.687245370369</v>
      </c>
      <c r="B72" s="19" t="s">
        <v>983</v>
      </c>
      <c r="C72" s="19" t="s">
        <v>21</v>
      </c>
      <c r="D72" s="20" t="s">
        <v>272</v>
      </c>
      <c r="E72" s="21">
        <v>1260</v>
      </c>
      <c r="F72" s="21">
        <v>741</v>
      </c>
      <c r="G72" s="21">
        <v>46</v>
      </c>
      <c r="H72" s="17">
        <v>50</v>
      </c>
      <c r="I72" s="37">
        <f t="shared" si="1"/>
        <v>2097</v>
      </c>
    </row>
    <row r="73" spans="1:9" x14ac:dyDescent="0.2">
      <c r="A73" s="18">
        <v>42883.680590277778</v>
      </c>
      <c r="B73" s="19" t="s">
        <v>982</v>
      </c>
      <c r="C73" s="19" t="s">
        <v>21</v>
      </c>
      <c r="D73" s="20" t="s">
        <v>272</v>
      </c>
      <c r="E73" s="21">
        <v>435</v>
      </c>
      <c r="F73" s="21">
        <v>273</v>
      </c>
      <c r="G73" s="21">
        <v>12</v>
      </c>
      <c r="H73" s="17">
        <v>16</v>
      </c>
      <c r="I73" s="37">
        <f t="shared" si="1"/>
        <v>736</v>
      </c>
    </row>
    <row r="74" spans="1:9" x14ac:dyDescent="0.2">
      <c r="A74" s="18">
        <v>42882.169386574074</v>
      </c>
      <c r="B74" s="19" t="s">
        <v>981</v>
      </c>
      <c r="C74" s="19" t="s">
        <v>21</v>
      </c>
      <c r="D74" s="20" t="s">
        <v>272</v>
      </c>
      <c r="E74" s="21">
        <v>329</v>
      </c>
      <c r="F74" s="21">
        <v>209</v>
      </c>
      <c r="G74" s="21">
        <v>6</v>
      </c>
      <c r="H74" s="17">
        <v>17</v>
      </c>
      <c r="I74" s="37">
        <f t="shared" si="1"/>
        <v>561</v>
      </c>
    </row>
    <row r="75" spans="1:9" ht="71.25" x14ac:dyDescent="0.2">
      <c r="A75" s="18">
        <v>42881.136689814812</v>
      </c>
      <c r="B75" s="19" t="s">
        <v>980</v>
      </c>
      <c r="C75" s="19" t="s">
        <v>21</v>
      </c>
      <c r="D75" s="20" t="s">
        <v>272</v>
      </c>
      <c r="E75" s="21">
        <v>543</v>
      </c>
      <c r="F75" s="21">
        <v>352</v>
      </c>
      <c r="G75" s="21">
        <v>11</v>
      </c>
      <c r="H75" s="17">
        <v>43</v>
      </c>
      <c r="I75" s="37">
        <f t="shared" si="1"/>
        <v>949</v>
      </c>
    </row>
    <row r="76" spans="1:9" ht="71.25" x14ac:dyDescent="0.2">
      <c r="A76" s="18">
        <v>42880.906018518515</v>
      </c>
      <c r="B76" s="19" t="s">
        <v>979</v>
      </c>
      <c r="C76" s="19" t="s">
        <v>21</v>
      </c>
      <c r="D76" s="20" t="s">
        <v>270</v>
      </c>
      <c r="E76" s="21">
        <v>1450</v>
      </c>
      <c r="F76" s="21">
        <v>895</v>
      </c>
      <c r="G76" s="21">
        <v>8</v>
      </c>
      <c r="H76" s="17">
        <v>13</v>
      </c>
      <c r="I76" s="37">
        <f t="shared" si="1"/>
        <v>2366</v>
      </c>
    </row>
    <row r="77" spans="1:9" ht="57" x14ac:dyDescent="0.2">
      <c r="A77" s="18">
        <v>42880.079814814817</v>
      </c>
      <c r="B77" s="19" t="s">
        <v>978</v>
      </c>
      <c r="C77" s="19" t="s">
        <v>21</v>
      </c>
      <c r="D77" s="20" t="s">
        <v>272</v>
      </c>
      <c r="E77" s="21">
        <v>360</v>
      </c>
      <c r="F77" s="21">
        <v>217</v>
      </c>
      <c r="G77" s="21">
        <v>5</v>
      </c>
      <c r="H77" s="17">
        <v>20</v>
      </c>
      <c r="I77" s="37">
        <f t="shared" si="1"/>
        <v>602</v>
      </c>
    </row>
    <row r="78" spans="1:9" x14ac:dyDescent="0.2">
      <c r="A78" s="18">
        <v>42879.795925925922</v>
      </c>
      <c r="B78" s="19" t="s">
        <v>977</v>
      </c>
      <c r="C78" s="19" t="s">
        <v>21</v>
      </c>
      <c r="D78" s="20" t="s">
        <v>272</v>
      </c>
      <c r="E78" s="21">
        <v>390</v>
      </c>
      <c r="F78" s="21">
        <v>228</v>
      </c>
      <c r="G78" s="21">
        <v>11</v>
      </c>
      <c r="H78" s="17">
        <v>21</v>
      </c>
      <c r="I78" s="37">
        <f t="shared" si="1"/>
        <v>650</v>
      </c>
    </row>
    <row r="79" spans="1:9" x14ac:dyDescent="0.2">
      <c r="A79" s="18">
        <v>42879.794085648151</v>
      </c>
      <c r="B79" s="19" t="s">
        <v>976</v>
      </c>
      <c r="C79" s="19" t="s">
        <v>21</v>
      </c>
      <c r="D79" s="20" t="s">
        <v>272</v>
      </c>
      <c r="E79" s="21">
        <v>373</v>
      </c>
      <c r="F79" s="21">
        <v>222</v>
      </c>
      <c r="G79" s="21">
        <v>11</v>
      </c>
      <c r="H79" s="17">
        <v>16</v>
      </c>
      <c r="I79" s="37">
        <f t="shared" si="1"/>
        <v>622</v>
      </c>
    </row>
    <row r="80" spans="1:9" ht="42.75" x14ac:dyDescent="0.2">
      <c r="A80" s="18">
        <v>42879.77412037037</v>
      </c>
      <c r="B80" s="19" t="s">
        <v>975</v>
      </c>
      <c r="C80" s="19" t="s">
        <v>21</v>
      </c>
      <c r="D80" s="20" t="s">
        <v>272</v>
      </c>
      <c r="E80" s="21">
        <v>380</v>
      </c>
      <c r="F80" s="21">
        <v>251</v>
      </c>
      <c r="G80" s="21">
        <v>8</v>
      </c>
      <c r="H80" s="17">
        <v>16</v>
      </c>
      <c r="I80" s="37">
        <f t="shared" si="1"/>
        <v>655</v>
      </c>
    </row>
    <row r="81" spans="1:9" ht="42.75" x14ac:dyDescent="0.2">
      <c r="A81" s="18">
        <v>42878.527627314812</v>
      </c>
      <c r="B81" s="19" t="s">
        <v>974</v>
      </c>
      <c r="C81" s="19" t="s">
        <v>21</v>
      </c>
      <c r="D81" s="20" t="s">
        <v>272</v>
      </c>
      <c r="E81" s="21">
        <v>9240</v>
      </c>
      <c r="F81" s="21">
        <v>6405</v>
      </c>
      <c r="G81" s="21">
        <v>474</v>
      </c>
      <c r="H81" s="17">
        <v>556</v>
      </c>
      <c r="I81" s="37">
        <f t="shared" si="1"/>
        <v>16675</v>
      </c>
    </row>
    <row r="82" spans="1:9" x14ac:dyDescent="0.2">
      <c r="A82" s="18">
        <v>42877.687881944446</v>
      </c>
      <c r="B82" s="19" t="s">
        <v>973</v>
      </c>
      <c r="C82" s="19" t="s">
        <v>21</v>
      </c>
      <c r="D82" s="20" t="s">
        <v>272</v>
      </c>
      <c r="E82" s="21">
        <v>640</v>
      </c>
      <c r="F82" s="21">
        <v>378</v>
      </c>
      <c r="G82" s="21">
        <v>16</v>
      </c>
      <c r="H82" s="17">
        <v>16</v>
      </c>
      <c r="I82" s="37">
        <f t="shared" si="1"/>
        <v>1050</v>
      </c>
    </row>
    <row r="83" spans="1:9" x14ac:dyDescent="0.2">
      <c r="A83" s="18">
        <v>42877.687488425923</v>
      </c>
      <c r="B83" s="19" t="s">
        <v>972</v>
      </c>
      <c r="C83" s="19" t="s">
        <v>21</v>
      </c>
      <c r="D83" s="20" t="s">
        <v>272</v>
      </c>
      <c r="E83" s="21">
        <v>326</v>
      </c>
      <c r="F83" s="21">
        <v>201</v>
      </c>
      <c r="G83" s="21">
        <v>3</v>
      </c>
      <c r="H83" s="17">
        <v>15</v>
      </c>
      <c r="I83" s="37">
        <f t="shared" si="1"/>
        <v>545</v>
      </c>
    </row>
    <row r="84" spans="1:9" ht="42.75" x14ac:dyDescent="0.2">
      <c r="A84" s="18">
        <v>42877.035416666666</v>
      </c>
      <c r="B84" s="19" t="s">
        <v>971</v>
      </c>
      <c r="C84" s="19" t="s">
        <v>21</v>
      </c>
      <c r="D84" s="20" t="s">
        <v>272</v>
      </c>
      <c r="E84" s="21">
        <v>412</v>
      </c>
      <c r="F84" s="21">
        <v>273</v>
      </c>
      <c r="G84" s="21">
        <v>11</v>
      </c>
      <c r="H84" s="17">
        <v>14</v>
      </c>
      <c r="I84" s="37">
        <f t="shared" si="1"/>
        <v>710</v>
      </c>
    </row>
    <row r="85" spans="1:9" ht="28.5" x14ac:dyDescent="0.2">
      <c r="A85" s="18">
        <v>42876.726909722223</v>
      </c>
      <c r="B85" s="19" t="s">
        <v>970</v>
      </c>
      <c r="C85" s="19" t="s">
        <v>21</v>
      </c>
      <c r="D85" s="20" t="s">
        <v>272</v>
      </c>
      <c r="E85" s="21">
        <v>356</v>
      </c>
      <c r="F85" s="21">
        <v>195</v>
      </c>
      <c r="G85" s="21">
        <v>6</v>
      </c>
      <c r="H85" s="17">
        <v>6</v>
      </c>
      <c r="I85" s="37">
        <f t="shared" si="1"/>
        <v>563</v>
      </c>
    </row>
    <row r="86" spans="1:9" ht="42.75" x14ac:dyDescent="0.2">
      <c r="A86" s="18">
        <v>42876.72519675926</v>
      </c>
      <c r="B86" s="19" t="s">
        <v>969</v>
      </c>
      <c r="C86" s="19" t="s">
        <v>21</v>
      </c>
      <c r="D86" s="20" t="s">
        <v>272</v>
      </c>
      <c r="E86" s="21">
        <v>354</v>
      </c>
      <c r="F86" s="21">
        <v>217</v>
      </c>
      <c r="G86" s="21">
        <v>2</v>
      </c>
      <c r="H86" s="17">
        <v>6</v>
      </c>
      <c r="I86" s="37">
        <f t="shared" si="1"/>
        <v>579</v>
      </c>
    </row>
    <row r="87" spans="1:9" ht="42.75" x14ac:dyDescent="0.2">
      <c r="A87" s="18">
        <v>42874.904120370367</v>
      </c>
      <c r="B87" s="19" t="s">
        <v>968</v>
      </c>
      <c r="C87" s="19" t="s">
        <v>21</v>
      </c>
      <c r="D87" s="20" t="s">
        <v>272</v>
      </c>
      <c r="E87" s="21">
        <v>523</v>
      </c>
      <c r="F87" s="21">
        <v>316</v>
      </c>
      <c r="G87" s="21">
        <v>12</v>
      </c>
      <c r="H87" s="17">
        <v>31</v>
      </c>
      <c r="I87" s="37">
        <f t="shared" si="1"/>
        <v>882</v>
      </c>
    </row>
    <row r="88" spans="1:9" x14ac:dyDescent="0.2">
      <c r="A88" s="18">
        <v>42872.763807870368</v>
      </c>
      <c r="B88" s="19" t="s">
        <v>967</v>
      </c>
      <c r="C88" s="19" t="s">
        <v>21</v>
      </c>
      <c r="D88" s="20" t="s">
        <v>272</v>
      </c>
      <c r="E88" s="21">
        <v>736</v>
      </c>
      <c r="F88" s="21">
        <v>433</v>
      </c>
      <c r="G88" s="21">
        <v>16</v>
      </c>
      <c r="H88" s="17">
        <v>22</v>
      </c>
      <c r="I88" s="37">
        <f t="shared" si="1"/>
        <v>1207</v>
      </c>
    </row>
    <row r="89" spans="1:9" x14ac:dyDescent="0.2">
      <c r="A89" s="18">
        <v>42872.762939814813</v>
      </c>
      <c r="B89" s="19" t="s">
        <v>966</v>
      </c>
      <c r="C89" s="19" t="s">
        <v>21</v>
      </c>
      <c r="D89" s="20" t="s">
        <v>272</v>
      </c>
      <c r="E89" s="21">
        <v>375</v>
      </c>
      <c r="F89" s="21">
        <v>234</v>
      </c>
      <c r="G89" s="21">
        <v>8</v>
      </c>
      <c r="H89" s="17">
        <v>11</v>
      </c>
      <c r="I89" s="37">
        <f t="shared" si="1"/>
        <v>628</v>
      </c>
    </row>
    <row r="90" spans="1:9" ht="28.5" x14ac:dyDescent="0.2">
      <c r="A90" s="18">
        <v>42872.671643518515</v>
      </c>
      <c r="B90" s="19" t="s">
        <v>965</v>
      </c>
      <c r="C90" s="19" t="s">
        <v>21</v>
      </c>
      <c r="D90" s="20" t="s">
        <v>272</v>
      </c>
      <c r="E90" s="21">
        <v>316</v>
      </c>
      <c r="F90" s="21">
        <v>198</v>
      </c>
      <c r="G90" s="21">
        <v>8</v>
      </c>
      <c r="H90" s="17">
        <v>7</v>
      </c>
      <c r="I90" s="37">
        <f t="shared" si="1"/>
        <v>529</v>
      </c>
    </row>
    <row r="91" spans="1:9" ht="42.75" x14ac:dyDescent="0.2">
      <c r="A91" s="18">
        <v>42872.228101851855</v>
      </c>
      <c r="B91" s="19" t="s">
        <v>964</v>
      </c>
      <c r="C91" s="19" t="s">
        <v>21</v>
      </c>
      <c r="D91" s="20" t="s">
        <v>272</v>
      </c>
      <c r="E91" s="21">
        <v>951</v>
      </c>
      <c r="F91" s="21">
        <v>628</v>
      </c>
      <c r="G91" s="21">
        <v>43</v>
      </c>
      <c r="H91" s="17">
        <v>165</v>
      </c>
      <c r="I91" s="37">
        <f t="shared" si="1"/>
        <v>1787</v>
      </c>
    </row>
    <row r="92" spans="1:9" x14ac:dyDescent="0.2">
      <c r="A92" s="18">
        <v>42871.821643518517</v>
      </c>
      <c r="B92" s="19" t="s">
        <v>963</v>
      </c>
      <c r="C92" s="19" t="s">
        <v>21</v>
      </c>
      <c r="D92" s="20" t="s">
        <v>272</v>
      </c>
      <c r="E92" s="21">
        <v>467</v>
      </c>
      <c r="F92" s="21">
        <v>294</v>
      </c>
      <c r="G92" s="21">
        <v>8</v>
      </c>
      <c r="H92" s="17">
        <v>28</v>
      </c>
      <c r="I92" s="37">
        <f t="shared" si="1"/>
        <v>797</v>
      </c>
    </row>
    <row r="93" spans="1:9" ht="28.5" x14ac:dyDescent="0.2">
      <c r="A93" s="18">
        <v>42871.688043981485</v>
      </c>
      <c r="B93" s="19" t="s">
        <v>962</v>
      </c>
      <c r="C93" s="19" t="s">
        <v>21</v>
      </c>
      <c r="D93" s="20" t="s">
        <v>272</v>
      </c>
      <c r="E93" s="21">
        <v>316</v>
      </c>
      <c r="F93" s="21">
        <v>191</v>
      </c>
      <c r="G93" s="21">
        <v>11</v>
      </c>
      <c r="H93" s="17">
        <v>132</v>
      </c>
      <c r="I93" s="37">
        <f t="shared" si="1"/>
        <v>650</v>
      </c>
    </row>
    <row r="94" spans="1:9" ht="28.5" x14ac:dyDescent="0.2">
      <c r="A94" s="18">
        <v>42871.682488425926</v>
      </c>
      <c r="B94" s="19" t="s">
        <v>961</v>
      </c>
      <c r="C94" s="19" t="s">
        <v>21</v>
      </c>
      <c r="D94" s="20" t="s">
        <v>272</v>
      </c>
      <c r="E94" s="21">
        <v>2526</v>
      </c>
      <c r="F94" s="21">
        <v>1567</v>
      </c>
      <c r="G94" s="21">
        <v>120</v>
      </c>
      <c r="H94" s="17">
        <v>200</v>
      </c>
      <c r="I94" s="37">
        <f t="shared" si="1"/>
        <v>4413</v>
      </c>
    </row>
    <row r="95" spans="1:9" x14ac:dyDescent="0.2">
      <c r="A95" s="18">
        <v>42871.212847222225</v>
      </c>
      <c r="B95" s="19" t="s">
        <v>277</v>
      </c>
      <c r="C95" s="19" t="s">
        <v>21</v>
      </c>
      <c r="D95" s="20" t="s">
        <v>272</v>
      </c>
      <c r="E95" s="21">
        <v>846</v>
      </c>
      <c r="F95" s="21">
        <v>530</v>
      </c>
      <c r="G95" s="21">
        <v>69</v>
      </c>
      <c r="H95" s="17">
        <v>79</v>
      </c>
      <c r="I95" s="37">
        <f t="shared" si="1"/>
        <v>1524</v>
      </c>
    </row>
    <row r="96" spans="1:9" ht="28.5" x14ac:dyDescent="0.2">
      <c r="A96" s="18">
        <v>42866.845092592594</v>
      </c>
      <c r="B96" s="19" t="s">
        <v>960</v>
      </c>
      <c r="C96" s="19" t="s">
        <v>21</v>
      </c>
      <c r="D96" s="20" t="s">
        <v>272</v>
      </c>
      <c r="E96" s="21">
        <v>565</v>
      </c>
      <c r="F96" s="21">
        <v>359</v>
      </c>
      <c r="G96" s="21">
        <v>16</v>
      </c>
      <c r="H96" s="17">
        <v>15</v>
      </c>
      <c r="I96" s="37">
        <f t="shared" si="1"/>
        <v>955</v>
      </c>
    </row>
    <row r="97" spans="1:9" ht="57" x14ac:dyDescent="0.2">
      <c r="A97" s="18">
        <v>42866.1483912037</v>
      </c>
      <c r="B97" s="19" t="s">
        <v>959</v>
      </c>
      <c r="C97" s="19" t="s">
        <v>21</v>
      </c>
      <c r="D97" s="20" t="s">
        <v>272</v>
      </c>
      <c r="E97" s="21">
        <v>409</v>
      </c>
      <c r="F97" s="21">
        <v>241</v>
      </c>
      <c r="G97" s="21">
        <v>8</v>
      </c>
      <c r="H97" s="17">
        <v>26</v>
      </c>
      <c r="I97" s="37">
        <f t="shared" si="1"/>
        <v>684</v>
      </c>
    </row>
    <row r="98" spans="1:9" ht="57" x14ac:dyDescent="0.2">
      <c r="A98" s="18">
        <v>42865.960636574076</v>
      </c>
      <c r="B98" s="19" t="s">
        <v>958</v>
      </c>
      <c r="C98" s="19" t="s">
        <v>21</v>
      </c>
      <c r="D98" s="20" t="s">
        <v>272</v>
      </c>
      <c r="E98" s="21">
        <v>326</v>
      </c>
      <c r="F98" s="21">
        <v>185</v>
      </c>
      <c r="G98" s="21">
        <v>9</v>
      </c>
      <c r="H98" s="17">
        <v>11</v>
      </c>
      <c r="I98" s="37">
        <f t="shared" si="1"/>
        <v>531</v>
      </c>
    </row>
    <row r="99" spans="1:9" ht="28.5" x14ac:dyDescent="0.2">
      <c r="A99" s="18">
        <v>42865.768912037034</v>
      </c>
      <c r="B99" s="19" t="s">
        <v>957</v>
      </c>
      <c r="C99" s="19" t="s">
        <v>21</v>
      </c>
      <c r="D99" s="20" t="s">
        <v>272</v>
      </c>
      <c r="E99" s="21">
        <v>363</v>
      </c>
      <c r="F99" s="21">
        <v>202</v>
      </c>
      <c r="G99" s="21">
        <v>9</v>
      </c>
      <c r="H99" s="17">
        <v>64</v>
      </c>
      <c r="I99" s="37">
        <f t="shared" si="1"/>
        <v>638</v>
      </c>
    </row>
    <row r="100" spans="1:9" ht="42.75" x14ac:dyDescent="0.2">
      <c r="A100" s="18">
        <v>42865.760578703703</v>
      </c>
      <c r="B100" s="19" t="s">
        <v>956</v>
      </c>
      <c r="C100" s="19" t="s">
        <v>21</v>
      </c>
      <c r="D100" s="20" t="s">
        <v>272</v>
      </c>
      <c r="E100" s="21">
        <v>1906</v>
      </c>
      <c r="F100" s="21">
        <v>1049</v>
      </c>
      <c r="G100" s="21">
        <v>59</v>
      </c>
      <c r="H100" s="17">
        <v>39</v>
      </c>
      <c r="I100" s="37">
        <f t="shared" si="1"/>
        <v>3053</v>
      </c>
    </row>
    <row r="101" spans="1:9" ht="71.25" x14ac:dyDescent="0.2">
      <c r="A101" s="18">
        <v>42865.757696759261</v>
      </c>
      <c r="B101" s="19" t="s">
        <v>955</v>
      </c>
      <c r="C101" s="19" t="s">
        <v>21</v>
      </c>
      <c r="D101" s="20" t="s">
        <v>272</v>
      </c>
      <c r="E101" s="21">
        <v>141</v>
      </c>
      <c r="F101" s="21">
        <v>81</v>
      </c>
      <c r="G101" s="21">
        <v>1</v>
      </c>
      <c r="H101" s="17">
        <v>1</v>
      </c>
      <c r="I101" s="37">
        <f t="shared" si="1"/>
        <v>224</v>
      </c>
    </row>
    <row r="102" spans="1:9" ht="28.5" x14ac:dyDescent="0.2">
      <c r="A102" s="18">
        <v>42865.756053240744</v>
      </c>
      <c r="B102" s="19" t="s">
        <v>954</v>
      </c>
      <c r="C102" s="19" t="s">
        <v>21</v>
      </c>
      <c r="D102" s="20" t="s">
        <v>280</v>
      </c>
      <c r="E102" s="21">
        <v>121</v>
      </c>
      <c r="F102" s="21">
        <v>70</v>
      </c>
      <c r="G102" s="21">
        <v>0</v>
      </c>
      <c r="H102" s="17">
        <v>8</v>
      </c>
      <c r="I102" s="37">
        <f t="shared" si="1"/>
        <v>199</v>
      </c>
    </row>
    <row r="103" spans="1:9" ht="57" x14ac:dyDescent="0.2">
      <c r="A103" s="18">
        <v>42865.731990740744</v>
      </c>
      <c r="B103" s="19" t="s">
        <v>953</v>
      </c>
      <c r="C103" s="19" t="s">
        <v>21</v>
      </c>
      <c r="D103" s="20" t="s">
        <v>270</v>
      </c>
      <c r="E103" s="21">
        <v>350</v>
      </c>
      <c r="F103" s="21">
        <v>196</v>
      </c>
      <c r="G103" s="21">
        <v>4</v>
      </c>
      <c r="H103" s="17">
        <v>33</v>
      </c>
      <c r="I103" s="37">
        <f t="shared" si="1"/>
        <v>583</v>
      </c>
    </row>
    <row r="104" spans="1:9" ht="71.25" x14ac:dyDescent="0.2">
      <c r="A104" s="18">
        <v>42865.726736111108</v>
      </c>
      <c r="B104" s="19" t="s">
        <v>952</v>
      </c>
      <c r="C104" s="19" t="s">
        <v>21</v>
      </c>
      <c r="D104" s="20" t="s">
        <v>272</v>
      </c>
      <c r="E104" s="21">
        <v>201</v>
      </c>
      <c r="F104" s="21">
        <v>118</v>
      </c>
      <c r="G104" s="21">
        <v>3</v>
      </c>
      <c r="H104" s="17">
        <v>7</v>
      </c>
      <c r="I104" s="37">
        <f t="shared" si="1"/>
        <v>329</v>
      </c>
    </row>
    <row r="105" spans="1:9" x14ac:dyDescent="0.2">
      <c r="A105" s="18">
        <v>42865.725069444445</v>
      </c>
      <c r="B105" s="19" t="s">
        <v>951</v>
      </c>
      <c r="C105" s="19" t="s">
        <v>21</v>
      </c>
      <c r="D105" s="20" t="s">
        <v>272</v>
      </c>
      <c r="E105" s="21">
        <v>317</v>
      </c>
      <c r="F105" s="21">
        <v>186</v>
      </c>
      <c r="G105" s="21">
        <v>4</v>
      </c>
      <c r="H105" s="17">
        <v>20</v>
      </c>
      <c r="I105" s="37">
        <f t="shared" si="1"/>
        <v>527</v>
      </c>
    </row>
    <row r="106" spans="1:9" x14ac:dyDescent="0.2">
      <c r="A106" s="18">
        <v>42865.708437499998</v>
      </c>
      <c r="B106" s="19" t="s">
        <v>950</v>
      </c>
      <c r="C106" s="19" t="s">
        <v>21</v>
      </c>
      <c r="D106" s="20" t="s">
        <v>272</v>
      </c>
      <c r="E106" s="21">
        <v>516</v>
      </c>
      <c r="F106" s="21">
        <v>267</v>
      </c>
      <c r="G106" s="21">
        <v>15</v>
      </c>
      <c r="H106" s="17">
        <v>23</v>
      </c>
      <c r="I106" s="37">
        <f t="shared" si="1"/>
        <v>821</v>
      </c>
    </row>
    <row r="107" spans="1:9" x14ac:dyDescent="0.2">
      <c r="A107" s="18">
        <v>42865.701238425929</v>
      </c>
      <c r="B107" s="19" t="s">
        <v>949</v>
      </c>
      <c r="C107" s="19" t="s">
        <v>21</v>
      </c>
      <c r="D107" s="20" t="s">
        <v>272</v>
      </c>
      <c r="E107" s="21">
        <v>529</v>
      </c>
      <c r="F107" s="21">
        <v>277</v>
      </c>
      <c r="G107" s="21">
        <v>10</v>
      </c>
      <c r="H107" s="17">
        <v>11</v>
      </c>
      <c r="I107" s="37">
        <f t="shared" si="1"/>
        <v>827</v>
      </c>
    </row>
    <row r="108" spans="1:9" x14ac:dyDescent="0.2">
      <c r="A108" s="18">
        <v>42865.70071759259</v>
      </c>
      <c r="B108" s="19" t="s">
        <v>948</v>
      </c>
      <c r="C108" s="19" t="s">
        <v>21</v>
      </c>
      <c r="D108" s="20" t="s">
        <v>272</v>
      </c>
      <c r="E108" s="21">
        <v>195</v>
      </c>
      <c r="F108" s="21">
        <v>117</v>
      </c>
      <c r="G108" s="21">
        <v>3</v>
      </c>
      <c r="H108" s="17">
        <v>2</v>
      </c>
      <c r="I108" s="37">
        <f t="shared" si="1"/>
        <v>317</v>
      </c>
    </row>
    <row r="109" spans="1:9" ht="57" x14ac:dyDescent="0.2">
      <c r="A109" s="18">
        <v>42865.210196759261</v>
      </c>
      <c r="B109" s="19" t="s">
        <v>947</v>
      </c>
      <c r="C109" s="19" t="s">
        <v>21</v>
      </c>
      <c r="D109" s="20" t="s">
        <v>272</v>
      </c>
      <c r="E109" s="21">
        <v>1179</v>
      </c>
      <c r="F109" s="21">
        <v>788</v>
      </c>
      <c r="G109" s="21">
        <v>47</v>
      </c>
      <c r="H109" s="17">
        <v>116</v>
      </c>
      <c r="I109" s="37">
        <f t="shared" si="1"/>
        <v>2130</v>
      </c>
    </row>
    <row r="110" spans="1:9" ht="28.5" x14ac:dyDescent="0.2">
      <c r="A110" s="18">
        <v>42865.012986111113</v>
      </c>
      <c r="B110" s="19" t="s">
        <v>946</v>
      </c>
      <c r="C110" s="19" t="s">
        <v>21</v>
      </c>
      <c r="D110" s="20" t="s">
        <v>272</v>
      </c>
      <c r="E110" s="21">
        <v>1345</v>
      </c>
      <c r="F110" s="21">
        <v>825</v>
      </c>
      <c r="G110" s="21">
        <v>78</v>
      </c>
      <c r="H110" s="17">
        <v>93</v>
      </c>
      <c r="I110" s="37">
        <f t="shared" si="1"/>
        <v>2341</v>
      </c>
    </row>
    <row r="111" spans="1:9" ht="42.75" x14ac:dyDescent="0.2">
      <c r="A111" s="18">
        <v>42863.81050925926</v>
      </c>
      <c r="B111" s="19" t="s">
        <v>945</v>
      </c>
      <c r="C111" s="19" t="s">
        <v>21</v>
      </c>
      <c r="D111" s="20" t="s">
        <v>270</v>
      </c>
      <c r="E111" s="21">
        <v>2476</v>
      </c>
      <c r="F111" s="21">
        <v>1630</v>
      </c>
      <c r="G111" s="21">
        <v>94</v>
      </c>
      <c r="H111" s="17">
        <v>61</v>
      </c>
      <c r="I111" s="37">
        <f t="shared" si="1"/>
        <v>4261</v>
      </c>
    </row>
    <row r="112" spans="1:9" x14ac:dyDescent="0.2">
      <c r="A112" s="18">
        <v>42863.792453703703</v>
      </c>
      <c r="B112" s="19" t="s">
        <v>944</v>
      </c>
      <c r="C112" s="19" t="s">
        <v>21</v>
      </c>
      <c r="D112" s="20" t="s">
        <v>270</v>
      </c>
      <c r="E112" s="21">
        <v>846</v>
      </c>
      <c r="F112" s="21">
        <v>564</v>
      </c>
      <c r="G112" s="21">
        <v>8</v>
      </c>
      <c r="H112" s="17">
        <v>8</v>
      </c>
      <c r="I112" s="37">
        <f t="shared" si="1"/>
        <v>1426</v>
      </c>
    </row>
    <row r="113" spans="1:9" ht="28.5" x14ac:dyDescent="0.2">
      <c r="A113" s="18">
        <v>42863.756944444445</v>
      </c>
      <c r="B113" s="19" t="s">
        <v>943</v>
      </c>
      <c r="C113" s="19" t="s">
        <v>21</v>
      </c>
      <c r="D113" s="20" t="s">
        <v>280</v>
      </c>
      <c r="E113" s="21">
        <v>164</v>
      </c>
      <c r="F113" s="21">
        <v>98</v>
      </c>
      <c r="G113" s="21">
        <v>3</v>
      </c>
      <c r="H113" s="17">
        <v>2</v>
      </c>
      <c r="I113" s="37">
        <f t="shared" si="1"/>
        <v>267</v>
      </c>
    </row>
    <row r="114" spans="1:9" ht="28.5" x14ac:dyDescent="0.2">
      <c r="A114" s="18">
        <v>42863.72079861111</v>
      </c>
      <c r="B114" s="19" t="s">
        <v>942</v>
      </c>
      <c r="C114" s="19" t="s">
        <v>21</v>
      </c>
      <c r="D114" s="20" t="s">
        <v>270</v>
      </c>
      <c r="E114" s="21">
        <v>918</v>
      </c>
      <c r="F114" s="21">
        <v>605</v>
      </c>
      <c r="G114" s="21">
        <v>7</v>
      </c>
      <c r="H114" s="17">
        <v>13</v>
      </c>
      <c r="I114" s="37">
        <f t="shared" si="1"/>
        <v>1543</v>
      </c>
    </row>
    <row r="115" spans="1:9" ht="28.5" x14ac:dyDescent="0.2">
      <c r="A115" s="18">
        <v>42863.703761574077</v>
      </c>
      <c r="B115" s="19" t="s">
        <v>941</v>
      </c>
      <c r="C115" s="19" t="s">
        <v>21</v>
      </c>
      <c r="D115" s="20" t="s">
        <v>270</v>
      </c>
      <c r="E115" s="21">
        <v>664</v>
      </c>
      <c r="F115" s="21">
        <v>424</v>
      </c>
      <c r="G115" s="21">
        <v>11</v>
      </c>
      <c r="H115" s="17">
        <v>11</v>
      </c>
      <c r="I115" s="37">
        <f t="shared" si="1"/>
        <v>1110</v>
      </c>
    </row>
    <row r="116" spans="1:9" ht="42.75" x14ac:dyDescent="0.2">
      <c r="A116" s="18">
        <v>42863.018414351849</v>
      </c>
      <c r="B116" s="19" t="s">
        <v>940</v>
      </c>
      <c r="C116" s="19" t="s">
        <v>21</v>
      </c>
      <c r="D116" s="20" t="s">
        <v>270</v>
      </c>
      <c r="E116" s="21">
        <v>384</v>
      </c>
      <c r="F116" s="21">
        <v>252</v>
      </c>
      <c r="G116" s="21">
        <v>17</v>
      </c>
      <c r="H116" s="17">
        <v>19</v>
      </c>
      <c r="I116" s="37">
        <f t="shared" si="1"/>
        <v>672</v>
      </c>
    </row>
    <row r="117" spans="1:9" ht="28.5" x14ac:dyDescent="0.2">
      <c r="A117" s="18">
        <v>42860.60560185185</v>
      </c>
      <c r="B117" s="19" t="s">
        <v>939</v>
      </c>
      <c r="C117" s="19" t="s">
        <v>21</v>
      </c>
      <c r="D117" s="20" t="s">
        <v>272</v>
      </c>
      <c r="E117" s="21">
        <v>770</v>
      </c>
      <c r="F117" s="21">
        <v>499</v>
      </c>
      <c r="G117" s="21">
        <v>16</v>
      </c>
      <c r="H117" s="17">
        <v>28</v>
      </c>
      <c r="I117" s="37">
        <f t="shared" si="1"/>
        <v>1313</v>
      </c>
    </row>
    <row r="118" spans="1:9" ht="57" x14ac:dyDescent="0.2">
      <c r="A118" s="18">
        <v>42859.686307870368</v>
      </c>
      <c r="B118" s="19" t="s">
        <v>938</v>
      </c>
      <c r="C118" s="19" t="s">
        <v>21</v>
      </c>
      <c r="D118" s="20" t="s">
        <v>272</v>
      </c>
      <c r="E118" s="21">
        <v>417</v>
      </c>
      <c r="F118" s="21">
        <v>276</v>
      </c>
      <c r="G118" s="21">
        <v>4</v>
      </c>
      <c r="H118" s="17">
        <v>9</v>
      </c>
      <c r="I118" s="37">
        <f t="shared" si="1"/>
        <v>706</v>
      </c>
    </row>
    <row r="119" spans="1:9" ht="71.25" x14ac:dyDescent="0.2">
      <c r="A119" s="18">
        <v>42858.929340277777</v>
      </c>
      <c r="B119" s="19" t="s">
        <v>937</v>
      </c>
      <c r="C119" s="19" t="s">
        <v>21</v>
      </c>
      <c r="D119" s="20" t="s">
        <v>272</v>
      </c>
      <c r="E119" s="21">
        <v>230</v>
      </c>
      <c r="F119" s="21">
        <v>151</v>
      </c>
      <c r="G119" s="21">
        <v>3</v>
      </c>
      <c r="H119" s="17">
        <v>20</v>
      </c>
      <c r="I119" s="37">
        <f t="shared" si="1"/>
        <v>404</v>
      </c>
    </row>
    <row r="120" spans="1:9" ht="57" x14ac:dyDescent="0.2">
      <c r="A120" s="18">
        <v>42858.761817129627</v>
      </c>
      <c r="B120" s="19" t="s">
        <v>936</v>
      </c>
      <c r="C120" s="19" t="s">
        <v>21</v>
      </c>
      <c r="D120" s="20" t="s">
        <v>270</v>
      </c>
      <c r="E120" s="21">
        <v>1168</v>
      </c>
      <c r="F120" s="21">
        <v>749</v>
      </c>
      <c r="G120" s="21">
        <v>23</v>
      </c>
      <c r="H120" s="17">
        <v>20</v>
      </c>
      <c r="I120" s="37">
        <f t="shared" si="1"/>
        <v>1960</v>
      </c>
    </row>
    <row r="121" spans="1:9" x14ac:dyDescent="0.2">
      <c r="A121" s="18">
        <v>42858.680960648147</v>
      </c>
      <c r="B121" s="19" t="s">
        <v>935</v>
      </c>
      <c r="C121" s="19" t="s">
        <v>21</v>
      </c>
      <c r="D121" s="20" t="s">
        <v>272</v>
      </c>
      <c r="E121" s="21">
        <v>189</v>
      </c>
      <c r="F121" s="21">
        <v>116</v>
      </c>
      <c r="G121" s="21">
        <v>5</v>
      </c>
      <c r="H121" s="17">
        <v>10</v>
      </c>
      <c r="I121" s="37">
        <f t="shared" si="1"/>
        <v>320</v>
      </c>
    </row>
    <row r="122" spans="1:9" ht="28.5" x14ac:dyDescent="0.2">
      <c r="A122" s="18">
        <v>42858.678553240738</v>
      </c>
      <c r="B122" s="19" t="s">
        <v>934</v>
      </c>
      <c r="C122" s="19" t="s">
        <v>21</v>
      </c>
      <c r="D122" s="20" t="s">
        <v>272</v>
      </c>
      <c r="E122" s="21">
        <v>319</v>
      </c>
      <c r="F122" s="21">
        <v>174</v>
      </c>
      <c r="G122" s="21">
        <v>6</v>
      </c>
      <c r="H122" s="17">
        <v>31</v>
      </c>
      <c r="I122" s="37">
        <f t="shared" si="1"/>
        <v>530</v>
      </c>
    </row>
    <row r="123" spans="1:9" ht="57" x14ac:dyDescent="0.2">
      <c r="A123" s="18">
        <v>42858.193530092591</v>
      </c>
      <c r="B123" s="19" t="s">
        <v>933</v>
      </c>
      <c r="C123" s="19" t="s">
        <v>21</v>
      </c>
      <c r="D123" s="20" t="s">
        <v>272</v>
      </c>
      <c r="E123" s="21">
        <v>253</v>
      </c>
      <c r="F123" s="21">
        <v>151</v>
      </c>
      <c r="G123" s="21">
        <v>6</v>
      </c>
      <c r="H123" s="17">
        <v>9</v>
      </c>
      <c r="I123" s="37">
        <f t="shared" si="1"/>
        <v>419</v>
      </c>
    </row>
    <row r="124" spans="1:9" ht="28.5" x14ac:dyDescent="0.2">
      <c r="A124" s="18">
        <v>42857.683206018519</v>
      </c>
      <c r="B124" s="19" t="s">
        <v>932</v>
      </c>
      <c r="C124" s="19" t="s">
        <v>21</v>
      </c>
      <c r="D124" s="20" t="s">
        <v>272</v>
      </c>
      <c r="E124" s="21">
        <v>681</v>
      </c>
      <c r="F124" s="21">
        <v>407</v>
      </c>
      <c r="G124" s="21">
        <v>17</v>
      </c>
      <c r="H124" s="17">
        <v>27</v>
      </c>
      <c r="I124" s="37">
        <f t="shared" si="1"/>
        <v>1132</v>
      </c>
    </row>
    <row r="125" spans="1:9" ht="57" x14ac:dyDescent="0.2">
      <c r="A125" s="18">
        <v>42856.156608796293</v>
      </c>
      <c r="B125" s="19" t="s">
        <v>931</v>
      </c>
      <c r="C125" s="19" t="s">
        <v>21</v>
      </c>
      <c r="D125" s="20" t="s">
        <v>272</v>
      </c>
      <c r="E125" s="21">
        <v>682</v>
      </c>
      <c r="F125" s="21">
        <v>414</v>
      </c>
      <c r="G125" s="21">
        <v>16</v>
      </c>
      <c r="H125" s="17">
        <v>17</v>
      </c>
      <c r="I125" s="37">
        <f t="shared" si="1"/>
        <v>1129</v>
      </c>
    </row>
    <row r="126" spans="1:9" x14ac:dyDescent="0.2">
      <c r="A126" s="18">
        <v>42855.686041666668</v>
      </c>
      <c r="B126" s="19" t="s">
        <v>930</v>
      </c>
      <c r="C126" s="19" t="s">
        <v>21</v>
      </c>
      <c r="D126" s="20" t="s">
        <v>272</v>
      </c>
      <c r="E126" s="21">
        <v>318</v>
      </c>
      <c r="F126" s="21">
        <v>192</v>
      </c>
      <c r="G126" s="21">
        <v>9</v>
      </c>
      <c r="H126" s="17">
        <v>62</v>
      </c>
      <c r="I126" s="37">
        <f t="shared" si="1"/>
        <v>581</v>
      </c>
    </row>
    <row r="127" spans="1:9" ht="28.5" x14ac:dyDescent="0.2">
      <c r="A127" s="18">
        <v>42855.080995370372</v>
      </c>
      <c r="B127" s="19" t="s">
        <v>929</v>
      </c>
      <c r="C127" s="19" t="s">
        <v>21</v>
      </c>
      <c r="D127" s="20" t="s">
        <v>272</v>
      </c>
      <c r="E127" s="21">
        <v>2120</v>
      </c>
      <c r="F127" s="21">
        <v>1364</v>
      </c>
      <c r="G127" s="21">
        <v>68</v>
      </c>
      <c r="H127" s="17">
        <v>47</v>
      </c>
      <c r="I127" s="37">
        <f t="shared" si="1"/>
        <v>3599</v>
      </c>
    </row>
    <row r="128" spans="1:9" x14ac:dyDescent="0.2">
      <c r="A128" s="18">
        <v>42854.077546296299</v>
      </c>
      <c r="B128" s="19" t="s">
        <v>928</v>
      </c>
      <c r="C128" s="19" t="s">
        <v>21</v>
      </c>
      <c r="D128" s="20" t="s">
        <v>272</v>
      </c>
      <c r="E128" s="21">
        <v>313</v>
      </c>
      <c r="F128" s="21">
        <v>191</v>
      </c>
      <c r="G128" s="21">
        <v>4</v>
      </c>
      <c r="H128" s="17">
        <v>21</v>
      </c>
      <c r="I128" s="37">
        <f t="shared" si="1"/>
        <v>529</v>
      </c>
    </row>
    <row r="129" spans="1:9" ht="28.5" x14ac:dyDescent="0.2">
      <c r="A129" s="18">
        <v>42853.881539351853</v>
      </c>
      <c r="B129" s="19" t="s">
        <v>927</v>
      </c>
      <c r="C129" s="19" t="s">
        <v>21</v>
      </c>
      <c r="D129" s="20" t="s">
        <v>272</v>
      </c>
      <c r="E129" s="21">
        <v>452</v>
      </c>
      <c r="F129" s="21">
        <v>254</v>
      </c>
      <c r="G129" s="21">
        <v>8</v>
      </c>
      <c r="H129" s="17">
        <v>9</v>
      </c>
      <c r="I129" s="37">
        <f t="shared" si="1"/>
        <v>723</v>
      </c>
    </row>
    <row r="130" spans="1:9" ht="28.5" x14ac:dyDescent="0.2">
      <c r="A130" s="18">
        <v>42853.838900462964</v>
      </c>
      <c r="B130" s="19" t="s">
        <v>926</v>
      </c>
      <c r="C130" s="19" t="s">
        <v>21</v>
      </c>
      <c r="D130" s="20" t="s">
        <v>272</v>
      </c>
      <c r="E130" s="21">
        <v>349</v>
      </c>
      <c r="F130" s="21">
        <v>203</v>
      </c>
      <c r="G130" s="21">
        <v>3</v>
      </c>
      <c r="H130" s="17">
        <v>22</v>
      </c>
      <c r="I130" s="37">
        <f t="shared" ref="I130:I193" si="2">SUM(E130:H130)</f>
        <v>577</v>
      </c>
    </row>
    <row r="131" spans="1:9" ht="28.5" x14ac:dyDescent="0.2">
      <c r="A131" s="18">
        <v>42853.722094907411</v>
      </c>
      <c r="B131" s="19" t="s">
        <v>925</v>
      </c>
      <c r="C131" s="19" t="s">
        <v>21</v>
      </c>
      <c r="D131" s="20" t="s">
        <v>272</v>
      </c>
      <c r="E131" s="21">
        <v>590</v>
      </c>
      <c r="F131" s="21">
        <v>330</v>
      </c>
      <c r="G131" s="21">
        <v>18</v>
      </c>
      <c r="H131" s="17">
        <v>153</v>
      </c>
      <c r="I131" s="37">
        <f t="shared" si="2"/>
        <v>1091</v>
      </c>
    </row>
    <row r="132" spans="1:9" ht="57" x14ac:dyDescent="0.2">
      <c r="A132" s="18">
        <v>42852.921666666669</v>
      </c>
      <c r="B132" s="19" t="s">
        <v>924</v>
      </c>
      <c r="C132" s="19" t="s">
        <v>21</v>
      </c>
      <c r="D132" s="20" t="s">
        <v>272</v>
      </c>
      <c r="E132" s="21">
        <v>688</v>
      </c>
      <c r="F132" s="21">
        <v>391</v>
      </c>
      <c r="G132" s="21">
        <v>20</v>
      </c>
      <c r="H132" s="17">
        <v>44</v>
      </c>
      <c r="I132" s="37">
        <f t="shared" si="2"/>
        <v>1143</v>
      </c>
    </row>
    <row r="133" spans="1:9" ht="57" x14ac:dyDescent="0.2">
      <c r="A133" s="18">
        <v>42852.912986111114</v>
      </c>
      <c r="B133" s="19" t="s">
        <v>923</v>
      </c>
      <c r="C133" s="19" t="s">
        <v>21</v>
      </c>
      <c r="D133" s="20" t="s">
        <v>270</v>
      </c>
      <c r="E133" s="21">
        <v>930</v>
      </c>
      <c r="F133" s="21">
        <v>588</v>
      </c>
      <c r="G133" s="21">
        <v>31</v>
      </c>
      <c r="H133" s="17">
        <v>24</v>
      </c>
      <c r="I133" s="37">
        <f t="shared" si="2"/>
        <v>1573</v>
      </c>
    </row>
    <row r="134" spans="1:9" x14ac:dyDescent="0.2">
      <c r="A134" s="18">
        <v>42850.819699074076</v>
      </c>
      <c r="B134" s="19" t="s">
        <v>922</v>
      </c>
      <c r="C134" s="19" t="s">
        <v>21</v>
      </c>
      <c r="D134" s="20" t="s">
        <v>272</v>
      </c>
      <c r="E134" s="21">
        <v>224</v>
      </c>
      <c r="F134" s="21">
        <v>127</v>
      </c>
      <c r="G134" s="21">
        <v>5</v>
      </c>
      <c r="H134" s="17">
        <v>23</v>
      </c>
      <c r="I134" s="37">
        <f t="shared" si="2"/>
        <v>379</v>
      </c>
    </row>
    <row r="135" spans="1:9" ht="57" x14ac:dyDescent="0.2">
      <c r="A135" s="18">
        <v>42850.81925925926</v>
      </c>
      <c r="B135" s="19" t="s">
        <v>921</v>
      </c>
      <c r="C135" s="19" t="s">
        <v>21</v>
      </c>
      <c r="D135" s="20" t="s">
        <v>272</v>
      </c>
      <c r="E135" s="21">
        <v>677</v>
      </c>
      <c r="F135" s="21">
        <v>374</v>
      </c>
      <c r="G135" s="21">
        <v>17</v>
      </c>
      <c r="H135" s="17">
        <v>28</v>
      </c>
      <c r="I135" s="37">
        <f t="shared" si="2"/>
        <v>1096</v>
      </c>
    </row>
    <row r="136" spans="1:9" x14ac:dyDescent="0.2">
      <c r="A136" s="18">
        <v>42850.598333333335</v>
      </c>
      <c r="B136" s="19" t="s">
        <v>718</v>
      </c>
      <c r="C136" s="19" t="s">
        <v>21</v>
      </c>
      <c r="D136" s="20" t="s">
        <v>272</v>
      </c>
      <c r="E136" s="21">
        <v>471</v>
      </c>
      <c r="F136" s="21">
        <v>283</v>
      </c>
      <c r="G136" s="21">
        <v>13</v>
      </c>
      <c r="H136" s="17">
        <v>17</v>
      </c>
      <c r="I136" s="37">
        <f t="shared" si="2"/>
        <v>784</v>
      </c>
    </row>
    <row r="137" spans="1:9" ht="57" x14ac:dyDescent="0.2">
      <c r="A137" s="18">
        <v>42849.907638888886</v>
      </c>
      <c r="B137" s="19" t="s">
        <v>920</v>
      </c>
      <c r="C137" s="19" t="s">
        <v>21</v>
      </c>
      <c r="D137" s="20" t="s">
        <v>272</v>
      </c>
      <c r="E137" s="21">
        <v>51</v>
      </c>
      <c r="F137" s="21">
        <v>35</v>
      </c>
      <c r="G137" s="21">
        <v>2</v>
      </c>
      <c r="H137" s="17">
        <v>7</v>
      </c>
      <c r="I137" s="37">
        <f t="shared" si="2"/>
        <v>95</v>
      </c>
    </row>
    <row r="138" spans="1:9" x14ac:dyDescent="0.2">
      <c r="A138" s="18">
        <v>42849.89135416667</v>
      </c>
      <c r="B138" s="19" t="s">
        <v>379</v>
      </c>
      <c r="C138" s="19" t="s">
        <v>21</v>
      </c>
      <c r="D138" s="20" t="s">
        <v>272</v>
      </c>
      <c r="E138" s="21">
        <v>83</v>
      </c>
      <c r="F138" s="21">
        <v>50</v>
      </c>
      <c r="G138" s="21">
        <v>4</v>
      </c>
      <c r="H138" s="17">
        <v>9</v>
      </c>
      <c r="I138" s="37">
        <f t="shared" si="2"/>
        <v>146</v>
      </c>
    </row>
    <row r="139" spans="1:9" ht="42.75" x14ac:dyDescent="0.2">
      <c r="A139" s="18">
        <v>42849.87164351852</v>
      </c>
      <c r="B139" s="19" t="s">
        <v>919</v>
      </c>
      <c r="C139" s="19" t="s">
        <v>21</v>
      </c>
      <c r="D139" s="20" t="s">
        <v>272</v>
      </c>
      <c r="E139" s="21">
        <v>1657</v>
      </c>
      <c r="F139" s="21">
        <v>1105</v>
      </c>
      <c r="G139" s="21">
        <v>73</v>
      </c>
      <c r="H139" s="17">
        <v>58</v>
      </c>
      <c r="I139" s="37">
        <f t="shared" si="2"/>
        <v>2893</v>
      </c>
    </row>
    <row r="140" spans="1:9" ht="57" x14ac:dyDescent="0.2">
      <c r="A140" s="18">
        <v>42849.835902777777</v>
      </c>
      <c r="B140" s="19" t="s">
        <v>918</v>
      </c>
      <c r="C140" s="19" t="s">
        <v>21</v>
      </c>
      <c r="D140" s="20" t="s">
        <v>272</v>
      </c>
      <c r="E140" s="21">
        <v>413</v>
      </c>
      <c r="F140" s="21">
        <v>259</v>
      </c>
      <c r="G140" s="21">
        <v>5</v>
      </c>
      <c r="H140" s="17">
        <v>5</v>
      </c>
      <c r="I140" s="37">
        <f t="shared" si="2"/>
        <v>682</v>
      </c>
    </row>
    <row r="141" spans="1:9" x14ac:dyDescent="0.2">
      <c r="A141" s="18">
        <v>42849.829016203701</v>
      </c>
      <c r="B141" s="19" t="s">
        <v>917</v>
      </c>
      <c r="C141" s="19" t="s">
        <v>21</v>
      </c>
      <c r="D141" s="20" t="s">
        <v>272</v>
      </c>
      <c r="E141" s="21">
        <v>217</v>
      </c>
      <c r="F141" s="21">
        <v>138</v>
      </c>
      <c r="G141" s="21">
        <v>3</v>
      </c>
      <c r="H141" s="17">
        <v>3</v>
      </c>
      <c r="I141" s="37">
        <f t="shared" si="2"/>
        <v>361</v>
      </c>
    </row>
    <row r="142" spans="1:9" x14ac:dyDescent="0.2">
      <c r="A142" s="18">
        <v>42849.827708333331</v>
      </c>
      <c r="B142" s="19" t="s">
        <v>916</v>
      </c>
      <c r="C142" s="19" t="s">
        <v>21</v>
      </c>
      <c r="D142" s="20" t="s">
        <v>272</v>
      </c>
      <c r="E142" s="21">
        <v>187</v>
      </c>
      <c r="F142" s="21">
        <v>118</v>
      </c>
      <c r="G142" s="21">
        <v>0</v>
      </c>
      <c r="H142" s="17">
        <v>0</v>
      </c>
      <c r="I142" s="37">
        <f t="shared" si="2"/>
        <v>305</v>
      </c>
    </row>
    <row r="143" spans="1:9" ht="42.75" x14ac:dyDescent="0.2">
      <c r="A143" s="18">
        <v>42849.822002314817</v>
      </c>
      <c r="B143" s="19" t="s">
        <v>915</v>
      </c>
      <c r="C143" s="19" t="s">
        <v>21</v>
      </c>
      <c r="D143" s="20" t="s">
        <v>272</v>
      </c>
      <c r="E143" s="21">
        <v>68</v>
      </c>
      <c r="F143" s="21">
        <v>47</v>
      </c>
      <c r="G143" s="21">
        <v>0</v>
      </c>
      <c r="H143" s="17">
        <v>1</v>
      </c>
      <c r="I143" s="37">
        <f t="shared" si="2"/>
        <v>116</v>
      </c>
    </row>
    <row r="144" spans="1:9" x14ac:dyDescent="0.2">
      <c r="A144" s="18">
        <v>42849.804097222222</v>
      </c>
      <c r="B144" s="19" t="s">
        <v>914</v>
      </c>
      <c r="C144" s="19" t="s">
        <v>21</v>
      </c>
      <c r="D144" s="20" t="s">
        <v>272</v>
      </c>
      <c r="E144" s="21">
        <v>435</v>
      </c>
      <c r="F144" s="21">
        <v>248</v>
      </c>
      <c r="G144" s="21">
        <v>11</v>
      </c>
      <c r="H144" s="17">
        <v>15</v>
      </c>
      <c r="I144" s="37">
        <f t="shared" si="2"/>
        <v>709</v>
      </c>
    </row>
    <row r="145" spans="1:9" x14ac:dyDescent="0.2">
      <c r="A145" s="18">
        <v>42849.620173611111</v>
      </c>
      <c r="B145" s="19" t="s">
        <v>913</v>
      </c>
      <c r="C145" s="19" t="s">
        <v>21</v>
      </c>
      <c r="D145" s="20" t="s">
        <v>272</v>
      </c>
      <c r="E145" s="21">
        <v>440</v>
      </c>
      <c r="F145" s="21">
        <v>273</v>
      </c>
      <c r="G145" s="21">
        <v>8</v>
      </c>
      <c r="H145" s="17">
        <v>15</v>
      </c>
      <c r="I145" s="37">
        <f t="shared" si="2"/>
        <v>736</v>
      </c>
    </row>
    <row r="146" spans="1:9" ht="57" x14ac:dyDescent="0.2">
      <c r="A146" s="18">
        <v>42849.047071759262</v>
      </c>
      <c r="B146" s="19" t="s">
        <v>912</v>
      </c>
      <c r="C146" s="19" t="s">
        <v>21</v>
      </c>
      <c r="D146" s="20" t="s">
        <v>272</v>
      </c>
      <c r="E146" s="21">
        <v>974</v>
      </c>
      <c r="F146" s="21">
        <v>607</v>
      </c>
      <c r="G146" s="21">
        <v>28</v>
      </c>
      <c r="H146" s="17">
        <v>32</v>
      </c>
      <c r="I146" s="37">
        <f t="shared" si="2"/>
        <v>1641</v>
      </c>
    </row>
    <row r="147" spans="1:9" ht="85.5" x14ac:dyDescent="0.2">
      <c r="A147" s="18">
        <v>42849.035358796296</v>
      </c>
      <c r="B147" s="19" t="s">
        <v>911</v>
      </c>
      <c r="C147" s="19" t="s">
        <v>21</v>
      </c>
      <c r="D147" s="20" t="s">
        <v>272</v>
      </c>
      <c r="E147" s="21">
        <v>418</v>
      </c>
      <c r="F147" s="21">
        <v>241</v>
      </c>
      <c r="G147" s="21">
        <v>10</v>
      </c>
      <c r="H147" s="17">
        <v>17</v>
      </c>
      <c r="I147" s="37">
        <f t="shared" si="2"/>
        <v>686</v>
      </c>
    </row>
    <row r="148" spans="1:9" x14ac:dyDescent="0.2">
      <c r="A148" s="18">
        <v>42848.96974537037</v>
      </c>
      <c r="B148" s="19" t="s">
        <v>440</v>
      </c>
      <c r="C148" s="19" t="s">
        <v>21</v>
      </c>
      <c r="D148" s="20" t="s">
        <v>270</v>
      </c>
      <c r="E148" s="21">
        <v>1084</v>
      </c>
      <c r="F148" s="21">
        <v>692</v>
      </c>
      <c r="G148" s="21">
        <v>93</v>
      </c>
      <c r="H148" s="17">
        <v>97</v>
      </c>
      <c r="I148" s="37">
        <f t="shared" si="2"/>
        <v>1966</v>
      </c>
    </row>
    <row r="149" spans="1:9" ht="99.75" x14ac:dyDescent="0.2">
      <c r="A149" s="18">
        <v>42848.705451388887</v>
      </c>
      <c r="B149" s="19" t="s">
        <v>910</v>
      </c>
      <c r="C149" s="19" t="s">
        <v>21</v>
      </c>
      <c r="D149" s="20" t="s">
        <v>272</v>
      </c>
      <c r="E149" s="21">
        <v>5105</v>
      </c>
      <c r="F149" s="21">
        <v>3154</v>
      </c>
      <c r="G149" s="21">
        <v>272</v>
      </c>
      <c r="H149" s="17">
        <v>449</v>
      </c>
      <c r="I149" s="37">
        <f t="shared" si="2"/>
        <v>8980</v>
      </c>
    </row>
    <row r="150" spans="1:9" x14ac:dyDescent="0.2">
      <c r="A150" s="18">
        <v>42848.606087962966</v>
      </c>
      <c r="B150" s="19" t="s">
        <v>909</v>
      </c>
      <c r="C150" s="19" t="s">
        <v>21</v>
      </c>
      <c r="D150" s="20" t="s">
        <v>272</v>
      </c>
      <c r="E150" s="21">
        <v>8241</v>
      </c>
      <c r="F150" s="21">
        <v>4859</v>
      </c>
      <c r="G150" s="21">
        <v>303</v>
      </c>
      <c r="H150" s="17">
        <v>1065</v>
      </c>
      <c r="I150" s="37">
        <f t="shared" si="2"/>
        <v>14468</v>
      </c>
    </row>
    <row r="151" spans="1:9" x14ac:dyDescent="0.2">
      <c r="A151" s="18">
        <v>42848.600624999999</v>
      </c>
      <c r="B151" s="19" t="s">
        <v>908</v>
      </c>
      <c r="C151" s="19" t="s">
        <v>21</v>
      </c>
      <c r="D151" s="20" t="s">
        <v>272</v>
      </c>
      <c r="E151" s="21">
        <v>22439</v>
      </c>
      <c r="F151" s="21">
        <v>14897</v>
      </c>
      <c r="G151" s="21">
        <v>872</v>
      </c>
      <c r="H151" s="17">
        <v>629</v>
      </c>
      <c r="I151" s="37">
        <f t="shared" si="2"/>
        <v>38837</v>
      </c>
    </row>
    <row r="152" spans="1:9" x14ac:dyDescent="0.2">
      <c r="A152" s="18">
        <v>42846.816666666666</v>
      </c>
      <c r="B152" s="19" t="s">
        <v>805</v>
      </c>
      <c r="C152" s="19" t="s">
        <v>21</v>
      </c>
      <c r="D152" s="20" t="s">
        <v>270</v>
      </c>
      <c r="E152" s="21">
        <v>2584</v>
      </c>
      <c r="F152" s="21">
        <v>1604</v>
      </c>
      <c r="G152" s="21">
        <v>9</v>
      </c>
      <c r="H152" s="17">
        <v>7</v>
      </c>
      <c r="I152" s="37">
        <f t="shared" si="2"/>
        <v>4204</v>
      </c>
    </row>
    <row r="153" spans="1:9" x14ac:dyDescent="0.2">
      <c r="A153" s="18">
        <v>42845.213009259256</v>
      </c>
      <c r="B153" s="19" t="s">
        <v>284</v>
      </c>
      <c r="C153" s="19" t="s">
        <v>21</v>
      </c>
      <c r="D153" s="20" t="s">
        <v>270</v>
      </c>
      <c r="E153" s="21">
        <v>129</v>
      </c>
      <c r="F153" s="21">
        <v>73</v>
      </c>
      <c r="G153" s="21">
        <v>2</v>
      </c>
      <c r="H153" s="17">
        <v>2</v>
      </c>
      <c r="I153" s="37">
        <f t="shared" si="2"/>
        <v>206</v>
      </c>
    </row>
    <row r="154" spans="1:9" x14ac:dyDescent="0.2">
      <c r="A154" s="18">
        <v>42845.21234953704</v>
      </c>
      <c r="B154" s="19" t="s">
        <v>558</v>
      </c>
      <c r="C154" s="19" t="s">
        <v>21</v>
      </c>
      <c r="D154" s="20" t="s">
        <v>270</v>
      </c>
      <c r="E154" s="21">
        <v>195</v>
      </c>
      <c r="F154" s="21">
        <v>119</v>
      </c>
      <c r="G154" s="21">
        <v>0</v>
      </c>
      <c r="H154" s="17">
        <v>5</v>
      </c>
      <c r="I154" s="37">
        <f t="shared" si="2"/>
        <v>319</v>
      </c>
    </row>
    <row r="155" spans="1:9" x14ac:dyDescent="0.2">
      <c r="A155" s="18">
        <v>42845.211319444446</v>
      </c>
      <c r="B155" s="19" t="s">
        <v>907</v>
      </c>
      <c r="C155" s="19" t="s">
        <v>21</v>
      </c>
      <c r="D155" s="20" t="s">
        <v>270</v>
      </c>
      <c r="E155" s="21">
        <v>445</v>
      </c>
      <c r="F155" s="21">
        <v>273</v>
      </c>
      <c r="G155" s="21">
        <v>7</v>
      </c>
      <c r="H155" s="17">
        <v>33</v>
      </c>
      <c r="I155" s="37">
        <f t="shared" si="2"/>
        <v>758</v>
      </c>
    </row>
    <row r="156" spans="1:9" x14ac:dyDescent="0.2">
      <c r="A156" s="18">
        <v>42845.185347222221</v>
      </c>
      <c r="B156" s="19" t="s">
        <v>622</v>
      </c>
      <c r="C156" s="19" t="s">
        <v>21</v>
      </c>
      <c r="D156" s="20" t="s">
        <v>272</v>
      </c>
      <c r="E156" s="21">
        <v>498</v>
      </c>
      <c r="F156" s="21">
        <v>314</v>
      </c>
      <c r="G156" s="21">
        <v>27</v>
      </c>
      <c r="H156" s="17">
        <v>26</v>
      </c>
      <c r="I156" s="37">
        <f t="shared" si="2"/>
        <v>865</v>
      </c>
    </row>
    <row r="157" spans="1:9" x14ac:dyDescent="0.2">
      <c r="A157" s="18">
        <v>42845.013680555552</v>
      </c>
      <c r="B157" s="19" t="s">
        <v>666</v>
      </c>
      <c r="C157" s="19" t="s">
        <v>21</v>
      </c>
      <c r="D157" s="20" t="s">
        <v>272</v>
      </c>
      <c r="E157" s="21">
        <v>311</v>
      </c>
      <c r="F157" s="21">
        <v>180</v>
      </c>
      <c r="G157" s="21">
        <v>2</v>
      </c>
      <c r="H157" s="17">
        <v>8</v>
      </c>
      <c r="I157" s="37">
        <f t="shared" si="2"/>
        <v>501</v>
      </c>
    </row>
    <row r="158" spans="1:9" x14ac:dyDescent="0.2">
      <c r="A158" s="18">
        <v>42844.815972222219</v>
      </c>
      <c r="B158" s="19" t="s">
        <v>805</v>
      </c>
      <c r="C158" s="19" t="s">
        <v>21</v>
      </c>
      <c r="D158" s="20" t="s">
        <v>270</v>
      </c>
      <c r="E158" s="21">
        <v>980</v>
      </c>
      <c r="F158" s="21">
        <v>625</v>
      </c>
      <c r="G158" s="21">
        <v>8</v>
      </c>
      <c r="H158" s="17">
        <v>331</v>
      </c>
      <c r="I158" s="37">
        <f t="shared" si="2"/>
        <v>1944</v>
      </c>
    </row>
    <row r="159" spans="1:9" x14ac:dyDescent="0.2">
      <c r="A159" s="18">
        <v>42844.093518518515</v>
      </c>
      <c r="B159" s="19" t="s">
        <v>906</v>
      </c>
      <c r="C159" s="19" t="s">
        <v>21</v>
      </c>
      <c r="D159" s="20" t="s">
        <v>272</v>
      </c>
      <c r="E159" s="21">
        <v>6731</v>
      </c>
      <c r="F159" s="21">
        <v>4196</v>
      </c>
      <c r="G159" s="21">
        <v>329</v>
      </c>
      <c r="H159" s="17">
        <v>271</v>
      </c>
      <c r="I159" s="37">
        <f t="shared" si="2"/>
        <v>11527</v>
      </c>
    </row>
    <row r="160" spans="1:9" ht="42.75" x14ac:dyDescent="0.2">
      <c r="A160" s="18">
        <v>42843.746412037035</v>
      </c>
      <c r="B160" s="19" t="s">
        <v>905</v>
      </c>
      <c r="C160" s="19" t="s">
        <v>21</v>
      </c>
      <c r="D160" s="20" t="s">
        <v>272</v>
      </c>
      <c r="E160" s="21">
        <v>387</v>
      </c>
      <c r="F160" s="21">
        <v>208</v>
      </c>
      <c r="G160" s="21">
        <v>5</v>
      </c>
      <c r="H160" s="17">
        <v>240</v>
      </c>
      <c r="I160" s="37">
        <f t="shared" si="2"/>
        <v>840</v>
      </c>
    </row>
    <row r="161" spans="1:9" ht="28.5" x14ac:dyDescent="0.2">
      <c r="A161" s="18">
        <v>42843.632488425923</v>
      </c>
      <c r="B161" s="19" t="s">
        <v>904</v>
      </c>
      <c r="C161" s="19" t="s">
        <v>21</v>
      </c>
      <c r="D161" s="20" t="s">
        <v>272</v>
      </c>
      <c r="E161" s="21">
        <v>4696</v>
      </c>
      <c r="F161" s="21">
        <v>2689</v>
      </c>
      <c r="G161" s="21">
        <v>210</v>
      </c>
      <c r="H161" s="17">
        <v>172</v>
      </c>
      <c r="I161" s="37">
        <f t="shared" si="2"/>
        <v>7767</v>
      </c>
    </row>
    <row r="162" spans="1:9" ht="57" x14ac:dyDescent="0.2">
      <c r="A162" s="18">
        <v>42842.904363425929</v>
      </c>
      <c r="B162" s="19" t="s">
        <v>903</v>
      </c>
      <c r="C162" s="19" t="s">
        <v>21</v>
      </c>
      <c r="D162" s="20" t="s">
        <v>272</v>
      </c>
      <c r="E162" s="21">
        <v>599</v>
      </c>
      <c r="F162" s="21">
        <v>377</v>
      </c>
      <c r="G162" s="21">
        <v>15</v>
      </c>
      <c r="H162" s="17">
        <v>15</v>
      </c>
      <c r="I162" s="37">
        <f t="shared" si="2"/>
        <v>1006</v>
      </c>
    </row>
    <row r="163" spans="1:9" x14ac:dyDescent="0.2">
      <c r="A163" s="18">
        <v>42842.815972222219</v>
      </c>
      <c r="B163" s="19" t="s">
        <v>805</v>
      </c>
      <c r="C163" s="19" t="s">
        <v>21</v>
      </c>
      <c r="D163" s="20" t="s">
        <v>270</v>
      </c>
      <c r="E163" s="21">
        <v>933</v>
      </c>
      <c r="F163" s="21">
        <v>628</v>
      </c>
      <c r="G163" s="21">
        <v>4</v>
      </c>
      <c r="H163" s="17">
        <v>7</v>
      </c>
      <c r="I163" s="37">
        <f t="shared" si="2"/>
        <v>1572</v>
      </c>
    </row>
    <row r="164" spans="1:9" x14ac:dyDescent="0.2">
      <c r="A164" s="18">
        <v>42840.81527777778</v>
      </c>
      <c r="B164" s="19" t="s">
        <v>805</v>
      </c>
      <c r="C164" s="19" t="s">
        <v>21</v>
      </c>
      <c r="D164" s="20" t="s">
        <v>270</v>
      </c>
      <c r="E164" s="21">
        <v>1283</v>
      </c>
      <c r="F164" s="21">
        <v>832</v>
      </c>
      <c r="G164" s="21">
        <v>6</v>
      </c>
      <c r="H164" s="17">
        <v>33</v>
      </c>
      <c r="I164" s="37">
        <f t="shared" si="2"/>
        <v>2154</v>
      </c>
    </row>
    <row r="165" spans="1:9" ht="85.5" x14ac:dyDescent="0.2">
      <c r="A165" s="18">
        <v>42840.675266203703</v>
      </c>
      <c r="B165" s="19" t="s">
        <v>902</v>
      </c>
      <c r="C165" s="19" t="s">
        <v>21</v>
      </c>
      <c r="D165" s="20" t="s">
        <v>272</v>
      </c>
      <c r="E165" s="21">
        <v>730</v>
      </c>
      <c r="F165" s="21">
        <v>470</v>
      </c>
      <c r="G165" s="21">
        <v>31</v>
      </c>
      <c r="H165" s="17">
        <v>29</v>
      </c>
      <c r="I165" s="37">
        <f t="shared" si="2"/>
        <v>1260</v>
      </c>
    </row>
    <row r="166" spans="1:9" x14ac:dyDescent="0.2">
      <c r="A166" s="18">
        <v>42838.81527777778</v>
      </c>
      <c r="B166" s="19" t="s">
        <v>805</v>
      </c>
      <c r="C166" s="19" t="s">
        <v>21</v>
      </c>
      <c r="D166" s="20" t="s">
        <v>270</v>
      </c>
      <c r="E166" s="21">
        <v>1002</v>
      </c>
      <c r="F166" s="21">
        <v>664</v>
      </c>
      <c r="G166" s="21">
        <v>7</v>
      </c>
      <c r="H166" s="17">
        <v>15</v>
      </c>
      <c r="I166" s="37">
        <f t="shared" si="2"/>
        <v>1688</v>
      </c>
    </row>
    <row r="167" spans="1:9" ht="57" x14ac:dyDescent="0.2">
      <c r="A167" s="18">
        <v>42837.936805555553</v>
      </c>
      <c r="B167" s="19" t="s">
        <v>901</v>
      </c>
      <c r="C167" s="19" t="s">
        <v>21</v>
      </c>
      <c r="D167" s="20" t="s">
        <v>272</v>
      </c>
      <c r="E167" s="21">
        <v>179</v>
      </c>
      <c r="F167" s="21">
        <v>117</v>
      </c>
      <c r="G167" s="21">
        <v>11</v>
      </c>
      <c r="H167" s="17">
        <v>141</v>
      </c>
      <c r="I167" s="37">
        <f t="shared" si="2"/>
        <v>448</v>
      </c>
    </row>
    <row r="168" spans="1:9" ht="57" x14ac:dyDescent="0.2">
      <c r="A168" s="18">
        <v>42837.908067129632</v>
      </c>
      <c r="B168" s="19" t="s">
        <v>900</v>
      </c>
      <c r="C168" s="19" t="s">
        <v>21</v>
      </c>
      <c r="D168" s="20" t="s">
        <v>270</v>
      </c>
      <c r="E168" s="21">
        <v>2247</v>
      </c>
      <c r="F168" s="21">
        <v>1295</v>
      </c>
      <c r="G168" s="21">
        <v>118</v>
      </c>
      <c r="H168" s="17">
        <v>123</v>
      </c>
      <c r="I168" s="37">
        <f t="shared" si="2"/>
        <v>3783</v>
      </c>
    </row>
    <row r="169" spans="1:9" ht="71.25" x14ac:dyDescent="0.2">
      <c r="A169" s="18">
        <v>42837.877650462964</v>
      </c>
      <c r="B169" s="19" t="s">
        <v>899</v>
      </c>
      <c r="C169" s="19" t="s">
        <v>21</v>
      </c>
      <c r="D169" s="20" t="s">
        <v>272</v>
      </c>
      <c r="E169" s="21">
        <v>350</v>
      </c>
      <c r="F169" s="21">
        <v>217</v>
      </c>
      <c r="G169" s="21">
        <v>21</v>
      </c>
      <c r="H169" s="17">
        <v>88</v>
      </c>
      <c r="I169" s="37">
        <f t="shared" si="2"/>
        <v>676</v>
      </c>
    </row>
    <row r="170" spans="1:9" ht="57" x14ac:dyDescent="0.2">
      <c r="A170" s="18">
        <v>42837.353981481479</v>
      </c>
      <c r="B170" s="19" t="s">
        <v>898</v>
      </c>
      <c r="C170" s="19" t="s">
        <v>21</v>
      </c>
      <c r="D170" s="20" t="s">
        <v>272</v>
      </c>
      <c r="E170" s="21">
        <v>1763</v>
      </c>
      <c r="F170" s="21">
        <v>1108</v>
      </c>
      <c r="G170" s="21">
        <v>69</v>
      </c>
      <c r="H170" s="17">
        <v>59</v>
      </c>
      <c r="I170" s="37">
        <f t="shared" si="2"/>
        <v>2999</v>
      </c>
    </row>
    <row r="171" spans="1:9" ht="42.75" x14ac:dyDescent="0.2">
      <c r="A171" s="18">
        <v>42837.175000000003</v>
      </c>
      <c r="B171" s="19" t="s">
        <v>897</v>
      </c>
      <c r="C171" s="19" t="s">
        <v>21</v>
      </c>
      <c r="D171" s="20" t="s">
        <v>272</v>
      </c>
      <c r="E171" s="21">
        <v>250</v>
      </c>
      <c r="F171" s="21">
        <v>147</v>
      </c>
      <c r="G171" s="21">
        <v>1</v>
      </c>
      <c r="H171" s="17">
        <v>5</v>
      </c>
      <c r="I171" s="37">
        <f t="shared" si="2"/>
        <v>403</v>
      </c>
    </row>
    <row r="172" spans="1:9" ht="85.5" x14ac:dyDescent="0.2">
      <c r="A172" s="18">
        <v>42837.037986111114</v>
      </c>
      <c r="B172" s="19" t="s">
        <v>896</v>
      </c>
      <c r="C172" s="19" t="s">
        <v>21</v>
      </c>
      <c r="D172" s="20" t="s">
        <v>272</v>
      </c>
      <c r="E172" s="21">
        <v>387</v>
      </c>
      <c r="F172" s="21">
        <v>236</v>
      </c>
      <c r="G172" s="21">
        <v>7</v>
      </c>
      <c r="H172" s="17">
        <v>14</v>
      </c>
      <c r="I172" s="37">
        <f t="shared" si="2"/>
        <v>644</v>
      </c>
    </row>
    <row r="173" spans="1:9" ht="57" x14ac:dyDescent="0.2">
      <c r="A173" s="18">
        <v>42837.0156712963</v>
      </c>
      <c r="B173" s="19" t="s">
        <v>895</v>
      </c>
      <c r="C173" s="19" t="s">
        <v>21</v>
      </c>
      <c r="D173" s="20" t="s">
        <v>272</v>
      </c>
      <c r="E173" s="21">
        <v>576</v>
      </c>
      <c r="F173" s="21">
        <v>371</v>
      </c>
      <c r="G173" s="21">
        <v>13</v>
      </c>
      <c r="H173" s="17">
        <v>16</v>
      </c>
      <c r="I173" s="37">
        <f t="shared" si="2"/>
        <v>976</v>
      </c>
    </row>
    <row r="174" spans="1:9" x14ac:dyDescent="0.2">
      <c r="A174" s="18">
        <v>42834.924108796295</v>
      </c>
      <c r="B174" s="19" t="s">
        <v>894</v>
      </c>
      <c r="C174" s="19" t="s">
        <v>21</v>
      </c>
      <c r="D174" s="20" t="s">
        <v>272</v>
      </c>
      <c r="E174" s="21">
        <v>603</v>
      </c>
      <c r="F174" s="21">
        <v>359</v>
      </c>
      <c r="G174" s="21">
        <v>6</v>
      </c>
      <c r="H174" s="17">
        <v>8</v>
      </c>
      <c r="I174" s="37">
        <f t="shared" si="2"/>
        <v>976</v>
      </c>
    </row>
    <row r="175" spans="1:9" x14ac:dyDescent="0.2">
      <c r="A175" s="18">
        <v>42834.813194444447</v>
      </c>
      <c r="B175" s="19" t="s">
        <v>805</v>
      </c>
      <c r="C175" s="19" t="s">
        <v>21</v>
      </c>
      <c r="D175" s="20" t="s">
        <v>270</v>
      </c>
      <c r="E175" s="21">
        <v>977</v>
      </c>
      <c r="F175" s="21">
        <v>660</v>
      </c>
      <c r="G175" s="21">
        <v>8</v>
      </c>
      <c r="H175" s="17">
        <v>196</v>
      </c>
      <c r="I175" s="37">
        <f t="shared" si="2"/>
        <v>1841</v>
      </c>
    </row>
    <row r="176" spans="1:9" ht="57" x14ac:dyDescent="0.2">
      <c r="A176" s="18">
        <v>42834.687407407408</v>
      </c>
      <c r="B176" s="19" t="s">
        <v>893</v>
      </c>
      <c r="C176" s="19" t="s">
        <v>21</v>
      </c>
      <c r="D176" s="20" t="s">
        <v>272</v>
      </c>
      <c r="E176" s="21">
        <v>4270</v>
      </c>
      <c r="F176" s="21">
        <v>2587</v>
      </c>
      <c r="G176" s="21">
        <v>176</v>
      </c>
      <c r="H176" s="17">
        <v>153</v>
      </c>
      <c r="I176" s="37">
        <f t="shared" si="2"/>
        <v>7186</v>
      </c>
    </row>
    <row r="177" spans="1:9" x14ac:dyDescent="0.2">
      <c r="A177" s="18">
        <v>42832.813194444447</v>
      </c>
      <c r="B177" s="19" t="s">
        <v>805</v>
      </c>
      <c r="C177" s="19" t="s">
        <v>21</v>
      </c>
      <c r="D177" s="20" t="s">
        <v>270</v>
      </c>
      <c r="E177" s="21">
        <v>1842</v>
      </c>
      <c r="F177" s="21">
        <v>1164</v>
      </c>
      <c r="G177" s="21">
        <v>30</v>
      </c>
      <c r="H177" s="17">
        <v>20</v>
      </c>
      <c r="I177" s="37">
        <f t="shared" si="2"/>
        <v>3056</v>
      </c>
    </row>
    <row r="178" spans="1:9" ht="71.25" x14ac:dyDescent="0.2">
      <c r="A178" s="18">
        <v>42831.585219907407</v>
      </c>
      <c r="B178" s="19" t="s">
        <v>892</v>
      </c>
      <c r="C178" s="19" t="s">
        <v>21</v>
      </c>
      <c r="D178" s="20" t="s">
        <v>272</v>
      </c>
      <c r="E178" s="21">
        <v>319</v>
      </c>
      <c r="F178" s="21">
        <v>208</v>
      </c>
      <c r="G178" s="21">
        <v>8</v>
      </c>
      <c r="H178" s="17">
        <v>9</v>
      </c>
      <c r="I178" s="37">
        <f t="shared" si="2"/>
        <v>544</v>
      </c>
    </row>
    <row r="179" spans="1:9" ht="42.75" x14ac:dyDescent="0.2">
      <c r="A179" s="18">
        <v>42830.953460648147</v>
      </c>
      <c r="B179" s="19" t="s">
        <v>891</v>
      </c>
      <c r="C179" s="19" t="s">
        <v>21</v>
      </c>
      <c r="D179" s="20" t="s">
        <v>272</v>
      </c>
      <c r="E179" s="21">
        <v>420</v>
      </c>
      <c r="F179" s="21">
        <v>247</v>
      </c>
      <c r="G179" s="21">
        <v>17</v>
      </c>
      <c r="H179" s="17">
        <v>15</v>
      </c>
      <c r="I179" s="37">
        <f t="shared" si="2"/>
        <v>699</v>
      </c>
    </row>
    <row r="180" spans="1:9" x14ac:dyDescent="0.2">
      <c r="A180" s="18">
        <v>42830.8125</v>
      </c>
      <c r="B180" s="19" t="s">
        <v>805</v>
      </c>
      <c r="C180" s="19" t="s">
        <v>21</v>
      </c>
      <c r="D180" s="20" t="s">
        <v>270</v>
      </c>
      <c r="E180" s="21">
        <v>858</v>
      </c>
      <c r="F180" s="21">
        <v>548</v>
      </c>
      <c r="G180" s="21">
        <v>10</v>
      </c>
      <c r="H180" s="17">
        <v>14</v>
      </c>
      <c r="I180" s="37">
        <f t="shared" si="2"/>
        <v>1430</v>
      </c>
    </row>
    <row r="181" spans="1:9" ht="42.75" x14ac:dyDescent="0.2">
      <c r="A181" s="18">
        <v>42829.838703703703</v>
      </c>
      <c r="B181" s="19" t="s">
        <v>890</v>
      </c>
      <c r="C181" s="19" t="s">
        <v>21</v>
      </c>
      <c r="D181" s="20" t="s">
        <v>272</v>
      </c>
      <c r="E181" s="21">
        <v>618</v>
      </c>
      <c r="F181" s="21">
        <v>365</v>
      </c>
      <c r="G181" s="21">
        <v>15</v>
      </c>
      <c r="H181" s="17">
        <v>8</v>
      </c>
      <c r="I181" s="37">
        <f t="shared" si="2"/>
        <v>1006</v>
      </c>
    </row>
    <row r="182" spans="1:9" ht="28.5" x14ac:dyDescent="0.2">
      <c r="A182" s="18">
        <v>42829.804328703707</v>
      </c>
      <c r="B182" s="19" t="s">
        <v>889</v>
      </c>
      <c r="C182" s="19" t="s">
        <v>21</v>
      </c>
      <c r="D182" s="20" t="s">
        <v>272</v>
      </c>
      <c r="E182" s="21">
        <v>228</v>
      </c>
      <c r="F182" s="21">
        <v>122</v>
      </c>
      <c r="G182" s="21">
        <v>0</v>
      </c>
      <c r="H182" s="17">
        <v>55</v>
      </c>
      <c r="I182" s="37">
        <f t="shared" si="2"/>
        <v>405</v>
      </c>
    </row>
    <row r="183" spans="1:9" ht="42.75" x14ac:dyDescent="0.2">
      <c r="A183" s="18">
        <v>42829.616736111115</v>
      </c>
      <c r="B183" s="19" t="s">
        <v>888</v>
      </c>
      <c r="C183" s="19" t="s">
        <v>21</v>
      </c>
      <c r="D183" s="20" t="s">
        <v>272</v>
      </c>
      <c r="E183" s="21">
        <v>1439</v>
      </c>
      <c r="F183" s="21">
        <v>817</v>
      </c>
      <c r="G183" s="21">
        <v>55</v>
      </c>
      <c r="H183" s="17">
        <v>85</v>
      </c>
      <c r="I183" s="37">
        <f t="shared" si="2"/>
        <v>2396</v>
      </c>
    </row>
    <row r="184" spans="1:9" ht="42.75" x14ac:dyDescent="0.2">
      <c r="A184" s="18">
        <v>42829.584166666667</v>
      </c>
      <c r="B184" s="19" t="s">
        <v>887</v>
      </c>
      <c r="C184" s="19" t="s">
        <v>21</v>
      </c>
      <c r="D184" s="20" t="s">
        <v>272</v>
      </c>
      <c r="E184" s="21">
        <v>861</v>
      </c>
      <c r="F184" s="21">
        <v>539</v>
      </c>
      <c r="G184" s="21">
        <v>39</v>
      </c>
      <c r="H184" s="17">
        <v>44</v>
      </c>
      <c r="I184" s="37">
        <f t="shared" si="2"/>
        <v>1483</v>
      </c>
    </row>
    <row r="185" spans="1:9" ht="28.5" x14ac:dyDescent="0.2">
      <c r="A185" s="18">
        <v>42829.055439814816</v>
      </c>
      <c r="B185" s="19" t="s">
        <v>886</v>
      </c>
      <c r="C185" s="19" t="s">
        <v>21</v>
      </c>
      <c r="D185" s="20" t="s">
        <v>270</v>
      </c>
      <c r="E185" s="21">
        <v>991</v>
      </c>
      <c r="F185" s="21">
        <v>584</v>
      </c>
      <c r="G185" s="21">
        <v>10</v>
      </c>
      <c r="H185" s="17">
        <v>19</v>
      </c>
      <c r="I185" s="37">
        <f t="shared" si="2"/>
        <v>1604</v>
      </c>
    </row>
    <row r="186" spans="1:9" ht="57" x14ac:dyDescent="0.2">
      <c r="A186" s="18">
        <v>42829.053935185184</v>
      </c>
      <c r="B186" s="19" t="s">
        <v>885</v>
      </c>
      <c r="C186" s="19" t="s">
        <v>21</v>
      </c>
      <c r="D186" s="20" t="s">
        <v>272</v>
      </c>
      <c r="E186" s="21">
        <v>307</v>
      </c>
      <c r="F186" s="21">
        <v>182</v>
      </c>
      <c r="G186" s="21">
        <v>12</v>
      </c>
      <c r="H186" s="17">
        <v>43</v>
      </c>
      <c r="I186" s="37">
        <f t="shared" si="2"/>
        <v>544</v>
      </c>
    </row>
    <row r="187" spans="1:9" x14ac:dyDescent="0.2">
      <c r="A187" s="18">
        <v>42828.8125</v>
      </c>
      <c r="B187" s="19" t="s">
        <v>805</v>
      </c>
      <c r="C187" s="19" t="s">
        <v>21</v>
      </c>
      <c r="D187" s="20" t="s">
        <v>270</v>
      </c>
      <c r="E187" s="21">
        <v>1940</v>
      </c>
      <c r="F187" s="21">
        <v>1253</v>
      </c>
      <c r="G187" s="21">
        <v>64</v>
      </c>
      <c r="H187" s="17">
        <v>85</v>
      </c>
      <c r="I187" s="37">
        <f t="shared" si="2"/>
        <v>3342</v>
      </c>
    </row>
    <row r="188" spans="1:9" ht="71.25" x14ac:dyDescent="0.2">
      <c r="A188" s="18">
        <v>42828.089895833335</v>
      </c>
      <c r="B188" s="19" t="s">
        <v>884</v>
      </c>
      <c r="C188" s="19" t="s">
        <v>21</v>
      </c>
      <c r="D188" s="20" t="s">
        <v>272</v>
      </c>
      <c r="E188" s="21">
        <v>1205</v>
      </c>
      <c r="F188" s="21">
        <v>683</v>
      </c>
      <c r="G188" s="21">
        <v>48</v>
      </c>
      <c r="H188" s="17">
        <v>44</v>
      </c>
      <c r="I188" s="37">
        <f t="shared" si="2"/>
        <v>1980</v>
      </c>
    </row>
    <row r="189" spans="1:9" x14ac:dyDescent="0.2">
      <c r="A189" s="18">
        <v>42826.811805555553</v>
      </c>
      <c r="B189" s="19" t="s">
        <v>805</v>
      </c>
      <c r="C189" s="19" t="s">
        <v>21</v>
      </c>
      <c r="D189" s="20" t="s">
        <v>270</v>
      </c>
      <c r="E189" s="21">
        <v>1333</v>
      </c>
      <c r="F189" s="21">
        <v>860</v>
      </c>
      <c r="G189" s="21">
        <v>4</v>
      </c>
      <c r="H189" s="17">
        <v>2</v>
      </c>
      <c r="I189" s="37">
        <f t="shared" si="2"/>
        <v>2199</v>
      </c>
    </row>
    <row r="190" spans="1:9" ht="28.5" x14ac:dyDescent="0.2">
      <c r="A190" s="18">
        <v>42825.729062500002</v>
      </c>
      <c r="B190" s="19" t="s">
        <v>875</v>
      </c>
      <c r="C190" s="19" t="s">
        <v>21</v>
      </c>
      <c r="D190" s="20" t="s">
        <v>270</v>
      </c>
      <c r="E190" s="21">
        <v>1306</v>
      </c>
      <c r="F190" s="21">
        <v>886</v>
      </c>
      <c r="G190" s="21">
        <v>11</v>
      </c>
      <c r="H190" s="17">
        <v>66</v>
      </c>
      <c r="I190" s="37">
        <f t="shared" si="2"/>
        <v>2269</v>
      </c>
    </row>
    <row r="191" spans="1:9" ht="42.75" x14ac:dyDescent="0.2">
      <c r="A191" s="18">
        <v>42825.720497685186</v>
      </c>
      <c r="B191" s="19" t="s">
        <v>883</v>
      </c>
      <c r="C191" s="19" t="s">
        <v>21</v>
      </c>
      <c r="D191" s="20" t="s">
        <v>272</v>
      </c>
      <c r="E191" s="21">
        <v>2470</v>
      </c>
      <c r="F191" s="21">
        <v>1545</v>
      </c>
      <c r="G191" s="21">
        <v>74</v>
      </c>
      <c r="H191" s="17">
        <v>57</v>
      </c>
      <c r="I191" s="37">
        <f t="shared" si="2"/>
        <v>4146</v>
      </c>
    </row>
    <row r="192" spans="1:9" x14ac:dyDescent="0.2">
      <c r="A192" s="18">
        <v>42824.986319444448</v>
      </c>
      <c r="B192" s="19" t="s">
        <v>878</v>
      </c>
      <c r="C192" s="19" t="s">
        <v>21</v>
      </c>
      <c r="D192" s="20" t="s">
        <v>270</v>
      </c>
      <c r="E192" s="21">
        <v>287</v>
      </c>
      <c r="F192" s="21">
        <v>188</v>
      </c>
      <c r="G192" s="21">
        <v>9</v>
      </c>
      <c r="H192" s="17">
        <v>9</v>
      </c>
      <c r="I192" s="37">
        <f t="shared" si="2"/>
        <v>493</v>
      </c>
    </row>
    <row r="193" spans="1:9" x14ac:dyDescent="0.2">
      <c r="A193" s="18">
        <v>42824.986307870371</v>
      </c>
      <c r="B193" s="19" t="s">
        <v>878</v>
      </c>
      <c r="C193" s="19" t="s">
        <v>21</v>
      </c>
      <c r="D193" s="20" t="s">
        <v>270</v>
      </c>
      <c r="E193" s="21">
        <v>0</v>
      </c>
      <c r="F193" s="21">
        <v>0</v>
      </c>
      <c r="G193" s="21">
        <v>2</v>
      </c>
      <c r="H193" s="17">
        <v>2</v>
      </c>
      <c r="I193" s="37">
        <f t="shared" si="2"/>
        <v>4</v>
      </c>
    </row>
    <row r="194" spans="1:9" x14ac:dyDescent="0.2">
      <c r="A194" s="18">
        <v>42824.986307870371</v>
      </c>
      <c r="B194" s="19" t="s">
        <v>878</v>
      </c>
      <c r="C194" s="19" t="s">
        <v>21</v>
      </c>
      <c r="D194" s="20" t="s">
        <v>270</v>
      </c>
      <c r="E194" s="21">
        <v>0</v>
      </c>
      <c r="F194" s="21">
        <v>0</v>
      </c>
      <c r="G194" s="21">
        <v>2</v>
      </c>
      <c r="H194" s="17">
        <v>2</v>
      </c>
      <c r="I194" s="37">
        <f t="shared" ref="I194:I257" si="3">SUM(E194:H194)</f>
        <v>4</v>
      </c>
    </row>
    <row r="195" spans="1:9" x14ac:dyDescent="0.2">
      <c r="A195" s="18">
        <v>42824.986296296294</v>
      </c>
      <c r="B195" s="19" t="s">
        <v>878</v>
      </c>
      <c r="C195" s="19" t="s">
        <v>21</v>
      </c>
      <c r="D195" s="20" t="s">
        <v>270</v>
      </c>
      <c r="E195" s="21">
        <v>4</v>
      </c>
      <c r="F195" s="21">
        <v>1</v>
      </c>
      <c r="G195" s="21">
        <v>3</v>
      </c>
      <c r="H195" s="17">
        <v>7</v>
      </c>
      <c r="I195" s="37">
        <f t="shared" si="3"/>
        <v>15</v>
      </c>
    </row>
    <row r="196" spans="1:9" ht="28.5" x14ac:dyDescent="0.2">
      <c r="A196" s="18">
        <v>42824.974340277775</v>
      </c>
      <c r="B196" s="19" t="s">
        <v>882</v>
      </c>
      <c r="C196" s="19" t="s">
        <v>21</v>
      </c>
      <c r="D196" s="20" t="s">
        <v>272</v>
      </c>
      <c r="E196" s="21">
        <v>185</v>
      </c>
      <c r="F196" s="21">
        <v>101</v>
      </c>
      <c r="G196" s="21">
        <v>5</v>
      </c>
      <c r="H196" s="17">
        <v>5</v>
      </c>
      <c r="I196" s="37">
        <f t="shared" si="3"/>
        <v>296</v>
      </c>
    </row>
    <row r="197" spans="1:9" x14ac:dyDescent="0.2">
      <c r="A197" s="18">
        <v>42824.965810185182</v>
      </c>
      <c r="B197" s="19" t="s">
        <v>878</v>
      </c>
      <c r="C197" s="19" t="s">
        <v>21</v>
      </c>
      <c r="D197" s="20" t="s">
        <v>270</v>
      </c>
      <c r="E197" s="21">
        <v>56</v>
      </c>
      <c r="F197" s="21">
        <v>29</v>
      </c>
      <c r="G197" s="21">
        <v>2</v>
      </c>
      <c r="H197" s="17">
        <v>2</v>
      </c>
      <c r="I197" s="37">
        <f t="shared" si="3"/>
        <v>89</v>
      </c>
    </row>
    <row r="198" spans="1:9" x14ac:dyDescent="0.2">
      <c r="A198" s="18">
        <v>42824.965798611112</v>
      </c>
      <c r="B198" s="19" t="s">
        <v>878</v>
      </c>
      <c r="C198" s="19" t="s">
        <v>21</v>
      </c>
      <c r="D198" s="20" t="s">
        <v>270</v>
      </c>
      <c r="E198" s="21">
        <v>4</v>
      </c>
      <c r="F198" s="21">
        <v>1</v>
      </c>
      <c r="G198" s="21">
        <v>2</v>
      </c>
      <c r="H198" s="17">
        <v>2</v>
      </c>
      <c r="I198" s="37">
        <f t="shared" si="3"/>
        <v>9</v>
      </c>
    </row>
    <row r="199" spans="1:9" x14ac:dyDescent="0.2">
      <c r="A199" s="18">
        <v>42824.965798611112</v>
      </c>
      <c r="B199" s="19" t="s">
        <v>878</v>
      </c>
      <c r="C199" s="19" t="s">
        <v>21</v>
      </c>
      <c r="D199" s="20" t="s">
        <v>270</v>
      </c>
      <c r="E199" s="21">
        <v>4</v>
      </c>
      <c r="F199" s="21">
        <v>1</v>
      </c>
      <c r="G199" s="21">
        <v>2</v>
      </c>
      <c r="H199" s="17">
        <v>2</v>
      </c>
      <c r="I199" s="37">
        <f t="shared" si="3"/>
        <v>9</v>
      </c>
    </row>
    <row r="200" spans="1:9" x14ac:dyDescent="0.2">
      <c r="A200" s="18">
        <v>42824.965787037036</v>
      </c>
      <c r="B200" s="19" t="s">
        <v>878</v>
      </c>
      <c r="C200" s="19" t="s">
        <v>21</v>
      </c>
      <c r="D200" s="20" t="s">
        <v>270</v>
      </c>
      <c r="E200" s="21">
        <v>76</v>
      </c>
      <c r="F200" s="21">
        <v>43</v>
      </c>
      <c r="G200" s="21">
        <v>4</v>
      </c>
      <c r="H200" s="17">
        <v>28</v>
      </c>
      <c r="I200" s="37">
        <f t="shared" si="3"/>
        <v>151</v>
      </c>
    </row>
    <row r="201" spans="1:9" x14ac:dyDescent="0.2">
      <c r="A201" s="18">
        <v>42824.90730324074</v>
      </c>
      <c r="B201" s="19" t="s">
        <v>284</v>
      </c>
      <c r="C201" s="19" t="s">
        <v>21</v>
      </c>
      <c r="D201" s="20" t="s">
        <v>270</v>
      </c>
      <c r="E201" s="21">
        <v>300</v>
      </c>
      <c r="F201" s="21">
        <v>181</v>
      </c>
      <c r="G201" s="21">
        <v>24</v>
      </c>
      <c r="H201" s="17">
        <v>50</v>
      </c>
      <c r="I201" s="37">
        <f t="shared" si="3"/>
        <v>555</v>
      </c>
    </row>
    <row r="202" spans="1:9" ht="28.5" x14ac:dyDescent="0.2">
      <c r="A202" s="18">
        <v>42824.862337962964</v>
      </c>
      <c r="B202" s="19" t="s">
        <v>875</v>
      </c>
      <c r="C202" s="19" t="s">
        <v>21</v>
      </c>
      <c r="D202" s="20" t="s">
        <v>270</v>
      </c>
      <c r="E202" s="21">
        <v>214</v>
      </c>
      <c r="F202" s="21">
        <v>157</v>
      </c>
      <c r="G202" s="21">
        <v>10</v>
      </c>
      <c r="H202" s="17">
        <v>790</v>
      </c>
      <c r="I202" s="37">
        <f t="shared" si="3"/>
        <v>1171</v>
      </c>
    </row>
    <row r="203" spans="1:9" x14ac:dyDescent="0.2">
      <c r="A203" s="18">
        <v>42824.854305555556</v>
      </c>
      <c r="B203" s="19" t="s">
        <v>881</v>
      </c>
      <c r="C203" s="19" t="s">
        <v>21</v>
      </c>
      <c r="D203" s="20" t="s">
        <v>270</v>
      </c>
      <c r="E203" s="21">
        <v>5185</v>
      </c>
      <c r="F203" s="21">
        <v>3360</v>
      </c>
      <c r="G203" s="21">
        <v>188</v>
      </c>
      <c r="H203" s="17">
        <v>124</v>
      </c>
      <c r="I203" s="37">
        <f t="shared" si="3"/>
        <v>8857</v>
      </c>
    </row>
    <row r="204" spans="1:9" x14ac:dyDescent="0.2">
      <c r="A204" s="18">
        <v>42824.811111111114</v>
      </c>
      <c r="B204" s="19" t="s">
        <v>805</v>
      </c>
      <c r="C204" s="19" t="s">
        <v>21</v>
      </c>
      <c r="D204" s="20" t="s">
        <v>270</v>
      </c>
      <c r="E204" s="21">
        <v>1328</v>
      </c>
      <c r="F204" s="21">
        <v>875</v>
      </c>
      <c r="G204" s="21">
        <v>4</v>
      </c>
      <c r="H204" s="17">
        <v>2</v>
      </c>
      <c r="I204" s="37">
        <f t="shared" si="3"/>
        <v>2209</v>
      </c>
    </row>
    <row r="205" spans="1:9" x14ac:dyDescent="0.2">
      <c r="A205" s="18">
        <v>42824.792210648149</v>
      </c>
      <c r="B205" s="19" t="s">
        <v>880</v>
      </c>
      <c r="C205" s="19" t="s">
        <v>21</v>
      </c>
      <c r="D205" s="20" t="s">
        <v>272</v>
      </c>
      <c r="E205" s="21">
        <v>260</v>
      </c>
      <c r="F205" s="21">
        <v>149</v>
      </c>
      <c r="G205" s="21">
        <v>2</v>
      </c>
      <c r="H205" s="17">
        <v>6</v>
      </c>
      <c r="I205" s="37">
        <f t="shared" si="3"/>
        <v>417</v>
      </c>
    </row>
    <row r="206" spans="1:9" ht="71.25" x14ac:dyDescent="0.2">
      <c r="A206" s="18">
        <v>42824.5625</v>
      </c>
      <c r="B206" s="19" t="s">
        <v>879</v>
      </c>
      <c r="C206" s="19" t="s">
        <v>21</v>
      </c>
      <c r="D206" s="20" t="s">
        <v>272</v>
      </c>
      <c r="E206" s="21">
        <v>246</v>
      </c>
      <c r="F206" s="21">
        <v>148</v>
      </c>
      <c r="G206" s="21">
        <v>6</v>
      </c>
      <c r="H206" s="17">
        <v>5</v>
      </c>
      <c r="I206" s="37">
        <f t="shared" si="3"/>
        <v>405</v>
      </c>
    </row>
    <row r="207" spans="1:9" x14ac:dyDescent="0.2">
      <c r="A207" s="18">
        <v>42823.971597222226</v>
      </c>
      <c r="B207" s="19" t="s">
        <v>878</v>
      </c>
      <c r="C207" s="19" t="s">
        <v>21</v>
      </c>
      <c r="D207" s="20" t="s">
        <v>270</v>
      </c>
      <c r="E207" s="21">
        <v>1</v>
      </c>
      <c r="F207" s="21">
        <v>1</v>
      </c>
      <c r="G207" s="21">
        <v>6</v>
      </c>
      <c r="H207" s="17">
        <v>24</v>
      </c>
      <c r="I207" s="37">
        <f t="shared" si="3"/>
        <v>32</v>
      </c>
    </row>
    <row r="208" spans="1:9" x14ac:dyDescent="0.2">
      <c r="A208" s="18">
        <v>42823.971597222226</v>
      </c>
      <c r="B208" s="19" t="s">
        <v>878</v>
      </c>
      <c r="C208" s="19" t="s">
        <v>21</v>
      </c>
      <c r="D208" s="20" t="s">
        <v>270</v>
      </c>
      <c r="E208" s="21">
        <v>392</v>
      </c>
      <c r="F208" s="21">
        <v>269</v>
      </c>
      <c r="G208" s="21">
        <v>14</v>
      </c>
      <c r="H208" s="17">
        <v>18</v>
      </c>
      <c r="I208" s="37">
        <f t="shared" si="3"/>
        <v>693</v>
      </c>
    </row>
    <row r="209" spans="1:9" x14ac:dyDescent="0.2">
      <c r="A209" s="18">
        <v>42823.971585648149</v>
      </c>
      <c r="B209" s="19" t="s">
        <v>878</v>
      </c>
      <c r="C209" s="19" t="s">
        <v>21</v>
      </c>
      <c r="D209" s="20" t="s">
        <v>270</v>
      </c>
      <c r="E209" s="21">
        <v>0</v>
      </c>
      <c r="F209" s="21">
        <v>0</v>
      </c>
      <c r="G209" s="21">
        <v>6</v>
      </c>
      <c r="H209" s="17">
        <v>14</v>
      </c>
      <c r="I209" s="37">
        <f t="shared" si="3"/>
        <v>20</v>
      </c>
    </row>
    <row r="210" spans="1:9" x14ac:dyDescent="0.2">
      <c r="A210" s="18">
        <v>42823.971585648149</v>
      </c>
      <c r="B210" s="19" t="s">
        <v>878</v>
      </c>
      <c r="C210" s="19" t="s">
        <v>21</v>
      </c>
      <c r="D210" s="20" t="s">
        <v>270</v>
      </c>
      <c r="E210" s="21">
        <v>16</v>
      </c>
      <c r="F210" s="21">
        <v>13</v>
      </c>
      <c r="G210" s="21">
        <v>5</v>
      </c>
      <c r="H210" s="17">
        <v>11</v>
      </c>
      <c r="I210" s="37">
        <f t="shared" si="3"/>
        <v>45</v>
      </c>
    </row>
    <row r="211" spans="1:9" x14ac:dyDescent="0.2">
      <c r="A211" s="18">
        <v>42823.971574074072</v>
      </c>
      <c r="B211" s="19" t="s">
        <v>878</v>
      </c>
      <c r="C211" s="19" t="s">
        <v>21</v>
      </c>
      <c r="D211" s="20" t="s">
        <v>270</v>
      </c>
      <c r="E211" s="21">
        <v>0</v>
      </c>
      <c r="F211" s="21">
        <v>0</v>
      </c>
      <c r="G211" s="21">
        <v>6</v>
      </c>
      <c r="H211" s="17">
        <v>9</v>
      </c>
      <c r="I211" s="37">
        <f t="shared" si="3"/>
        <v>15</v>
      </c>
    </row>
    <row r="212" spans="1:9" x14ac:dyDescent="0.2">
      <c r="A212" s="18">
        <v>42823.971574074072</v>
      </c>
      <c r="B212" s="19" t="s">
        <v>878</v>
      </c>
      <c r="C212" s="19" t="s">
        <v>21</v>
      </c>
      <c r="D212" s="20" t="s">
        <v>270</v>
      </c>
      <c r="E212" s="21">
        <v>13</v>
      </c>
      <c r="F212" s="21">
        <v>11</v>
      </c>
      <c r="G212" s="21">
        <v>9</v>
      </c>
      <c r="H212" s="17">
        <v>12</v>
      </c>
      <c r="I212" s="37">
        <f t="shared" si="3"/>
        <v>45</v>
      </c>
    </row>
    <row r="213" spans="1:9" ht="71.25" x14ac:dyDescent="0.2">
      <c r="A213" s="18">
        <v>42823.768078703702</v>
      </c>
      <c r="B213" s="19" t="s">
        <v>877</v>
      </c>
      <c r="C213" s="19" t="s">
        <v>21</v>
      </c>
      <c r="D213" s="20" t="s">
        <v>272</v>
      </c>
      <c r="E213" s="21">
        <v>268</v>
      </c>
      <c r="F213" s="21">
        <v>169</v>
      </c>
      <c r="G213" s="21">
        <v>2</v>
      </c>
      <c r="H213" s="17">
        <v>11</v>
      </c>
      <c r="I213" s="37">
        <f t="shared" si="3"/>
        <v>450</v>
      </c>
    </row>
    <row r="214" spans="1:9" ht="57" x14ac:dyDescent="0.2">
      <c r="A214" s="18">
        <v>42823.755057870374</v>
      </c>
      <c r="B214" s="19" t="s">
        <v>876</v>
      </c>
      <c r="C214" s="19" t="s">
        <v>21</v>
      </c>
      <c r="D214" s="20" t="s">
        <v>270</v>
      </c>
      <c r="E214" s="21">
        <v>212</v>
      </c>
      <c r="F214" s="21">
        <v>130</v>
      </c>
      <c r="G214" s="21">
        <v>7</v>
      </c>
      <c r="H214" s="17">
        <v>16</v>
      </c>
      <c r="I214" s="37">
        <f t="shared" si="3"/>
        <v>365</v>
      </c>
    </row>
    <row r="215" spans="1:9" ht="28.5" x14ac:dyDescent="0.2">
      <c r="A215" s="18">
        <v>42823.717210648145</v>
      </c>
      <c r="B215" s="19" t="s">
        <v>875</v>
      </c>
      <c r="C215" s="19" t="s">
        <v>21</v>
      </c>
      <c r="D215" s="20" t="s">
        <v>270</v>
      </c>
      <c r="E215" s="21">
        <v>2977</v>
      </c>
      <c r="F215" s="21">
        <v>1260</v>
      </c>
      <c r="G215" s="21">
        <v>147</v>
      </c>
      <c r="H215" s="17">
        <v>109</v>
      </c>
      <c r="I215" s="37">
        <f t="shared" si="3"/>
        <v>4493</v>
      </c>
    </row>
    <row r="216" spans="1:9" ht="28.5" x14ac:dyDescent="0.2">
      <c r="A216" s="18">
        <v>42823.227905092594</v>
      </c>
      <c r="B216" s="19" t="s">
        <v>875</v>
      </c>
      <c r="C216" s="19" t="s">
        <v>21</v>
      </c>
      <c r="D216" s="20" t="s">
        <v>270</v>
      </c>
      <c r="E216" s="21">
        <v>2105</v>
      </c>
      <c r="F216" s="21">
        <v>1420</v>
      </c>
      <c r="G216" s="21">
        <v>144</v>
      </c>
      <c r="H216" s="17">
        <v>123</v>
      </c>
      <c r="I216" s="37">
        <f t="shared" si="3"/>
        <v>3792</v>
      </c>
    </row>
    <row r="217" spans="1:9" x14ac:dyDescent="0.2">
      <c r="A217" s="18">
        <v>42823.144629629627</v>
      </c>
      <c r="B217" s="19" t="s">
        <v>874</v>
      </c>
      <c r="C217" s="19" t="s">
        <v>21</v>
      </c>
      <c r="D217" s="20" t="s">
        <v>272</v>
      </c>
      <c r="E217" s="21">
        <v>251</v>
      </c>
      <c r="F217" s="21">
        <v>150</v>
      </c>
      <c r="G217" s="21">
        <v>9</v>
      </c>
      <c r="H217" s="17">
        <v>9</v>
      </c>
      <c r="I217" s="37">
        <f t="shared" si="3"/>
        <v>419</v>
      </c>
    </row>
    <row r="218" spans="1:9" x14ac:dyDescent="0.2">
      <c r="A218" s="18">
        <v>42822.794444444444</v>
      </c>
      <c r="B218" s="19" t="s">
        <v>805</v>
      </c>
      <c r="C218" s="19" t="s">
        <v>21</v>
      </c>
      <c r="D218" s="20" t="s">
        <v>270</v>
      </c>
      <c r="E218" s="21">
        <v>1569</v>
      </c>
      <c r="F218" s="21">
        <v>980</v>
      </c>
      <c r="G218" s="21">
        <v>19</v>
      </c>
      <c r="H218" s="17">
        <v>19</v>
      </c>
      <c r="I218" s="37">
        <f t="shared" si="3"/>
        <v>2587</v>
      </c>
    </row>
    <row r="219" spans="1:9" ht="28.5" x14ac:dyDescent="0.2">
      <c r="A219" s="18">
        <v>42822.792280092595</v>
      </c>
      <c r="B219" s="19" t="s">
        <v>873</v>
      </c>
      <c r="C219" s="19" t="s">
        <v>21</v>
      </c>
      <c r="D219" s="20" t="s">
        <v>272</v>
      </c>
      <c r="E219" s="21">
        <v>169</v>
      </c>
      <c r="F219" s="21">
        <v>98</v>
      </c>
      <c r="G219" s="21">
        <v>1</v>
      </c>
      <c r="H219" s="17">
        <v>34</v>
      </c>
      <c r="I219" s="37">
        <f t="shared" si="3"/>
        <v>302</v>
      </c>
    </row>
    <row r="220" spans="1:9" ht="57" x14ac:dyDescent="0.2">
      <c r="A220" s="18">
        <v>42822.130844907406</v>
      </c>
      <c r="B220" s="19" t="s">
        <v>872</v>
      </c>
      <c r="C220" s="19" t="s">
        <v>21</v>
      </c>
      <c r="D220" s="20" t="s">
        <v>272</v>
      </c>
      <c r="E220" s="21">
        <v>736</v>
      </c>
      <c r="F220" s="21">
        <v>474</v>
      </c>
      <c r="G220" s="21">
        <v>32</v>
      </c>
      <c r="H220" s="17">
        <v>73</v>
      </c>
      <c r="I220" s="37">
        <f t="shared" si="3"/>
        <v>1315</v>
      </c>
    </row>
    <row r="221" spans="1:9" ht="42.75" x14ac:dyDescent="0.2">
      <c r="A221" s="18">
        <v>42822.058182870373</v>
      </c>
      <c r="B221" s="19" t="s">
        <v>871</v>
      </c>
      <c r="C221" s="19" t="s">
        <v>21</v>
      </c>
      <c r="D221" s="20" t="s">
        <v>272</v>
      </c>
      <c r="E221" s="21">
        <v>287</v>
      </c>
      <c r="F221" s="21">
        <v>174</v>
      </c>
      <c r="G221" s="21">
        <v>9</v>
      </c>
      <c r="H221" s="17">
        <v>12</v>
      </c>
      <c r="I221" s="37">
        <f t="shared" si="3"/>
        <v>482</v>
      </c>
    </row>
    <row r="222" spans="1:9" ht="42.75" x14ac:dyDescent="0.2">
      <c r="A222" s="18">
        <v>42821.523969907408</v>
      </c>
      <c r="B222" s="19" t="s">
        <v>870</v>
      </c>
      <c r="C222" s="19" t="s">
        <v>21</v>
      </c>
      <c r="D222" s="20" t="s">
        <v>270</v>
      </c>
      <c r="E222" s="21">
        <v>1568</v>
      </c>
      <c r="F222" s="21">
        <v>979</v>
      </c>
      <c r="G222" s="21">
        <v>14</v>
      </c>
      <c r="H222" s="17">
        <v>18</v>
      </c>
      <c r="I222" s="37">
        <f t="shared" si="3"/>
        <v>2579</v>
      </c>
    </row>
    <row r="223" spans="1:9" ht="57" x14ac:dyDescent="0.2">
      <c r="A223" s="18">
        <v>42821.521504629629</v>
      </c>
      <c r="B223" s="19" t="s">
        <v>869</v>
      </c>
      <c r="C223" s="19" t="s">
        <v>21</v>
      </c>
      <c r="D223" s="20" t="s">
        <v>272</v>
      </c>
      <c r="E223" s="21">
        <v>363</v>
      </c>
      <c r="F223" s="21">
        <v>216</v>
      </c>
      <c r="G223" s="21">
        <v>8</v>
      </c>
      <c r="H223" s="17">
        <v>57</v>
      </c>
      <c r="I223" s="37">
        <f t="shared" si="3"/>
        <v>644</v>
      </c>
    </row>
    <row r="224" spans="1:9" x14ac:dyDescent="0.2">
      <c r="A224" s="18">
        <v>42821.507696759261</v>
      </c>
      <c r="B224" s="19" t="s">
        <v>299</v>
      </c>
      <c r="C224" s="19" t="s">
        <v>21</v>
      </c>
      <c r="D224" s="20" t="s">
        <v>270</v>
      </c>
      <c r="E224" s="21">
        <v>429</v>
      </c>
      <c r="F224" s="21">
        <v>260</v>
      </c>
      <c r="G224" s="21">
        <v>40</v>
      </c>
      <c r="H224" s="17">
        <v>52</v>
      </c>
      <c r="I224" s="37">
        <f t="shared" si="3"/>
        <v>781</v>
      </c>
    </row>
    <row r="225" spans="1:9" ht="28.5" x14ac:dyDescent="0.2">
      <c r="A225" s="18">
        <v>42821.112500000003</v>
      </c>
      <c r="B225" s="19" t="s">
        <v>868</v>
      </c>
      <c r="C225" s="19" t="s">
        <v>21</v>
      </c>
      <c r="D225" s="20" t="s">
        <v>272</v>
      </c>
      <c r="E225" s="21">
        <v>590</v>
      </c>
      <c r="F225" s="21">
        <v>356</v>
      </c>
      <c r="G225" s="21">
        <v>14</v>
      </c>
      <c r="H225" s="17">
        <v>15</v>
      </c>
      <c r="I225" s="37">
        <f t="shared" si="3"/>
        <v>975</v>
      </c>
    </row>
    <row r="226" spans="1:9" ht="57" x14ac:dyDescent="0.2">
      <c r="A226" s="18">
        <v>42821.041666666664</v>
      </c>
      <c r="B226" s="19" t="s">
        <v>867</v>
      </c>
      <c r="C226" s="19" t="s">
        <v>21</v>
      </c>
      <c r="D226" s="20" t="s">
        <v>272</v>
      </c>
      <c r="E226" s="21">
        <v>354</v>
      </c>
      <c r="F226" s="21">
        <v>204</v>
      </c>
      <c r="G226" s="21">
        <v>5</v>
      </c>
      <c r="H226" s="17">
        <v>20</v>
      </c>
      <c r="I226" s="37">
        <f t="shared" si="3"/>
        <v>583</v>
      </c>
    </row>
    <row r="227" spans="1:9" ht="28.5" x14ac:dyDescent="0.2">
      <c r="A227" s="18">
        <v>42821.020092592589</v>
      </c>
      <c r="B227" s="19" t="s">
        <v>866</v>
      </c>
      <c r="C227" s="19" t="s">
        <v>21</v>
      </c>
      <c r="D227" s="20" t="s">
        <v>272</v>
      </c>
      <c r="E227" s="21">
        <v>642</v>
      </c>
      <c r="F227" s="21">
        <v>415</v>
      </c>
      <c r="G227" s="21">
        <v>16</v>
      </c>
      <c r="H227" s="17">
        <v>16</v>
      </c>
      <c r="I227" s="37">
        <f t="shared" si="3"/>
        <v>1089</v>
      </c>
    </row>
    <row r="228" spans="1:9" x14ac:dyDescent="0.2">
      <c r="A228" s="18">
        <v>42820.794444444444</v>
      </c>
      <c r="B228" s="19" t="s">
        <v>805</v>
      </c>
      <c r="C228" s="19" t="s">
        <v>21</v>
      </c>
      <c r="D228" s="20" t="s">
        <v>270</v>
      </c>
      <c r="E228" s="21">
        <v>1472</v>
      </c>
      <c r="F228" s="21">
        <v>926</v>
      </c>
      <c r="G228" s="21">
        <v>4</v>
      </c>
      <c r="H228" s="17">
        <v>25</v>
      </c>
      <c r="I228" s="37">
        <f t="shared" si="3"/>
        <v>2427</v>
      </c>
    </row>
    <row r="229" spans="1:9" x14ac:dyDescent="0.2">
      <c r="A229" s="18">
        <v>42819.692256944443</v>
      </c>
      <c r="B229" s="19" t="s">
        <v>865</v>
      </c>
      <c r="C229" s="19" t="s">
        <v>21</v>
      </c>
      <c r="D229" s="20" t="s">
        <v>272</v>
      </c>
      <c r="E229" s="21">
        <v>489</v>
      </c>
      <c r="F229" s="21">
        <v>291</v>
      </c>
      <c r="G229" s="21">
        <v>21</v>
      </c>
      <c r="H229" s="17">
        <v>27</v>
      </c>
      <c r="I229" s="37">
        <f t="shared" si="3"/>
        <v>828</v>
      </c>
    </row>
    <row r="230" spans="1:9" ht="28.5" x14ac:dyDescent="0.2">
      <c r="A230" s="18">
        <v>42819.009027777778</v>
      </c>
      <c r="B230" s="19" t="s">
        <v>761</v>
      </c>
      <c r="C230" s="19" t="s">
        <v>21</v>
      </c>
      <c r="D230" s="20" t="s">
        <v>270</v>
      </c>
      <c r="E230" s="21">
        <v>1917</v>
      </c>
      <c r="F230" s="21">
        <v>1133</v>
      </c>
      <c r="G230" s="21">
        <v>7</v>
      </c>
      <c r="H230" s="17">
        <v>32</v>
      </c>
      <c r="I230" s="37">
        <f t="shared" si="3"/>
        <v>3089</v>
      </c>
    </row>
    <row r="231" spans="1:9" ht="42.75" x14ac:dyDescent="0.2">
      <c r="A231" s="18">
        <v>42818.697928240741</v>
      </c>
      <c r="B231" s="19" t="s">
        <v>864</v>
      </c>
      <c r="C231" s="19" t="s">
        <v>21</v>
      </c>
      <c r="D231" s="20" t="s">
        <v>272</v>
      </c>
      <c r="E231" s="21">
        <v>1099</v>
      </c>
      <c r="F231" s="21">
        <v>706</v>
      </c>
      <c r="G231" s="21">
        <v>35</v>
      </c>
      <c r="H231" s="17">
        <v>828</v>
      </c>
      <c r="I231" s="37">
        <f t="shared" si="3"/>
        <v>2668</v>
      </c>
    </row>
    <row r="232" spans="1:9" ht="85.5" x14ac:dyDescent="0.2">
      <c r="A232" s="18">
        <v>42817.843530092592</v>
      </c>
      <c r="B232" s="19" t="s">
        <v>863</v>
      </c>
      <c r="C232" s="19" t="s">
        <v>21</v>
      </c>
      <c r="D232" s="20" t="s">
        <v>272</v>
      </c>
      <c r="E232" s="21">
        <v>12199</v>
      </c>
      <c r="F232" s="21">
        <v>7668</v>
      </c>
      <c r="G232" s="21">
        <v>697</v>
      </c>
      <c r="H232" s="17">
        <v>637</v>
      </c>
      <c r="I232" s="37">
        <f t="shared" si="3"/>
        <v>21201</v>
      </c>
    </row>
    <row r="233" spans="1:9" ht="42.75" x14ac:dyDescent="0.2">
      <c r="A233" s="18">
        <v>42817.76458333333</v>
      </c>
      <c r="B233" s="19" t="s">
        <v>862</v>
      </c>
      <c r="C233" s="19" t="s">
        <v>21</v>
      </c>
      <c r="D233" s="20" t="s">
        <v>272</v>
      </c>
      <c r="E233" s="21">
        <v>476</v>
      </c>
      <c r="F233" s="21">
        <v>269</v>
      </c>
      <c r="G233" s="21">
        <v>8</v>
      </c>
      <c r="H233" s="17">
        <v>10</v>
      </c>
      <c r="I233" s="37">
        <f t="shared" si="3"/>
        <v>763</v>
      </c>
    </row>
    <row r="234" spans="1:9" ht="42.75" x14ac:dyDescent="0.2">
      <c r="A234" s="18">
        <v>42817.736724537041</v>
      </c>
      <c r="B234" s="19" t="s">
        <v>861</v>
      </c>
      <c r="C234" s="19" t="s">
        <v>21</v>
      </c>
      <c r="D234" s="20" t="s">
        <v>272</v>
      </c>
      <c r="E234" s="21">
        <v>257</v>
      </c>
      <c r="F234" s="21">
        <v>139</v>
      </c>
      <c r="G234" s="21">
        <v>3</v>
      </c>
      <c r="H234" s="17">
        <v>113</v>
      </c>
      <c r="I234" s="37">
        <f t="shared" si="3"/>
        <v>512</v>
      </c>
    </row>
    <row r="235" spans="1:9" ht="57" x14ac:dyDescent="0.2">
      <c r="A235" s="18">
        <v>42817.728113425925</v>
      </c>
      <c r="B235" s="19" t="s">
        <v>860</v>
      </c>
      <c r="C235" s="19" t="s">
        <v>21</v>
      </c>
      <c r="D235" s="20" t="s">
        <v>272</v>
      </c>
      <c r="E235" s="21">
        <v>13260</v>
      </c>
      <c r="F235" s="21">
        <v>4299</v>
      </c>
      <c r="G235" s="21">
        <v>138</v>
      </c>
      <c r="H235" s="17">
        <v>132</v>
      </c>
      <c r="I235" s="37">
        <f t="shared" si="3"/>
        <v>17829</v>
      </c>
    </row>
    <row r="236" spans="1:9" ht="28.5" x14ac:dyDescent="0.2">
      <c r="A236" s="18">
        <v>42817.671527777777</v>
      </c>
      <c r="B236" s="19" t="s">
        <v>859</v>
      </c>
      <c r="C236" s="19" t="s">
        <v>21</v>
      </c>
      <c r="D236" s="20" t="s">
        <v>270</v>
      </c>
      <c r="E236" s="21">
        <v>314</v>
      </c>
      <c r="F236" s="21">
        <v>196</v>
      </c>
      <c r="G236" s="21">
        <v>19</v>
      </c>
      <c r="H236" s="17">
        <v>18</v>
      </c>
      <c r="I236" s="37">
        <f t="shared" si="3"/>
        <v>547</v>
      </c>
    </row>
    <row r="237" spans="1:9" x14ac:dyDescent="0.2">
      <c r="A237" s="18">
        <v>42817.623761574076</v>
      </c>
      <c r="B237" s="19" t="s">
        <v>858</v>
      </c>
      <c r="C237" s="19" t="s">
        <v>21</v>
      </c>
      <c r="D237" s="20" t="s">
        <v>272</v>
      </c>
      <c r="E237" s="21">
        <v>731</v>
      </c>
      <c r="F237" s="21">
        <v>381</v>
      </c>
      <c r="G237" s="21">
        <v>35</v>
      </c>
      <c r="H237" s="17">
        <v>58</v>
      </c>
      <c r="I237" s="37">
        <f t="shared" si="3"/>
        <v>1205</v>
      </c>
    </row>
    <row r="238" spans="1:9" ht="42.75" x14ac:dyDescent="0.2">
      <c r="A238" s="18">
        <v>42817.597280092596</v>
      </c>
      <c r="B238" s="19" t="s">
        <v>857</v>
      </c>
      <c r="C238" s="19" t="s">
        <v>21</v>
      </c>
      <c r="D238" s="20" t="s">
        <v>272</v>
      </c>
      <c r="E238" s="21">
        <v>893</v>
      </c>
      <c r="F238" s="21">
        <v>509</v>
      </c>
      <c r="G238" s="21">
        <v>27</v>
      </c>
      <c r="H238" s="17">
        <v>30</v>
      </c>
      <c r="I238" s="37">
        <f t="shared" si="3"/>
        <v>1459</v>
      </c>
    </row>
    <row r="239" spans="1:9" ht="28.5" x14ac:dyDescent="0.2">
      <c r="A239" s="18">
        <v>42817.005555555559</v>
      </c>
      <c r="B239" s="19" t="s">
        <v>761</v>
      </c>
      <c r="C239" s="19" t="s">
        <v>21</v>
      </c>
      <c r="D239" s="20" t="s">
        <v>270</v>
      </c>
      <c r="E239" s="21">
        <v>1594</v>
      </c>
      <c r="F239" s="21">
        <v>921</v>
      </c>
      <c r="G239" s="21">
        <v>5</v>
      </c>
      <c r="H239" s="17">
        <v>26</v>
      </c>
      <c r="I239" s="37">
        <f t="shared" si="3"/>
        <v>2546</v>
      </c>
    </row>
    <row r="240" spans="1:9" x14ac:dyDescent="0.2">
      <c r="A240" s="18">
        <v>42815.686956018515</v>
      </c>
      <c r="B240" s="19" t="s">
        <v>856</v>
      </c>
      <c r="C240" s="19" t="s">
        <v>21</v>
      </c>
      <c r="D240" s="20" t="s">
        <v>272</v>
      </c>
      <c r="E240" s="21">
        <v>764</v>
      </c>
      <c r="F240" s="21">
        <v>492</v>
      </c>
      <c r="G240" s="21">
        <v>25</v>
      </c>
      <c r="H240" s="17">
        <v>25</v>
      </c>
      <c r="I240" s="37">
        <f t="shared" si="3"/>
        <v>1306</v>
      </c>
    </row>
    <row r="241" spans="1:9" ht="42.75" x14ac:dyDescent="0.2">
      <c r="A241" s="18">
        <v>42815</v>
      </c>
      <c r="B241" s="19" t="s">
        <v>855</v>
      </c>
      <c r="C241" s="19" t="s">
        <v>21</v>
      </c>
      <c r="D241" s="20" t="s">
        <v>272</v>
      </c>
      <c r="E241" s="21">
        <v>795</v>
      </c>
      <c r="F241" s="21">
        <v>525</v>
      </c>
      <c r="G241" s="21">
        <v>18</v>
      </c>
      <c r="H241" s="17">
        <v>13</v>
      </c>
      <c r="I241" s="37">
        <f t="shared" si="3"/>
        <v>1351</v>
      </c>
    </row>
    <row r="242" spans="1:9" x14ac:dyDescent="0.2">
      <c r="A242" s="18">
        <v>42814.808240740742</v>
      </c>
      <c r="B242" s="19" t="s">
        <v>854</v>
      </c>
      <c r="C242" s="19" t="s">
        <v>21</v>
      </c>
      <c r="D242" s="20" t="s">
        <v>272</v>
      </c>
      <c r="E242" s="21">
        <v>52</v>
      </c>
      <c r="F242" s="21">
        <v>22</v>
      </c>
      <c r="G242" s="21">
        <v>2</v>
      </c>
      <c r="H242" s="17">
        <v>2</v>
      </c>
      <c r="I242" s="37">
        <f t="shared" si="3"/>
        <v>78</v>
      </c>
    </row>
    <row r="243" spans="1:9" ht="28.5" x14ac:dyDescent="0.2">
      <c r="A243" s="18">
        <v>42814.788900462961</v>
      </c>
      <c r="B243" s="19" t="s">
        <v>761</v>
      </c>
      <c r="C243" s="19" t="s">
        <v>21</v>
      </c>
      <c r="D243" s="20" t="s">
        <v>270</v>
      </c>
      <c r="E243" s="21">
        <v>1286</v>
      </c>
      <c r="F243" s="21">
        <v>829</v>
      </c>
      <c r="G243" s="21">
        <v>3</v>
      </c>
      <c r="H243" s="17">
        <v>6</v>
      </c>
      <c r="I243" s="37">
        <f t="shared" si="3"/>
        <v>2124</v>
      </c>
    </row>
    <row r="244" spans="1:9" ht="71.25" x14ac:dyDescent="0.2">
      <c r="A244" s="18">
        <v>42814.742326388892</v>
      </c>
      <c r="B244" s="19" t="s">
        <v>853</v>
      </c>
      <c r="C244" s="19" t="s">
        <v>21</v>
      </c>
      <c r="D244" s="20" t="s">
        <v>272</v>
      </c>
      <c r="E244" s="21">
        <v>376</v>
      </c>
      <c r="F244" s="21">
        <v>224</v>
      </c>
      <c r="G244" s="21">
        <v>5</v>
      </c>
      <c r="H244" s="17">
        <v>52</v>
      </c>
      <c r="I244" s="37">
        <f t="shared" si="3"/>
        <v>657</v>
      </c>
    </row>
    <row r="245" spans="1:9" ht="71.25" x14ac:dyDescent="0.2">
      <c r="A245" s="18">
        <v>42814.213900462964</v>
      </c>
      <c r="B245" s="19" t="s">
        <v>852</v>
      </c>
      <c r="C245" s="19" t="s">
        <v>21</v>
      </c>
      <c r="D245" s="20" t="s">
        <v>272</v>
      </c>
      <c r="E245" s="21">
        <v>908</v>
      </c>
      <c r="F245" s="21">
        <v>589</v>
      </c>
      <c r="G245" s="21">
        <v>40</v>
      </c>
      <c r="H245" s="17">
        <v>38</v>
      </c>
      <c r="I245" s="37">
        <f t="shared" si="3"/>
        <v>1575</v>
      </c>
    </row>
    <row r="246" spans="1:9" ht="42.75" x14ac:dyDescent="0.2">
      <c r="A246" s="18">
        <v>42814.134189814817</v>
      </c>
      <c r="B246" s="19" t="s">
        <v>851</v>
      </c>
      <c r="C246" s="19" t="s">
        <v>21</v>
      </c>
      <c r="D246" s="20" t="s">
        <v>272</v>
      </c>
      <c r="E246" s="21">
        <v>348</v>
      </c>
      <c r="F246" s="21">
        <v>203</v>
      </c>
      <c r="G246" s="21">
        <v>8</v>
      </c>
      <c r="H246" s="17">
        <v>8</v>
      </c>
      <c r="I246" s="37">
        <f t="shared" si="3"/>
        <v>567</v>
      </c>
    </row>
    <row r="247" spans="1:9" ht="28.5" x14ac:dyDescent="0.2">
      <c r="A247" s="18">
        <v>42814.09097222222</v>
      </c>
      <c r="B247" s="19" t="s">
        <v>850</v>
      </c>
      <c r="C247" s="19" t="s">
        <v>21</v>
      </c>
      <c r="D247" s="20" t="s">
        <v>272</v>
      </c>
      <c r="E247" s="21">
        <v>300</v>
      </c>
      <c r="F247" s="21">
        <v>181</v>
      </c>
      <c r="G247" s="21">
        <v>5</v>
      </c>
      <c r="H247" s="17">
        <v>10</v>
      </c>
      <c r="I247" s="37">
        <f t="shared" si="3"/>
        <v>496</v>
      </c>
    </row>
    <row r="248" spans="1:9" ht="71.25" x14ac:dyDescent="0.2">
      <c r="A248" s="18">
        <v>42813.996249999997</v>
      </c>
      <c r="B248" s="19" t="s">
        <v>849</v>
      </c>
      <c r="C248" s="19" t="s">
        <v>21</v>
      </c>
      <c r="D248" s="20" t="s">
        <v>272</v>
      </c>
      <c r="E248" s="21">
        <v>274</v>
      </c>
      <c r="F248" s="21">
        <v>185</v>
      </c>
      <c r="G248" s="21">
        <v>7</v>
      </c>
      <c r="H248" s="17">
        <v>124</v>
      </c>
      <c r="I248" s="37">
        <f t="shared" si="3"/>
        <v>590</v>
      </c>
    </row>
    <row r="249" spans="1:9" x14ac:dyDescent="0.2">
      <c r="A249" s="18">
        <v>42813.991006944445</v>
      </c>
      <c r="B249" s="19" t="s">
        <v>468</v>
      </c>
      <c r="C249" s="19" t="s">
        <v>21</v>
      </c>
      <c r="D249" s="20" t="s">
        <v>272</v>
      </c>
      <c r="E249" s="21">
        <v>1125</v>
      </c>
      <c r="F249" s="21">
        <v>726</v>
      </c>
      <c r="G249" s="21">
        <v>94</v>
      </c>
      <c r="H249" s="17">
        <v>91</v>
      </c>
      <c r="I249" s="37">
        <f t="shared" si="3"/>
        <v>2036</v>
      </c>
    </row>
    <row r="250" spans="1:9" x14ac:dyDescent="0.2">
      <c r="A250" s="18">
        <v>42813.786979166667</v>
      </c>
      <c r="B250" s="19" t="s">
        <v>848</v>
      </c>
      <c r="C250" s="19" t="s">
        <v>21</v>
      </c>
      <c r="D250" s="20" t="s">
        <v>272</v>
      </c>
      <c r="E250" s="21">
        <v>214</v>
      </c>
      <c r="F250" s="21">
        <v>130</v>
      </c>
      <c r="G250" s="21">
        <v>4</v>
      </c>
      <c r="H250" s="17">
        <v>12</v>
      </c>
      <c r="I250" s="37">
        <f t="shared" si="3"/>
        <v>360</v>
      </c>
    </row>
    <row r="251" spans="1:9" ht="28.5" x14ac:dyDescent="0.2">
      <c r="A251" s="18">
        <v>42813.782164351855</v>
      </c>
      <c r="B251" s="19" t="s">
        <v>847</v>
      </c>
      <c r="C251" s="19" t="s">
        <v>21</v>
      </c>
      <c r="D251" s="20" t="s">
        <v>272</v>
      </c>
      <c r="E251" s="21">
        <v>540</v>
      </c>
      <c r="F251" s="21">
        <v>326</v>
      </c>
      <c r="G251" s="21">
        <v>12</v>
      </c>
      <c r="H251" s="17">
        <v>13</v>
      </c>
      <c r="I251" s="37">
        <f t="shared" si="3"/>
        <v>891</v>
      </c>
    </row>
    <row r="252" spans="1:9" x14ac:dyDescent="0.2">
      <c r="A252" s="18">
        <v>42813.670289351852</v>
      </c>
      <c r="B252" s="19" t="s">
        <v>846</v>
      </c>
      <c r="C252" s="19" t="s">
        <v>21</v>
      </c>
      <c r="D252" s="20" t="s">
        <v>272</v>
      </c>
      <c r="E252" s="21">
        <v>546</v>
      </c>
      <c r="F252" s="21">
        <v>320</v>
      </c>
      <c r="G252" s="21">
        <v>14</v>
      </c>
      <c r="H252" s="17">
        <v>31</v>
      </c>
      <c r="I252" s="37">
        <f t="shared" si="3"/>
        <v>911</v>
      </c>
    </row>
    <row r="253" spans="1:9" x14ac:dyDescent="0.2">
      <c r="A253" s="18">
        <v>42813.669571759259</v>
      </c>
      <c r="B253" s="19" t="s">
        <v>845</v>
      </c>
      <c r="C253" s="19" t="s">
        <v>21</v>
      </c>
      <c r="D253" s="20" t="s">
        <v>272</v>
      </c>
      <c r="E253" s="21">
        <v>549</v>
      </c>
      <c r="F253" s="21">
        <v>334</v>
      </c>
      <c r="G253" s="21">
        <v>17</v>
      </c>
      <c r="H253" s="17">
        <v>45</v>
      </c>
      <c r="I253" s="37">
        <f t="shared" si="3"/>
        <v>945</v>
      </c>
    </row>
    <row r="254" spans="1:9" ht="42.75" x14ac:dyDescent="0.2">
      <c r="A254" s="18">
        <v>42813.582974537036</v>
      </c>
      <c r="B254" s="19" t="s">
        <v>844</v>
      </c>
      <c r="C254" s="19" t="s">
        <v>21</v>
      </c>
      <c r="D254" s="20" t="s">
        <v>272</v>
      </c>
      <c r="E254" s="21">
        <v>582</v>
      </c>
      <c r="F254" s="21">
        <v>381</v>
      </c>
      <c r="G254" s="21">
        <v>28</v>
      </c>
      <c r="H254" s="17">
        <v>99</v>
      </c>
      <c r="I254" s="37">
        <f t="shared" si="3"/>
        <v>1090</v>
      </c>
    </row>
    <row r="255" spans="1:9" ht="57" x14ac:dyDescent="0.2">
      <c r="A255" s="18">
        <v>42813.557893518519</v>
      </c>
      <c r="B255" s="19" t="s">
        <v>843</v>
      </c>
      <c r="C255" s="19" t="s">
        <v>21</v>
      </c>
      <c r="D255" s="20" t="s">
        <v>272</v>
      </c>
      <c r="E255" s="21">
        <v>1096</v>
      </c>
      <c r="F255" s="21">
        <v>662</v>
      </c>
      <c r="G255" s="21">
        <v>59</v>
      </c>
      <c r="H255" s="17">
        <v>79</v>
      </c>
      <c r="I255" s="37">
        <f t="shared" si="3"/>
        <v>1896</v>
      </c>
    </row>
    <row r="256" spans="1:9" ht="42.75" x14ac:dyDescent="0.2">
      <c r="A256" s="18">
        <v>42813.090555555558</v>
      </c>
      <c r="B256" s="19" t="s">
        <v>842</v>
      </c>
      <c r="C256" s="19" t="s">
        <v>21</v>
      </c>
      <c r="D256" s="20" t="s">
        <v>272</v>
      </c>
      <c r="E256" s="21">
        <v>647</v>
      </c>
      <c r="F256" s="21">
        <v>396</v>
      </c>
      <c r="G256" s="21">
        <v>21</v>
      </c>
      <c r="H256" s="17">
        <v>26</v>
      </c>
      <c r="I256" s="37">
        <f t="shared" si="3"/>
        <v>1090</v>
      </c>
    </row>
    <row r="257" spans="1:9" ht="28.5" x14ac:dyDescent="0.2">
      <c r="A257" s="18">
        <v>42813.008333333331</v>
      </c>
      <c r="B257" s="19" t="s">
        <v>761</v>
      </c>
      <c r="C257" s="19" t="s">
        <v>21</v>
      </c>
      <c r="D257" s="20" t="s">
        <v>270</v>
      </c>
      <c r="E257" s="21">
        <v>1585</v>
      </c>
      <c r="F257" s="21">
        <v>1122</v>
      </c>
      <c r="G257" s="21">
        <v>8</v>
      </c>
      <c r="H257" s="17">
        <v>25</v>
      </c>
      <c r="I257" s="37">
        <f t="shared" si="3"/>
        <v>2740</v>
      </c>
    </row>
    <row r="258" spans="1:9" x14ac:dyDescent="0.2">
      <c r="A258" s="18">
        <v>42811.920046296298</v>
      </c>
      <c r="B258" s="19" t="s">
        <v>841</v>
      </c>
      <c r="C258" s="19" t="s">
        <v>21</v>
      </c>
      <c r="D258" s="20" t="s">
        <v>272</v>
      </c>
      <c r="E258" s="21">
        <v>506</v>
      </c>
      <c r="F258" s="21">
        <v>307</v>
      </c>
      <c r="G258" s="21">
        <v>14</v>
      </c>
      <c r="H258" s="17">
        <v>21</v>
      </c>
      <c r="I258" s="37">
        <f t="shared" ref="I258:I321" si="4">SUM(E258:H258)</f>
        <v>848</v>
      </c>
    </row>
    <row r="259" spans="1:9" x14ac:dyDescent="0.2">
      <c r="A259" s="18">
        <v>42811.820543981485</v>
      </c>
      <c r="B259" s="19" t="s">
        <v>840</v>
      </c>
      <c r="C259" s="19" t="s">
        <v>21</v>
      </c>
      <c r="D259" s="20" t="s">
        <v>272</v>
      </c>
      <c r="E259" s="21">
        <v>530</v>
      </c>
      <c r="F259" s="21">
        <v>331</v>
      </c>
      <c r="G259" s="21">
        <v>17</v>
      </c>
      <c r="H259" s="17">
        <v>31</v>
      </c>
      <c r="I259" s="37">
        <f t="shared" si="4"/>
        <v>909</v>
      </c>
    </row>
    <row r="260" spans="1:9" ht="57" x14ac:dyDescent="0.2">
      <c r="A260" s="18">
        <v>42811.6955787037</v>
      </c>
      <c r="B260" s="19" t="s">
        <v>839</v>
      </c>
      <c r="C260" s="19" t="s">
        <v>21</v>
      </c>
      <c r="D260" s="20" t="s">
        <v>270</v>
      </c>
      <c r="E260" s="21">
        <v>1568</v>
      </c>
      <c r="F260" s="21">
        <v>1038</v>
      </c>
      <c r="G260" s="21">
        <v>47</v>
      </c>
      <c r="H260" s="17">
        <v>39</v>
      </c>
      <c r="I260" s="37">
        <f t="shared" si="4"/>
        <v>2692</v>
      </c>
    </row>
    <row r="261" spans="1:9" x14ac:dyDescent="0.2">
      <c r="A261" s="18">
        <v>42810.996527777781</v>
      </c>
      <c r="B261" s="19" t="s">
        <v>805</v>
      </c>
      <c r="C261" s="19" t="s">
        <v>21</v>
      </c>
      <c r="D261" s="20" t="s">
        <v>270</v>
      </c>
      <c r="E261" s="21">
        <v>864</v>
      </c>
      <c r="F261" s="21">
        <v>596</v>
      </c>
      <c r="G261" s="21">
        <v>4</v>
      </c>
      <c r="H261" s="17">
        <v>54</v>
      </c>
      <c r="I261" s="37">
        <f t="shared" si="4"/>
        <v>1518</v>
      </c>
    </row>
    <row r="262" spans="1:9" ht="57" x14ac:dyDescent="0.2">
      <c r="A262" s="18">
        <v>42810.666666666664</v>
      </c>
      <c r="B262" s="19" t="s">
        <v>838</v>
      </c>
      <c r="C262" s="19" t="s">
        <v>21</v>
      </c>
      <c r="D262" s="20" t="s">
        <v>272</v>
      </c>
      <c r="E262" s="21">
        <v>290</v>
      </c>
      <c r="F262" s="21">
        <v>174</v>
      </c>
      <c r="G262" s="21">
        <v>6</v>
      </c>
      <c r="H262" s="17">
        <v>15</v>
      </c>
      <c r="I262" s="37">
        <f t="shared" si="4"/>
        <v>485</v>
      </c>
    </row>
    <row r="263" spans="1:9" ht="28.5" x14ac:dyDescent="0.2">
      <c r="A263" s="18">
        <v>42810.006944444445</v>
      </c>
      <c r="B263" s="19" t="s">
        <v>761</v>
      </c>
      <c r="C263" s="19" t="s">
        <v>21</v>
      </c>
      <c r="D263" s="20" t="s">
        <v>270</v>
      </c>
      <c r="E263" s="21">
        <v>913</v>
      </c>
      <c r="F263" s="21">
        <v>611</v>
      </c>
      <c r="G263" s="21">
        <v>12</v>
      </c>
      <c r="H263" s="17">
        <v>11</v>
      </c>
      <c r="I263" s="37">
        <f t="shared" si="4"/>
        <v>1547</v>
      </c>
    </row>
    <row r="264" spans="1:9" ht="42.75" x14ac:dyDescent="0.2">
      <c r="A264" s="18">
        <v>42809.98741898148</v>
      </c>
      <c r="B264" s="19" t="s">
        <v>837</v>
      </c>
      <c r="C264" s="19" t="s">
        <v>21</v>
      </c>
      <c r="D264" s="20" t="s">
        <v>270</v>
      </c>
      <c r="E264" s="21">
        <v>187</v>
      </c>
      <c r="F264" s="21">
        <v>126</v>
      </c>
      <c r="G264" s="21">
        <v>6</v>
      </c>
      <c r="H264" s="17">
        <v>46</v>
      </c>
      <c r="I264" s="37">
        <f t="shared" si="4"/>
        <v>365</v>
      </c>
    </row>
    <row r="265" spans="1:9" ht="28.5" x14ac:dyDescent="0.2">
      <c r="A265" s="18">
        <v>42809.813564814816</v>
      </c>
      <c r="B265" s="19" t="s">
        <v>836</v>
      </c>
      <c r="C265" s="19" t="s">
        <v>21</v>
      </c>
      <c r="D265" s="20" t="s">
        <v>272</v>
      </c>
      <c r="E265" s="21">
        <v>958</v>
      </c>
      <c r="F265" s="21">
        <v>564</v>
      </c>
      <c r="G265" s="21">
        <v>41</v>
      </c>
      <c r="H265" s="17">
        <v>45</v>
      </c>
      <c r="I265" s="37">
        <f t="shared" si="4"/>
        <v>1608</v>
      </c>
    </row>
    <row r="266" spans="1:9" x14ac:dyDescent="0.2">
      <c r="A266" s="18">
        <v>42809.682534722226</v>
      </c>
      <c r="B266" s="19" t="s">
        <v>835</v>
      </c>
      <c r="C266" s="19" t="s">
        <v>21</v>
      </c>
      <c r="D266" s="20" t="s">
        <v>272</v>
      </c>
      <c r="E266" s="21">
        <v>389</v>
      </c>
      <c r="F266" s="21">
        <v>229</v>
      </c>
      <c r="G266" s="21">
        <v>11</v>
      </c>
      <c r="H266" s="17">
        <v>30</v>
      </c>
      <c r="I266" s="37">
        <f t="shared" si="4"/>
        <v>659</v>
      </c>
    </row>
    <row r="267" spans="1:9" x14ac:dyDescent="0.2">
      <c r="A267" s="18">
        <v>42809.680405092593</v>
      </c>
      <c r="B267" s="19" t="s">
        <v>834</v>
      </c>
      <c r="C267" s="19" t="s">
        <v>21</v>
      </c>
      <c r="D267" s="20" t="s">
        <v>272</v>
      </c>
      <c r="E267" s="21">
        <v>543</v>
      </c>
      <c r="F267" s="21">
        <v>315</v>
      </c>
      <c r="G267" s="21">
        <v>26</v>
      </c>
      <c r="H267" s="17">
        <v>47</v>
      </c>
      <c r="I267" s="37">
        <f t="shared" si="4"/>
        <v>931</v>
      </c>
    </row>
    <row r="268" spans="1:9" x14ac:dyDescent="0.2">
      <c r="A268" s="18">
        <v>42809.679976851854</v>
      </c>
      <c r="B268" s="19" t="s">
        <v>833</v>
      </c>
      <c r="C268" s="19" t="s">
        <v>21</v>
      </c>
      <c r="D268" s="20" t="s">
        <v>272</v>
      </c>
      <c r="E268" s="21">
        <v>646</v>
      </c>
      <c r="F268" s="21">
        <v>367</v>
      </c>
      <c r="G268" s="21">
        <v>15</v>
      </c>
      <c r="H268" s="17">
        <v>128</v>
      </c>
      <c r="I268" s="37">
        <f t="shared" si="4"/>
        <v>1156</v>
      </c>
    </row>
    <row r="269" spans="1:9" ht="57" x14ac:dyDescent="0.2">
      <c r="A269" s="18">
        <v>42809.619155092594</v>
      </c>
      <c r="B269" s="19" t="s">
        <v>832</v>
      </c>
      <c r="C269" s="19" t="s">
        <v>21</v>
      </c>
      <c r="D269" s="20" t="s">
        <v>272</v>
      </c>
      <c r="E269" s="21">
        <v>3329</v>
      </c>
      <c r="F269" s="21">
        <v>1988</v>
      </c>
      <c r="G269" s="21">
        <v>97</v>
      </c>
      <c r="H269" s="17">
        <v>156</v>
      </c>
      <c r="I269" s="37">
        <f t="shared" si="4"/>
        <v>5570</v>
      </c>
    </row>
    <row r="270" spans="1:9" ht="42.75" x14ac:dyDescent="0.2">
      <c r="A270" s="18">
        <v>42809.065578703703</v>
      </c>
      <c r="B270" s="19" t="s">
        <v>831</v>
      </c>
      <c r="C270" s="19" t="s">
        <v>21</v>
      </c>
      <c r="D270" s="20" t="s">
        <v>270</v>
      </c>
      <c r="E270" s="21">
        <v>1710</v>
      </c>
      <c r="F270" s="21">
        <v>967</v>
      </c>
      <c r="G270" s="21">
        <v>77</v>
      </c>
      <c r="H270" s="17">
        <v>72</v>
      </c>
      <c r="I270" s="37">
        <f t="shared" si="4"/>
        <v>2826</v>
      </c>
    </row>
    <row r="271" spans="1:9" x14ac:dyDescent="0.2">
      <c r="A271" s="18">
        <v>42808.827546296299</v>
      </c>
      <c r="B271" s="19" t="s">
        <v>829</v>
      </c>
      <c r="C271" s="19" t="s">
        <v>21</v>
      </c>
      <c r="D271" s="20" t="s">
        <v>270</v>
      </c>
      <c r="E271" s="21">
        <v>117</v>
      </c>
      <c r="F271" s="21">
        <v>72</v>
      </c>
      <c r="G271" s="21">
        <v>5</v>
      </c>
      <c r="H271" s="17">
        <v>5</v>
      </c>
      <c r="I271" s="37">
        <f t="shared" si="4"/>
        <v>199</v>
      </c>
    </row>
    <row r="272" spans="1:9" x14ac:dyDescent="0.2">
      <c r="A272" s="18">
        <v>42808.768599537034</v>
      </c>
      <c r="B272" s="19" t="s">
        <v>830</v>
      </c>
      <c r="C272" s="19" t="s">
        <v>21</v>
      </c>
      <c r="D272" s="20" t="s">
        <v>272</v>
      </c>
      <c r="E272" s="21">
        <v>240</v>
      </c>
      <c r="F272" s="21">
        <v>145</v>
      </c>
      <c r="G272" s="21">
        <v>3</v>
      </c>
      <c r="H272" s="17">
        <v>9</v>
      </c>
      <c r="I272" s="37">
        <f t="shared" si="4"/>
        <v>397</v>
      </c>
    </row>
    <row r="273" spans="1:9" x14ac:dyDescent="0.2">
      <c r="A273" s="18">
        <v>42807.965717592589</v>
      </c>
      <c r="B273" s="19" t="s">
        <v>829</v>
      </c>
      <c r="C273" s="19" t="s">
        <v>21</v>
      </c>
      <c r="D273" s="20" t="s">
        <v>270</v>
      </c>
      <c r="E273" s="21">
        <v>281</v>
      </c>
      <c r="F273" s="21">
        <v>171</v>
      </c>
      <c r="G273" s="21">
        <v>11</v>
      </c>
      <c r="H273" s="17">
        <v>13</v>
      </c>
      <c r="I273" s="37">
        <f t="shared" si="4"/>
        <v>476</v>
      </c>
    </row>
    <row r="274" spans="1:9" ht="28.5" x14ac:dyDescent="0.2">
      <c r="A274" s="18">
        <v>42807.108182870368</v>
      </c>
      <c r="B274" s="19" t="s">
        <v>828</v>
      </c>
      <c r="C274" s="19" t="s">
        <v>21</v>
      </c>
      <c r="D274" s="20" t="s">
        <v>272</v>
      </c>
      <c r="E274" s="21">
        <v>516</v>
      </c>
      <c r="F274" s="21">
        <v>327</v>
      </c>
      <c r="G274" s="21">
        <v>20</v>
      </c>
      <c r="H274" s="17">
        <v>31</v>
      </c>
      <c r="I274" s="37">
        <f t="shared" si="4"/>
        <v>894</v>
      </c>
    </row>
    <row r="275" spans="1:9" x14ac:dyDescent="0.2">
      <c r="A275" s="18">
        <v>42806.725127314814</v>
      </c>
      <c r="B275" s="19" t="s">
        <v>827</v>
      </c>
      <c r="C275" s="19" t="s">
        <v>21</v>
      </c>
      <c r="D275" s="20" t="s">
        <v>272</v>
      </c>
      <c r="E275" s="21">
        <v>342</v>
      </c>
      <c r="F275" s="21">
        <v>223</v>
      </c>
      <c r="G275" s="21">
        <v>10</v>
      </c>
      <c r="H275" s="17">
        <v>18</v>
      </c>
      <c r="I275" s="37">
        <f t="shared" si="4"/>
        <v>593</v>
      </c>
    </row>
    <row r="276" spans="1:9" x14ac:dyDescent="0.2">
      <c r="A276" s="18">
        <v>42806.709849537037</v>
      </c>
      <c r="B276" s="19" t="s">
        <v>826</v>
      </c>
      <c r="C276" s="19" t="s">
        <v>21</v>
      </c>
      <c r="D276" s="20" t="s">
        <v>272</v>
      </c>
      <c r="E276" s="21">
        <v>535</v>
      </c>
      <c r="F276" s="21">
        <v>316</v>
      </c>
      <c r="G276" s="21">
        <v>7</v>
      </c>
      <c r="H276" s="17">
        <v>15</v>
      </c>
      <c r="I276" s="37">
        <f t="shared" si="4"/>
        <v>873</v>
      </c>
    </row>
    <row r="277" spans="1:9" ht="28.5" x14ac:dyDescent="0.2">
      <c r="A277" s="18">
        <v>42806.691168981481</v>
      </c>
      <c r="B277" s="19" t="s">
        <v>825</v>
      </c>
      <c r="C277" s="19" t="s">
        <v>21</v>
      </c>
      <c r="D277" s="20" t="s">
        <v>280</v>
      </c>
      <c r="E277" s="21">
        <v>202</v>
      </c>
      <c r="F277" s="21">
        <v>120</v>
      </c>
      <c r="G277" s="21">
        <v>3</v>
      </c>
      <c r="H277" s="17">
        <v>4</v>
      </c>
      <c r="I277" s="37">
        <f t="shared" si="4"/>
        <v>329</v>
      </c>
    </row>
    <row r="278" spans="1:9" x14ac:dyDescent="0.2">
      <c r="A278" s="18">
        <v>42806.6796412037</v>
      </c>
      <c r="B278" s="19" t="s">
        <v>824</v>
      </c>
      <c r="C278" s="19" t="s">
        <v>21</v>
      </c>
      <c r="D278" s="20" t="s">
        <v>272</v>
      </c>
      <c r="E278" s="21">
        <v>337</v>
      </c>
      <c r="F278" s="21">
        <v>206</v>
      </c>
      <c r="G278" s="21">
        <v>6</v>
      </c>
      <c r="H278" s="17">
        <v>9</v>
      </c>
      <c r="I278" s="37">
        <f t="shared" si="4"/>
        <v>558</v>
      </c>
    </row>
    <row r="279" spans="1:9" x14ac:dyDescent="0.2">
      <c r="A279" s="18">
        <v>42806.67696759259</v>
      </c>
      <c r="B279" s="19" t="s">
        <v>823</v>
      </c>
      <c r="C279" s="19" t="s">
        <v>21</v>
      </c>
      <c r="D279" s="20" t="s">
        <v>272</v>
      </c>
      <c r="E279" s="21">
        <v>441</v>
      </c>
      <c r="F279" s="21">
        <v>269</v>
      </c>
      <c r="G279" s="21">
        <v>6</v>
      </c>
      <c r="H279" s="17">
        <v>11</v>
      </c>
      <c r="I279" s="37">
        <f t="shared" si="4"/>
        <v>727</v>
      </c>
    </row>
    <row r="280" spans="1:9" x14ac:dyDescent="0.2">
      <c r="A280" s="18">
        <v>42806.666643518518</v>
      </c>
      <c r="B280" s="19" t="s">
        <v>822</v>
      </c>
      <c r="C280" s="19" t="s">
        <v>21</v>
      </c>
      <c r="D280" s="20" t="s">
        <v>272</v>
      </c>
      <c r="E280" s="21">
        <v>408</v>
      </c>
      <c r="F280" s="21">
        <v>255</v>
      </c>
      <c r="G280" s="21">
        <v>8</v>
      </c>
      <c r="H280" s="17">
        <v>18</v>
      </c>
      <c r="I280" s="37">
        <f t="shared" si="4"/>
        <v>689</v>
      </c>
    </row>
    <row r="281" spans="1:9" x14ac:dyDescent="0.2">
      <c r="A281" s="18">
        <v>42806.665995370371</v>
      </c>
      <c r="B281" s="19" t="s">
        <v>821</v>
      </c>
      <c r="C281" s="19" t="s">
        <v>21</v>
      </c>
      <c r="D281" s="20" t="s">
        <v>272</v>
      </c>
      <c r="E281" s="21">
        <v>727</v>
      </c>
      <c r="F281" s="21">
        <v>429</v>
      </c>
      <c r="G281" s="21">
        <v>23</v>
      </c>
      <c r="H281" s="17">
        <v>44</v>
      </c>
      <c r="I281" s="37">
        <f t="shared" si="4"/>
        <v>1223</v>
      </c>
    </row>
    <row r="282" spans="1:9" ht="28.5" x14ac:dyDescent="0.2">
      <c r="A282" s="18">
        <v>42805.964583333334</v>
      </c>
      <c r="B282" s="19" t="s">
        <v>761</v>
      </c>
      <c r="C282" s="19" t="s">
        <v>21</v>
      </c>
      <c r="D282" s="20" t="s">
        <v>270</v>
      </c>
      <c r="E282" s="21">
        <v>1069</v>
      </c>
      <c r="F282" s="21">
        <v>627</v>
      </c>
      <c r="G282" s="21">
        <v>11</v>
      </c>
      <c r="H282" s="17">
        <v>16</v>
      </c>
      <c r="I282" s="37">
        <f t="shared" si="4"/>
        <v>1723</v>
      </c>
    </row>
    <row r="283" spans="1:9" x14ac:dyDescent="0.2">
      <c r="A283" s="18">
        <v>42804.718622685185</v>
      </c>
      <c r="B283" s="19" t="s">
        <v>820</v>
      </c>
      <c r="C283" s="19" t="s">
        <v>21</v>
      </c>
      <c r="D283" s="20" t="s">
        <v>270</v>
      </c>
      <c r="E283" s="21">
        <v>363</v>
      </c>
      <c r="F283" s="21">
        <v>234</v>
      </c>
      <c r="G283" s="21">
        <v>7</v>
      </c>
      <c r="H283" s="17">
        <v>10</v>
      </c>
      <c r="I283" s="37">
        <f t="shared" si="4"/>
        <v>614</v>
      </c>
    </row>
    <row r="284" spans="1:9" x14ac:dyDescent="0.2">
      <c r="A284" s="18">
        <v>42803.961805555555</v>
      </c>
      <c r="B284" s="19" t="s">
        <v>805</v>
      </c>
      <c r="C284" s="19" t="s">
        <v>21</v>
      </c>
      <c r="D284" s="20" t="s">
        <v>270</v>
      </c>
      <c r="E284" s="21">
        <v>964</v>
      </c>
      <c r="F284" s="21">
        <v>576</v>
      </c>
      <c r="G284" s="21">
        <v>10</v>
      </c>
      <c r="H284" s="17">
        <v>11</v>
      </c>
      <c r="I284" s="37">
        <f t="shared" si="4"/>
        <v>1561</v>
      </c>
    </row>
    <row r="285" spans="1:9" ht="71.25" x14ac:dyDescent="0.2">
      <c r="A285" s="18">
        <v>42803.821631944447</v>
      </c>
      <c r="B285" s="19" t="s">
        <v>819</v>
      </c>
      <c r="C285" s="19" t="s">
        <v>21</v>
      </c>
      <c r="D285" s="20" t="s">
        <v>272</v>
      </c>
      <c r="E285" s="21">
        <v>412</v>
      </c>
      <c r="F285" s="21">
        <v>245</v>
      </c>
      <c r="G285" s="21">
        <v>17</v>
      </c>
      <c r="H285" s="17">
        <v>26</v>
      </c>
      <c r="I285" s="37">
        <f t="shared" si="4"/>
        <v>700</v>
      </c>
    </row>
    <row r="286" spans="1:9" ht="57" x14ac:dyDescent="0.2">
      <c r="A286" s="18">
        <v>42803.785590277781</v>
      </c>
      <c r="B286" s="19" t="s">
        <v>818</v>
      </c>
      <c r="C286" s="19" t="s">
        <v>21</v>
      </c>
      <c r="D286" s="20" t="s">
        <v>272</v>
      </c>
      <c r="E286" s="21">
        <v>1435</v>
      </c>
      <c r="F286" s="21">
        <v>886</v>
      </c>
      <c r="G286" s="21">
        <v>47</v>
      </c>
      <c r="H286" s="17">
        <v>73</v>
      </c>
      <c r="I286" s="37">
        <f t="shared" si="4"/>
        <v>2441</v>
      </c>
    </row>
    <row r="287" spans="1:9" ht="42.75" x14ac:dyDescent="0.2">
      <c r="A287" s="18">
        <v>42803.684293981481</v>
      </c>
      <c r="B287" s="19" t="s">
        <v>817</v>
      </c>
      <c r="C287" s="19" t="s">
        <v>21</v>
      </c>
      <c r="D287" s="20" t="s">
        <v>272</v>
      </c>
      <c r="E287" s="21">
        <v>369</v>
      </c>
      <c r="F287" s="21">
        <v>230</v>
      </c>
      <c r="G287" s="21">
        <v>8</v>
      </c>
      <c r="H287" s="17">
        <v>10</v>
      </c>
      <c r="I287" s="37">
        <f t="shared" si="4"/>
        <v>617</v>
      </c>
    </row>
    <row r="288" spans="1:9" ht="114" x14ac:dyDescent="0.2">
      <c r="A288" s="18">
        <v>42803.610543981478</v>
      </c>
      <c r="B288" s="19" t="s">
        <v>816</v>
      </c>
      <c r="C288" s="19" t="s">
        <v>21</v>
      </c>
      <c r="D288" s="20" t="s">
        <v>272</v>
      </c>
      <c r="E288" s="21">
        <v>898</v>
      </c>
      <c r="F288" s="21">
        <v>535</v>
      </c>
      <c r="G288" s="21">
        <v>28</v>
      </c>
      <c r="H288" s="17">
        <v>49</v>
      </c>
      <c r="I288" s="37">
        <f t="shared" si="4"/>
        <v>1510</v>
      </c>
    </row>
    <row r="289" spans="1:9" x14ac:dyDescent="0.2">
      <c r="A289" s="18">
        <v>42803.090138888889</v>
      </c>
      <c r="B289" s="19" t="s">
        <v>815</v>
      </c>
      <c r="C289" s="19" t="s">
        <v>21</v>
      </c>
      <c r="D289" s="20" t="s">
        <v>272</v>
      </c>
      <c r="E289" s="21">
        <v>371</v>
      </c>
      <c r="F289" s="21">
        <v>243</v>
      </c>
      <c r="G289" s="21">
        <v>16</v>
      </c>
      <c r="H289" s="17">
        <v>26</v>
      </c>
      <c r="I289" s="37">
        <f t="shared" si="4"/>
        <v>656</v>
      </c>
    </row>
    <row r="290" spans="1:9" ht="42.75" x14ac:dyDescent="0.2">
      <c r="A290" s="18">
        <v>42803.04451388889</v>
      </c>
      <c r="B290" s="19" t="s">
        <v>814</v>
      </c>
      <c r="C290" s="19" t="s">
        <v>21</v>
      </c>
      <c r="D290" s="20" t="s">
        <v>270</v>
      </c>
      <c r="E290" s="21">
        <v>1301</v>
      </c>
      <c r="F290" s="21">
        <v>738</v>
      </c>
      <c r="G290" s="21">
        <v>25</v>
      </c>
      <c r="H290" s="17">
        <v>33</v>
      </c>
      <c r="I290" s="37">
        <f t="shared" si="4"/>
        <v>2097</v>
      </c>
    </row>
    <row r="291" spans="1:9" ht="57" x14ac:dyDescent="0.2">
      <c r="A291" s="18">
        <v>42802.758020833331</v>
      </c>
      <c r="B291" s="19" t="s">
        <v>813</v>
      </c>
      <c r="C291" s="19" t="s">
        <v>21</v>
      </c>
      <c r="D291" s="20" t="s">
        <v>272</v>
      </c>
      <c r="E291" s="21">
        <v>89</v>
      </c>
      <c r="F291" s="21">
        <v>58</v>
      </c>
      <c r="G291" s="21">
        <v>0</v>
      </c>
      <c r="H291" s="17">
        <v>0</v>
      </c>
      <c r="I291" s="37">
        <f t="shared" si="4"/>
        <v>147</v>
      </c>
    </row>
    <row r="292" spans="1:9" x14ac:dyDescent="0.2">
      <c r="A292" s="18">
        <v>42802.656215277777</v>
      </c>
      <c r="B292" s="19" t="s">
        <v>812</v>
      </c>
      <c r="C292" s="19" t="s">
        <v>21</v>
      </c>
      <c r="D292" s="20" t="s">
        <v>272</v>
      </c>
      <c r="E292" s="21">
        <v>209</v>
      </c>
      <c r="F292" s="21">
        <v>116</v>
      </c>
      <c r="G292" s="21">
        <v>3</v>
      </c>
      <c r="H292" s="17">
        <v>4</v>
      </c>
      <c r="I292" s="37">
        <f t="shared" si="4"/>
        <v>332</v>
      </c>
    </row>
    <row r="293" spans="1:9" ht="57" x14ac:dyDescent="0.2">
      <c r="A293" s="18">
        <v>42802.641898148147</v>
      </c>
      <c r="B293" s="19" t="s">
        <v>811</v>
      </c>
      <c r="C293" s="19" t="s">
        <v>21</v>
      </c>
      <c r="D293" s="20" t="s">
        <v>272</v>
      </c>
      <c r="E293" s="21">
        <v>214</v>
      </c>
      <c r="F293" s="21">
        <v>136</v>
      </c>
      <c r="G293" s="21">
        <v>8</v>
      </c>
      <c r="H293" s="17">
        <v>12</v>
      </c>
      <c r="I293" s="37">
        <f t="shared" si="4"/>
        <v>370</v>
      </c>
    </row>
    <row r="294" spans="1:9" x14ac:dyDescent="0.2">
      <c r="A294" s="18">
        <v>42801.892048611109</v>
      </c>
      <c r="B294" s="19" t="s">
        <v>542</v>
      </c>
      <c r="C294" s="19" t="s">
        <v>21</v>
      </c>
      <c r="D294" s="20" t="s">
        <v>272</v>
      </c>
      <c r="E294" s="21">
        <v>195</v>
      </c>
      <c r="F294" s="21">
        <v>122</v>
      </c>
      <c r="G294" s="21">
        <v>4</v>
      </c>
      <c r="H294" s="17">
        <v>4</v>
      </c>
      <c r="I294" s="37">
        <f t="shared" si="4"/>
        <v>325</v>
      </c>
    </row>
    <row r="295" spans="1:9" x14ac:dyDescent="0.2">
      <c r="A295" s="18">
        <v>42801.874548611115</v>
      </c>
      <c r="B295" s="19" t="s">
        <v>810</v>
      </c>
      <c r="C295" s="19" t="s">
        <v>21</v>
      </c>
      <c r="D295" s="20" t="s">
        <v>272</v>
      </c>
      <c r="E295" s="21">
        <v>255</v>
      </c>
      <c r="F295" s="21">
        <v>166</v>
      </c>
      <c r="G295" s="21">
        <v>6</v>
      </c>
      <c r="H295" s="17">
        <v>12</v>
      </c>
      <c r="I295" s="37">
        <f t="shared" si="4"/>
        <v>439</v>
      </c>
    </row>
    <row r="296" spans="1:9" ht="28.5" x14ac:dyDescent="0.2">
      <c r="A296" s="18">
        <v>42801.854201388887</v>
      </c>
      <c r="B296" s="19" t="s">
        <v>809</v>
      </c>
      <c r="C296" s="19" t="s">
        <v>21</v>
      </c>
      <c r="D296" s="20" t="s">
        <v>272</v>
      </c>
      <c r="E296" s="21">
        <v>332</v>
      </c>
      <c r="F296" s="21">
        <v>232</v>
      </c>
      <c r="G296" s="21">
        <v>9</v>
      </c>
      <c r="H296" s="17">
        <v>9</v>
      </c>
      <c r="I296" s="37">
        <f t="shared" si="4"/>
        <v>582</v>
      </c>
    </row>
    <row r="297" spans="1:9" x14ac:dyDescent="0.2">
      <c r="A297" s="18">
        <v>42801.611805555556</v>
      </c>
      <c r="B297" s="19" t="s">
        <v>805</v>
      </c>
      <c r="C297" s="19" t="s">
        <v>21</v>
      </c>
      <c r="D297" s="20" t="s">
        <v>270</v>
      </c>
      <c r="E297" s="21">
        <v>864</v>
      </c>
      <c r="F297" s="21">
        <v>474</v>
      </c>
      <c r="G297" s="21">
        <v>17</v>
      </c>
      <c r="H297" s="17">
        <v>38</v>
      </c>
      <c r="I297" s="37">
        <f t="shared" si="4"/>
        <v>1393</v>
      </c>
    </row>
    <row r="298" spans="1:9" ht="57" x14ac:dyDescent="0.2">
      <c r="A298" s="18">
        <v>42800.733900462961</v>
      </c>
      <c r="B298" s="19" t="s">
        <v>808</v>
      </c>
      <c r="C298" s="19" t="s">
        <v>21</v>
      </c>
      <c r="D298" s="20" t="s">
        <v>272</v>
      </c>
      <c r="E298" s="21">
        <v>357</v>
      </c>
      <c r="F298" s="21">
        <v>235</v>
      </c>
      <c r="G298" s="21">
        <v>10</v>
      </c>
      <c r="H298" s="17">
        <v>15</v>
      </c>
      <c r="I298" s="37">
        <f t="shared" si="4"/>
        <v>617</v>
      </c>
    </row>
    <row r="299" spans="1:9" x14ac:dyDescent="0.2">
      <c r="A299" s="18">
        <v>42800.641608796293</v>
      </c>
      <c r="B299" s="19" t="s">
        <v>807</v>
      </c>
      <c r="C299" s="19" t="s">
        <v>21</v>
      </c>
      <c r="D299" s="20" t="s">
        <v>272</v>
      </c>
      <c r="E299" s="21">
        <v>2360</v>
      </c>
      <c r="F299" s="21">
        <v>1251</v>
      </c>
      <c r="G299" s="21">
        <v>84</v>
      </c>
      <c r="H299" s="17">
        <v>167</v>
      </c>
      <c r="I299" s="37">
        <f t="shared" si="4"/>
        <v>3862</v>
      </c>
    </row>
    <row r="300" spans="1:9" ht="42.75" x14ac:dyDescent="0.2">
      <c r="A300" s="18">
        <v>42800.200752314813</v>
      </c>
      <c r="B300" s="19" t="s">
        <v>806</v>
      </c>
      <c r="C300" s="19" t="s">
        <v>21</v>
      </c>
      <c r="D300" s="20" t="s">
        <v>272</v>
      </c>
      <c r="E300" s="21">
        <v>314</v>
      </c>
      <c r="F300" s="21">
        <v>186</v>
      </c>
      <c r="G300" s="21">
        <v>2</v>
      </c>
      <c r="H300" s="17">
        <v>2</v>
      </c>
      <c r="I300" s="37">
        <f t="shared" si="4"/>
        <v>504</v>
      </c>
    </row>
    <row r="301" spans="1:9" x14ac:dyDescent="0.2">
      <c r="A301" s="18">
        <v>42799.949305555558</v>
      </c>
      <c r="B301" s="19" t="s">
        <v>805</v>
      </c>
      <c r="C301" s="19" t="s">
        <v>21</v>
      </c>
      <c r="D301" s="20" t="s">
        <v>270</v>
      </c>
      <c r="E301" s="21">
        <v>935</v>
      </c>
      <c r="F301" s="21">
        <v>507</v>
      </c>
      <c r="G301" s="21">
        <v>7</v>
      </c>
      <c r="H301" s="17">
        <v>10</v>
      </c>
      <c r="I301" s="37">
        <f t="shared" si="4"/>
        <v>1459</v>
      </c>
    </row>
    <row r="302" spans="1:9" ht="28.5" x14ac:dyDescent="0.2">
      <c r="A302" s="18">
        <v>42799.811990740738</v>
      </c>
      <c r="B302" s="19" t="s">
        <v>804</v>
      </c>
      <c r="C302" s="19" t="s">
        <v>21</v>
      </c>
      <c r="D302" s="20" t="s">
        <v>272</v>
      </c>
      <c r="E302" s="21">
        <v>972</v>
      </c>
      <c r="F302" s="21">
        <v>609</v>
      </c>
      <c r="G302" s="21">
        <v>26</v>
      </c>
      <c r="H302" s="17">
        <v>40</v>
      </c>
      <c r="I302" s="37">
        <f t="shared" si="4"/>
        <v>1647</v>
      </c>
    </row>
    <row r="303" spans="1:9" ht="28.5" x14ac:dyDescent="0.2">
      <c r="A303" s="18">
        <v>42799.738587962966</v>
      </c>
      <c r="B303" s="19" t="s">
        <v>803</v>
      </c>
      <c r="C303" s="19" t="s">
        <v>21</v>
      </c>
      <c r="D303" s="20" t="s">
        <v>272</v>
      </c>
      <c r="E303" s="21">
        <v>210</v>
      </c>
      <c r="F303" s="21">
        <v>112</v>
      </c>
      <c r="G303" s="21">
        <v>2</v>
      </c>
      <c r="H303" s="17">
        <v>2</v>
      </c>
      <c r="I303" s="37">
        <f t="shared" si="4"/>
        <v>326</v>
      </c>
    </row>
    <row r="304" spans="1:9" ht="28.5" x14ac:dyDescent="0.2">
      <c r="A304" s="18">
        <v>42799.632407407407</v>
      </c>
      <c r="B304" s="19" t="s">
        <v>802</v>
      </c>
      <c r="C304" s="19" t="s">
        <v>21</v>
      </c>
      <c r="D304" s="20" t="s">
        <v>272</v>
      </c>
      <c r="E304" s="21">
        <v>221</v>
      </c>
      <c r="F304" s="21">
        <v>126</v>
      </c>
      <c r="G304" s="21">
        <v>5</v>
      </c>
      <c r="H304" s="17">
        <v>8</v>
      </c>
      <c r="I304" s="37">
        <f t="shared" si="4"/>
        <v>360</v>
      </c>
    </row>
    <row r="305" spans="1:9" ht="28.5" x14ac:dyDescent="0.2">
      <c r="A305" s="18">
        <v>42799.584745370368</v>
      </c>
      <c r="B305" s="19" t="s">
        <v>801</v>
      </c>
      <c r="C305" s="19" t="s">
        <v>21</v>
      </c>
      <c r="D305" s="20" t="s">
        <v>272</v>
      </c>
      <c r="E305" s="21">
        <v>318</v>
      </c>
      <c r="F305" s="21">
        <v>191</v>
      </c>
      <c r="G305" s="21">
        <v>3</v>
      </c>
      <c r="H305" s="17">
        <v>4</v>
      </c>
      <c r="I305" s="37">
        <f t="shared" si="4"/>
        <v>516</v>
      </c>
    </row>
    <row r="306" spans="1:9" x14ac:dyDescent="0.2">
      <c r="A306" s="18">
        <v>42799.534375000003</v>
      </c>
      <c r="B306" s="19" t="s">
        <v>800</v>
      </c>
      <c r="C306" s="19" t="s">
        <v>21</v>
      </c>
      <c r="D306" s="20" t="s">
        <v>272</v>
      </c>
      <c r="E306" s="21">
        <v>517</v>
      </c>
      <c r="F306" s="21">
        <v>330</v>
      </c>
      <c r="G306" s="21">
        <v>13</v>
      </c>
      <c r="H306" s="17">
        <v>24</v>
      </c>
      <c r="I306" s="37">
        <f t="shared" si="4"/>
        <v>884</v>
      </c>
    </row>
    <row r="307" spans="1:9" ht="99.75" x14ac:dyDescent="0.2">
      <c r="A307" s="18">
        <v>42797.958472222221</v>
      </c>
      <c r="B307" s="19" t="s">
        <v>799</v>
      </c>
      <c r="C307" s="19" t="s">
        <v>21</v>
      </c>
      <c r="D307" s="20" t="s">
        <v>272</v>
      </c>
      <c r="E307" s="21">
        <v>1583</v>
      </c>
      <c r="F307" s="21">
        <v>1023</v>
      </c>
      <c r="G307" s="21">
        <v>67</v>
      </c>
      <c r="H307" s="17">
        <v>130</v>
      </c>
      <c r="I307" s="37">
        <f t="shared" si="4"/>
        <v>2803</v>
      </c>
    </row>
    <row r="308" spans="1:9" ht="28.5" x14ac:dyDescent="0.2">
      <c r="A308" s="18">
        <v>42797.952777777777</v>
      </c>
      <c r="B308" s="19" t="s">
        <v>761</v>
      </c>
      <c r="C308" s="19" t="s">
        <v>21</v>
      </c>
      <c r="D308" s="20" t="s">
        <v>270</v>
      </c>
      <c r="E308" s="21">
        <v>1014</v>
      </c>
      <c r="F308" s="21">
        <v>551</v>
      </c>
      <c r="G308" s="21">
        <v>12</v>
      </c>
      <c r="H308" s="17">
        <v>21</v>
      </c>
      <c r="I308" s="37">
        <f t="shared" si="4"/>
        <v>1598</v>
      </c>
    </row>
    <row r="309" spans="1:9" ht="71.25" x14ac:dyDescent="0.2">
      <c r="A309" s="18">
        <v>42796.08693287037</v>
      </c>
      <c r="B309" s="19" t="s">
        <v>798</v>
      </c>
      <c r="C309" s="19" t="s">
        <v>21</v>
      </c>
      <c r="D309" s="20" t="s">
        <v>272</v>
      </c>
      <c r="E309" s="21">
        <v>417</v>
      </c>
      <c r="F309" s="21">
        <v>256</v>
      </c>
      <c r="G309" s="21">
        <v>14</v>
      </c>
      <c r="H309" s="17">
        <v>20</v>
      </c>
      <c r="I309" s="37">
        <f t="shared" si="4"/>
        <v>707</v>
      </c>
    </row>
    <row r="310" spans="1:9" ht="57" x14ac:dyDescent="0.2">
      <c r="A310" s="18">
        <v>42796.018784722219</v>
      </c>
      <c r="B310" s="19" t="s">
        <v>797</v>
      </c>
      <c r="C310" s="19" t="s">
        <v>21</v>
      </c>
      <c r="D310" s="20" t="s">
        <v>272</v>
      </c>
      <c r="E310" s="21">
        <v>504</v>
      </c>
      <c r="F310" s="21">
        <v>306</v>
      </c>
      <c r="G310" s="21">
        <v>13</v>
      </c>
      <c r="H310" s="17">
        <v>19</v>
      </c>
      <c r="I310" s="37">
        <f t="shared" si="4"/>
        <v>842</v>
      </c>
    </row>
    <row r="311" spans="1:9" ht="57" x14ac:dyDescent="0.2">
      <c r="A311" s="18">
        <v>42795.953472222223</v>
      </c>
      <c r="B311" s="19" t="s">
        <v>796</v>
      </c>
      <c r="C311" s="19" t="s">
        <v>21</v>
      </c>
      <c r="D311" s="20" t="s">
        <v>270</v>
      </c>
      <c r="E311" s="21">
        <v>1236</v>
      </c>
      <c r="F311" s="21">
        <v>783</v>
      </c>
      <c r="G311" s="21">
        <v>42</v>
      </c>
      <c r="H311" s="17">
        <v>74</v>
      </c>
      <c r="I311" s="37">
        <f t="shared" si="4"/>
        <v>2135</v>
      </c>
    </row>
    <row r="312" spans="1:9" ht="28.5" x14ac:dyDescent="0.2">
      <c r="A312" s="18">
        <v>42795.804236111115</v>
      </c>
      <c r="B312" s="19" t="s">
        <v>795</v>
      </c>
      <c r="C312" s="19" t="s">
        <v>21</v>
      </c>
      <c r="D312" s="20" t="s">
        <v>270</v>
      </c>
      <c r="E312" s="21">
        <v>830</v>
      </c>
      <c r="F312" s="21">
        <v>511</v>
      </c>
      <c r="G312" s="21">
        <v>41</v>
      </c>
      <c r="H312" s="17">
        <v>83</v>
      </c>
      <c r="I312" s="37">
        <f t="shared" si="4"/>
        <v>1465</v>
      </c>
    </row>
    <row r="313" spans="1:9" ht="28.5" x14ac:dyDescent="0.2">
      <c r="A313" s="18">
        <v>42795.766770833332</v>
      </c>
      <c r="B313" s="19" t="s">
        <v>794</v>
      </c>
      <c r="C313" s="19" t="s">
        <v>21</v>
      </c>
      <c r="D313" s="20" t="s">
        <v>272</v>
      </c>
      <c r="E313" s="21">
        <v>839</v>
      </c>
      <c r="F313" s="21">
        <v>489</v>
      </c>
      <c r="G313" s="21">
        <v>27</v>
      </c>
      <c r="H313" s="17">
        <v>42</v>
      </c>
      <c r="I313" s="37">
        <f t="shared" si="4"/>
        <v>1397</v>
      </c>
    </row>
    <row r="314" spans="1:9" ht="57" x14ac:dyDescent="0.2">
      <c r="A314" s="18">
        <v>42795.737500000003</v>
      </c>
      <c r="B314" s="19" t="s">
        <v>793</v>
      </c>
      <c r="C314" s="19" t="s">
        <v>21</v>
      </c>
      <c r="D314" s="20" t="s">
        <v>272</v>
      </c>
      <c r="E314" s="21">
        <v>273</v>
      </c>
      <c r="F314" s="21">
        <v>180</v>
      </c>
      <c r="G314" s="21">
        <v>4</v>
      </c>
      <c r="H314" s="17">
        <v>7</v>
      </c>
      <c r="I314" s="37">
        <f t="shared" si="4"/>
        <v>464</v>
      </c>
    </row>
    <row r="315" spans="1:9" ht="28.5" x14ac:dyDescent="0.2">
      <c r="A315" s="18">
        <v>42795.634965277779</v>
      </c>
      <c r="B315" s="19" t="s">
        <v>792</v>
      </c>
      <c r="C315" s="19" t="s">
        <v>21</v>
      </c>
      <c r="D315" s="20" t="s">
        <v>272</v>
      </c>
      <c r="E315" s="21">
        <v>75</v>
      </c>
      <c r="F315" s="21">
        <v>50</v>
      </c>
      <c r="G315" s="21">
        <v>1</v>
      </c>
      <c r="H315" s="17">
        <v>2</v>
      </c>
      <c r="I315" s="37">
        <f t="shared" si="4"/>
        <v>128</v>
      </c>
    </row>
    <row r="316" spans="1:9" x14ac:dyDescent="0.2">
      <c r="A316" s="18">
        <v>42795.619444444441</v>
      </c>
      <c r="B316" s="19" t="s">
        <v>791</v>
      </c>
      <c r="C316" s="19" t="s">
        <v>21</v>
      </c>
      <c r="D316" s="20" t="s">
        <v>272</v>
      </c>
      <c r="E316" s="21">
        <v>914</v>
      </c>
      <c r="F316" s="21">
        <v>494</v>
      </c>
      <c r="G316" s="21">
        <v>29</v>
      </c>
      <c r="H316" s="17">
        <v>61</v>
      </c>
      <c r="I316" s="37">
        <f t="shared" si="4"/>
        <v>1498</v>
      </c>
    </row>
    <row r="317" spans="1:9" x14ac:dyDescent="0.2">
      <c r="A317" s="18">
        <v>42795.611944444441</v>
      </c>
      <c r="B317" s="19" t="s">
        <v>790</v>
      </c>
      <c r="C317" s="19" t="s">
        <v>21</v>
      </c>
      <c r="D317" s="20" t="s">
        <v>272</v>
      </c>
      <c r="E317" s="21">
        <v>697</v>
      </c>
      <c r="F317" s="21">
        <v>363</v>
      </c>
      <c r="G317" s="21">
        <v>16</v>
      </c>
      <c r="H317" s="17">
        <v>35</v>
      </c>
      <c r="I317" s="37">
        <f t="shared" si="4"/>
        <v>1111</v>
      </c>
    </row>
    <row r="318" spans="1:9" x14ac:dyDescent="0.2">
      <c r="A318" s="18">
        <v>42795.61041666667</v>
      </c>
      <c r="B318" s="19" t="s">
        <v>747</v>
      </c>
      <c r="C318" s="19" t="s">
        <v>21</v>
      </c>
      <c r="D318" s="20" t="s">
        <v>270</v>
      </c>
      <c r="E318" s="21">
        <v>507</v>
      </c>
      <c r="F318" s="21">
        <v>308</v>
      </c>
      <c r="G318" s="21">
        <v>3</v>
      </c>
      <c r="H318" s="17">
        <v>6</v>
      </c>
      <c r="I318" s="37">
        <f t="shared" si="4"/>
        <v>824</v>
      </c>
    </row>
    <row r="319" spans="1:9" ht="57" x14ac:dyDescent="0.2">
      <c r="A319" s="18">
        <v>42795.563055555554</v>
      </c>
      <c r="B319" s="19" t="s">
        <v>789</v>
      </c>
      <c r="C319" s="19" t="s">
        <v>21</v>
      </c>
      <c r="D319" s="20" t="s">
        <v>272</v>
      </c>
      <c r="E319" s="21">
        <v>190</v>
      </c>
      <c r="F319" s="21">
        <v>109</v>
      </c>
      <c r="G319" s="21">
        <v>2</v>
      </c>
      <c r="H319" s="17">
        <v>4</v>
      </c>
      <c r="I319" s="37">
        <f t="shared" si="4"/>
        <v>305</v>
      </c>
    </row>
    <row r="320" spans="1:9" ht="28.5" x14ac:dyDescent="0.2">
      <c r="A320" s="18">
        <v>42795.166666666664</v>
      </c>
      <c r="B320" s="19" t="s">
        <v>788</v>
      </c>
      <c r="C320" s="19" t="s">
        <v>21</v>
      </c>
      <c r="D320" s="20" t="s">
        <v>272</v>
      </c>
      <c r="E320" s="21">
        <v>527</v>
      </c>
      <c r="F320" s="21">
        <v>326</v>
      </c>
      <c r="G320" s="21">
        <v>13</v>
      </c>
      <c r="H320" s="17">
        <v>27</v>
      </c>
      <c r="I320" s="37">
        <f t="shared" si="4"/>
        <v>893</v>
      </c>
    </row>
    <row r="321" spans="1:9" x14ac:dyDescent="0.2">
      <c r="A321" s="18">
        <v>42795.008321759262</v>
      </c>
      <c r="B321" s="19" t="s">
        <v>660</v>
      </c>
      <c r="C321" s="19" t="s">
        <v>21</v>
      </c>
      <c r="D321" s="20" t="s">
        <v>272</v>
      </c>
      <c r="E321" s="21">
        <v>1393</v>
      </c>
      <c r="F321" s="21">
        <v>914</v>
      </c>
      <c r="G321" s="21">
        <v>96</v>
      </c>
      <c r="H321" s="17">
        <v>209</v>
      </c>
      <c r="I321" s="37">
        <f t="shared" si="4"/>
        <v>2612</v>
      </c>
    </row>
    <row r="322" spans="1:9" ht="42.75" x14ac:dyDescent="0.2">
      <c r="A322" s="18">
        <v>42794.94427083333</v>
      </c>
      <c r="B322" s="19" t="s">
        <v>787</v>
      </c>
      <c r="C322" s="19" t="s">
        <v>21</v>
      </c>
      <c r="D322" s="20" t="s">
        <v>270</v>
      </c>
      <c r="E322" s="21">
        <v>728</v>
      </c>
      <c r="F322" s="21">
        <v>470</v>
      </c>
      <c r="G322" s="21">
        <v>10</v>
      </c>
      <c r="H322" s="17">
        <v>11</v>
      </c>
      <c r="I322" s="37">
        <f t="shared" ref="I322:I385" si="5">SUM(E322:H322)</f>
        <v>1219</v>
      </c>
    </row>
    <row r="323" spans="1:9" ht="28.5" x14ac:dyDescent="0.2">
      <c r="A323" s="18">
        <v>42794.924675925926</v>
      </c>
      <c r="B323" s="19" t="s">
        <v>786</v>
      </c>
      <c r="C323" s="19" t="s">
        <v>21</v>
      </c>
      <c r="D323" s="20" t="s">
        <v>272</v>
      </c>
      <c r="E323" s="21">
        <v>1432</v>
      </c>
      <c r="F323" s="21">
        <v>887</v>
      </c>
      <c r="G323" s="21">
        <v>61</v>
      </c>
      <c r="H323" s="17">
        <v>108</v>
      </c>
      <c r="I323" s="37">
        <f t="shared" si="5"/>
        <v>2488</v>
      </c>
    </row>
    <row r="324" spans="1:9" ht="28.5" x14ac:dyDescent="0.2">
      <c r="A324" s="18">
        <v>42794.916678240741</v>
      </c>
      <c r="B324" s="19" t="s">
        <v>785</v>
      </c>
      <c r="C324" s="19" t="s">
        <v>21</v>
      </c>
      <c r="D324" s="20" t="s">
        <v>272</v>
      </c>
      <c r="E324" s="21">
        <v>571</v>
      </c>
      <c r="F324" s="21">
        <v>355</v>
      </c>
      <c r="G324" s="21">
        <v>17</v>
      </c>
      <c r="H324" s="17">
        <v>35</v>
      </c>
      <c r="I324" s="37">
        <f t="shared" si="5"/>
        <v>978</v>
      </c>
    </row>
    <row r="325" spans="1:9" ht="28.5" x14ac:dyDescent="0.2">
      <c r="A325" s="18">
        <v>42794.90284722222</v>
      </c>
      <c r="B325" s="19" t="s">
        <v>784</v>
      </c>
      <c r="C325" s="19" t="s">
        <v>21</v>
      </c>
      <c r="D325" s="20" t="s">
        <v>272</v>
      </c>
      <c r="E325" s="21">
        <v>624</v>
      </c>
      <c r="F325" s="21">
        <v>365</v>
      </c>
      <c r="G325" s="21">
        <v>17</v>
      </c>
      <c r="H325" s="17">
        <v>33</v>
      </c>
      <c r="I325" s="37">
        <f t="shared" si="5"/>
        <v>1039</v>
      </c>
    </row>
    <row r="326" spans="1:9" ht="28.5" x14ac:dyDescent="0.2">
      <c r="A326" s="18">
        <v>42794.892372685186</v>
      </c>
      <c r="B326" s="19" t="s">
        <v>783</v>
      </c>
      <c r="C326" s="19" t="s">
        <v>21</v>
      </c>
      <c r="D326" s="20" t="s">
        <v>272</v>
      </c>
      <c r="E326" s="21">
        <v>639</v>
      </c>
      <c r="F326" s="21">
        <v>350</v>
      </c>
      <c r="G326" s="21">
        <v>17</v>
      </c>
      <c r="H326" s="17">
        <v>34</v>
      </c>
      <c r="I326" s="37">
        <f t="shared" si="5"/>
        <v>1040</v>
      </c>
    </row>
    <row r="327" spans="1:9" ht="28.5" x14ac:dyDescent="0.2">
      <c r="A327" s="18">
        <v>42794.86041666667</v>
      </c>
      <c r="B327" s="19" t="s">
        <v>782</v>
      </c>
      <c r="C327" s="19" t="s">
        <v>21</v>
      </c>
      <c r="D327" s="20" t="s">
        <v>272</v>
      </c>
      <c r="E327" s="21">
        <v>252</v>
      </c>
      <c r="F327" s="21">
        <v>163</v>
      </c>
      <c r="G327" s="21">
        <v>7</v>
      </c>
      <c r="H327" s="17">
        <v>13</v>
      </c>
      <c r="I327" s="37">
        <f t="shared" si="5"/>
        <v>435</v>
      </c>
    </row>
    <row r="328" spans="1:9" ht="28.5" x14ac:dyDescent="0.2">
      <c r="A328" s="18">
        <v>42794.851203703707</v>
      </c>
      <c r="B328" s="19" t="s">
        <v>781</v>
      </c>
      <c r="C328" s="19" t="s">
        <v>21</v>
      </c>
      <c r="D328" s="20" t="s">
        <v>270</v>
      </c>
      <c r="E328" s="21">
        <v>575</v>
      </c>
      <c r="F328" s="21">
        <v>395</v>
      </c>
      <c r="G328" s="21">
        <v>21</v>
      </c>
      <c r="H328" s="17">
        <v>32</v>
      </c>
      <c r="I328" s="37">
        <f t="shared" si="5"/>
        <v>1023</v>
      </c>
    </row>
    <row r="329" spans="1:9" ht="28.5" x14ac:dyDescent="0.2">
      <c r="A329" s="18">
        <v>42794.849305555559</v>
      </c>
      <c r="B329" s="19" t="s">
        <v>780</v>
      </c>
      <c r="C329" s="19" t="s">
        <v>21</v>
      </c>
      <c r="D329" s="20" t="s">
        <v>272</v>
      </c>
      <c r="E329" s="21">
        <v>267</v>
      </c>
      <c r="F329" s="21">
        <v>170</v>
      </c>
      <c r="G329" s="21">
        <v>6</v>
      </c>
      <c r="H329" s="17">
        <v>11</v>
      </c>
      <c r="I329" s="37">
        <f t="shared" si="5"/>
        <v>454</v>
      </c>
    </row>
    <row r="330" spans="1:9" ht="28.5" x14ac:dyDescent="0.2">
      <c r="A330" s="18">
        <v>42794.846203703702</v>
      </c>
      <c r="B330" s="19" t="s">
        <v>779</v>
      </c>
      <c r="C330" s="19" t="s">
        <v>21</v>
      </c>
      <c r="D330" s="20" t="s">
        <v>270</v>
      </c>
      <c r="E330" s="21">
        <v>992</v>
      </c>
      <c r="F330" s="21">
        <v>692</v>
      </c>
      <c r="G330" s="21">
        <v>31</v>
      </c>
      <c r="H330" s="17">
        <v>41</v>
      </c>
      <c r="I330" s="37">
        <f t="shared" si="5"/>
        <v>1756</v>
      </c>
    </row>
    <row r="331" spans="1:9" ht="28.5" x14ac:dyDescent="0.2">
      <c r="A331" s="18">
        <v>42794.843425925923</v>
      </c>
      <c r="B331" s="19" t="s">
        <v>778</v>
      </c>
      <c r="C331" s="19" t="s">
        <v>21</v>
      </c>
      <c r="D331" s="20" t="s">
        <v>270</v>
      </c>
      <c r="E331" s="21">
        <v>523</v>
      </c>
      <c r="F331" s="21">
        <v>303</v>
      </c>
      <c r="G331" s="21">
        <v>10</v>
      </c>
      <c r="H331" s="17">
        <v>23</v>
      </c>
      <c r="I331" s="37">
        <f t="shared" si="5"/>
        <v>859</v>
      </c>
    </row>
    <row r="332" spans="1:9" ht="28.5" x14ac:dyDescent="0.2">
      <c r="A332" s="18">
        <v>42794.833333333336</v>
      </c>
      <c r="B332" s="19" t="s">
        <v>777</v>
      </c>
      <c r="C332" s="19" t="s">
        <v>21</v>
      </c>
      <c r="D332" s="20" t="s">
        <v>272</v>
      </c>
      <c r="E332" s="21">
        <v>324</v>
      </c>
      <c r="F332" s="21">
        <v>195</v>
      </c>
      <c r="G332" s="21">
        <v>11</v>
      </c>
      <c r="H332" s="17">
        <v>17</v>
      </c>
      <c r="I332" s="37">
        <f t="shared" si="5"/>
        <v>547</v>
      </c>
    </row>
    <row r="333" spans="1:9" ht="28.5" x14ac:dyDescent="0.2">
      <c r="A333" s="18">
        <v>42794.817361111112</v>
      </c>
      <c r="B333" s="19" t="s">
        <v>776</v>
      </c>
      <c r="C333" s="19" t="s">
        <v>21</v>
      </c>
      <c r="D333" s="20" t="s">
        <v>272</v>
      </c>
      <c r="E333" s="21">
        <v>141</v>
      </c>
      <c r="F333" s="21">
        <v>93</v>
      </c>
      <c r="G333" s="21">
        <v>4</v>
      </c>
      <c r="H333" s="17">
        <v>6</v>
      </c>
      <c r="I333" s="37">
        <f t="shared" si="5"/>
        <v>244</v>
      </c>
    </row>
    <row r="334" spans="1:9" ht="42.75" x14ac:dyDescent="0.2">
      <c r="A334" s="18">
        <v>42794.805555555555</v>
      </c>
      <c r="B334" s="19" t="s">
        <v>775</v>
      </c>
      <c r="C334" s="19" t="s">
        <v>21</v>
      </c>
      <c r="D334" s="20" t="s">
        <v>272</v>
      </c>
      <c r="E334" s="21">
        <v>122</v>
      </c>
      <c r="F334" s="21">
        <v>75</v>
      </c>
      <c r="G334" s="21">
        <v>4</v>
      </c>
      <c r="H334" s="17">
        <v>6</v>
      </c>
      <c r="I334" s="37">
        <f t="shared" si="5"/>
        <v>207</v>
      </c>
    </row>
    <row r="335" spans="1:9" x14ac:dyDescent="0.2">
      <c r="A335" s="18">
        <v>42794.804606481484</v>
      </c>
      <c r="B335" s="19" t="s">
        <v>382</v>
      </c>
      <c r="C335" s="19" t="s">
        <v>21</v>
      </c>
      <c r="D335" s="20" t="s">
        <v>270</v>
      </c>
      <c r="E335" s="21">
        <v>237</v>
      </c>
      <c r="F335" s="21">
        <v>163</v>
      </c>
      <c r="G335" s="21">
        <v>21</v>
      </c>
      <c r="H335" s="17">
        <v>48</v>
      </c>
      <c r="I335" s="37">
        <f t="shared" si="5"/>
        <v>469</v>
      </c>
    </row>
    <row r="336" spans="1:9" ht="28.5" x14ac:dyDescent="0.2">
      <c r="A336" s="18">
        <v>42794.791666666664</v>
      </c>
      <c r="B336" s="19" t="s">
        <v>774</v>
      </c>
      <c r="C336" s="19" t="s">
        <v>21</v>
      </c>
      <c r="D336" s="20" t="s">
        <v>272</v>
      </c>
      <c r="E336" s="21">
        <v>351</v>
      </c>
      <c r="F336" s="21">
        <v>216</v>
      </c>
      <c r="G336" s="21">
        <v>9</v>
      </c>
      <c r="H336" s="17">
        <v>22</v>
      </c>
      <c r="I336" s="37">
        <f t="shared" si="5"/>
        <v>598</v>
      </c>
    </row>
    <row r="337" spans="1:9" ht="42.75" x14ac:dyDescent="0.2">
      <c r="A337" s="18">
        <v>42794.784675925926</v>
      </c>
      <c r="B337" s="19" t="s">
        <v>773</v>
      </c>
      <c r="C337" s="19" t="s">
        <v>21</v>
      </c>
      <c r="D337" s="20" t="s">
        <v>272</v>
      </c>
      <c r="E337" s="21">
        <v>109</v>
      </c>
      <c r="F337" s="21">
        <v>76</v>
      </c>
      <c r="G337" s="21">
        <v>4</v>
      </c>
      <c r="H337" s="17">
        <v>6</v>
      </c>
      <c r="I337" s="37">
        <f t="shared" si="5"/>
        <v>195</v>
      </c>
    </row>
    <row r="338" spans="1:9" ht="28.5" x14ac:dyDescent="0.2">
      <c r="A338" s="18">
        <v>42794.774305555555</v>
      </c>
      <c r="B338" s="19" t="s">
        <v>772</v>
      </c>
      <c r="C338" s="19" t="s">
        <v>21</v>
      </c>
      <c r="D338" s="20" t="s">
        <v>272</v>
      </c>
      <c r="E338" s="21">
        <v>116</v>
      </c>
      <c r="F338" s="21">
        <v>76</v>
      </c>
      <c r="G338" s="21">
        <v>3</v>
      </c>
      <c r="H338" s="17">
        <v>4</v>
      </c>
      <c r="I338" s="37">
        <f t="shared" si="5"/>
        <v>199</v>
      </c>
    </row>
    <row r="339" spans="1:9" ht="42.75" x14ac:dyDescent="0.2">
      <c r="A339" s="18">
        <v>42794.759027777778</v>
      </c>
      <c r="B339" s="19" t="s">
        <v>771</v>
      </c>
      <c r="C339" s="19" t="s">
        <v>21</v>
      </c>
      <c r="D339" s="20" t="s">
        <v>272</v>
      </c>
      <c r="E339" s="21">
        <v>112</v>
      </c>
      <c r="F339" s="21">
        <v>66</v>
      </c>
      <c r="G339" s="21">
        <v>2</v>
      </c>
      <c r="H339" s="17">
        <v>2</v>
      </c>
      <c r="I339" s="37">
        <f t="shared" si="5"/>
        <v>182</v>
      </c>
    </row>
    <row r="340" spans="1:9" ht="28.5" x14ac:dyDescent="0.2">
      <c r="A340" s="18">
        <v>42794.75</v>
      </c>
      <c r="B340" s="19" t="s">
        <v>770</v>
      </c>
      <c r="C340" s="19" t="s">
        <v>21</v>
      </c>
      <c r="D340" s="20" t="s">
        <v>272</v>
      </c>
      <c r="E340" s="21">
        <v>201</v>
      </c>
      <c r="F340" s="21">
        <v>124</v>
      </c>
      <c r="G340" s="21">
        <v>6</v>
      </c>
      <c r="H340" s="17">
        <v>10</v>
      </c>
      <c r="I340" s="37">
        <f t="shared" si="5"/>
        <v>341</v>
      </c>
    </row>
    <row r="341" spans="1:9" ht="28.5" x14ac:dyDescent="0.2">
      <c r="A341" s="18">
        <v>42794.731249999997</v>
      </c>
      <c r="B341" s="19" t="s">
        <v>769</v>
      </c>
      <c r="C341" s="19" t="s">
        <v>21</v>
      </c>
      <c r="D341" s="20" t="s">
        <v>272</v>
      </c>
      <c r="E341" s="21">
        <v>213</v>
      </c>
      <c r="F341" s="21">
        <v>132</v>
      </c>
      <c r="G341" s="21">
        <v>6</v>
      </c>
      <c r="H341" s="17">
        <v>8</v>
      </c>
      <c r="I341" s="37">
        <f t="shared" si="5"/>
        <v>359</v>
      </c>
    </row>
    <row r="342" spans="1:9" ht="28.5" x14ac:dyDescent="0.2">
      <c r="A342" s="18">
        <v>42794.71875</v>
      </c>
      <c r="B342" s="19" t="s">
        <v>768</v>
      </c>
      <c r="C342" s="19" t="s">
        <v>21</v>
      </c>
      <c r="D342" s="20" t="s">
        <v>272</v>
      </c>
      <c r="E342" s="21">
        <v>192</v>
      </c>
      <c r="F342" s="21">
        <v>123</v>
      </c>
      <c r="G342" s="21">
        <v>5</v>
      </c>
      <c r="H342" s="17">
        <v>8</v>
      </c>
      <c r="I342" s="37">
        <f t="shared" si="5"/>
        <v>328</v>
      </c>
    </row>
    <row r="343" spans="1:9" ht="28.5" x14ac:dyDescent="0.2">
      <c r="A343" s="18">
        <v>42794.708333333336</v>
      </c>
      <c r="B343" s="19" t="s">
        <v>767</v>
      </c>
      <c r="C343" s="19" t="s">
        <v>21</v>
      </c>
      <c r="D343" s="20" t="s">
        <v>272</v>
      </c>
      <c r="E343" s="21">
        <v>230</v>
      </c>
      <c r="F343" s="21">
        <v>131</v>
      </c>
      <c r="G343" s="21">
        <v>6</v>
      </c>
      <c r="H343" s="17">
        <v>10</v>
      </c>
      <c r="I343" s="37">
        <f t="shared" si="5"/>
        <v>377</v>
      </c>
    </row>
    <row r="344" spans="1:9" ht="28.5" x14ac:dyDescent="0.2">
      <c r="A344" s="18">
        <v>42794.688287037039</v>
      </c>
      <c r="B344" s="19" t="s">
        <v>766</v>
      </c>
      <c r="C344" s="19" t="s">
        <v>21</v>
      </c>
      <c r="D344" s="20" t="s">
        <v>272</v>
      </c>
      <c r="E344" s="21">
        <v>161</v>
      </c>
      <c r="F344" s="21">
        <v>82</v>
      </c>
      <c r="G344" s="21">
        <v>2</v>
      </c>
      <c r="H344" s="17">
        <v>2</v>
      </c>
      <c r="I344" s="37">
        <f t="shared" si="5"/>
        <v>247</v>
      </c>
    </row>
    <row r="345" spans="1:9" ht="28.5" x14ac:dyDescent="0.2">
      <c r="A345" s="18">
        <v>42794.685416666667</v>
      </c>
      <c r="B345" s="19" t="s">
        <v>765</v>
      </c>
      <c r="C345" s="19" t="s">
        <v>21</v>
      </c>
      <c r="D345" s="20" t="s">
        <v>272</v>
      </c>
      <c r="E345" s="21">
        <v>107</v>
      </c>
      <c r="F345" s="21">
        <v>64</v>
      </c>
      <c r="G345" s="21">
        <v>2</v>
      </c>
      <c r="H345" s="17">
        <v>2</v>
      </c>
      <c r="I345" s="37">
        <f t="shared" si="5"/>
        <v>175</v>
      </c>
    </row>
    <row r="346" spans="1:9" ht="28.5" x14ac:dyDescent="0.2">
      <c r="A346" s="18">
        <v>42794.677094907405</v>
      </c>
      <c r="B346" s="19" t="s">
        <v>764</v>
      </c>
      <c r="C346" s="19" t="s">
        <v>21</v>
      </c>
      <c r="D346" s="20" t="s">
        <v>272</v>
      </c>
      <c r="E346" s="21">
        <v>231</v>
      </c>
      <c r="F346" s="21">
        <v>128</v>
      </c>
      <c r="G346" s="21">
        <v>7</v>
      </c>
      <c r="H346" s="17">
        <v>10</v>
      </c>
      <c r="I346" s="37">
        <f t="shared" si="5"/>
        <v>376</v>
      </c>
    </row>
    <row r="347" spans="1:9" ht="42.75" x14ac:dyDescent="0.2">
      <c r="A347" s="18">
        <v>42794.666678240741</v>
      </c>
      <c r="B347" s="19" t="s">
        <v>763</v>
      </c>
      <c r="C347" s="19" t="s">
        <v>21</v>
      </c>
      <c r="D347" s="20" t="s">
        <v>272</v>
      </c>
      <c r="E347" s="21">
        <v>466</v>
      </c>
      <c r="F347" s="21">
        <v>272</v>
      </c>
      <c r="G347" s="21">
        <v>16</v>
      </c>
      <c r="H347" s="17">
        <v>27</v>
      </c>
      <c r="I347" s="37">
        <f t="shared" si="5"/>
        <v>781</v>
      </c>
    </row>
    <row r="348" spans="1:9" x14ac:dyDescent="0.2">
      <c r="A348" s="18">
        <v>42794.005902777775</v>
      </c>
      <c r="B348" s="19" t="s">
        <v>762</v>
      </c>
      <c r="C348" s="19" t="s">
        <v>21</v>
      </c>
      <c r="D348" s="20" t="s">
        <v>272</v>
      </c>
      <c r="E348" s="21">
        <v>385</v>
      </c>
      <c r="F348" s="21">
        <v>225</v>
      </c>
      <c r="G348" s="21">
        <v>10</v>
      </c>
      <c r="H348" s="17">
        <v>25</v>
      </c>
      <c r="I348" s="37">
        <f t="shared" si="5"/>
        <v>645</v>
      </c>
    </row>
    <row r="349" spans="1:9" ht="28.5" x14ac:dyDescent="0.2">
      <c r="A349" s="18">
        <v>42793.984027777777</v>
      </c>
      <c r="B349" s="19" t="s">
        <v>761</v>
      </c>
      <c r="C349" s="19" t="s">
        <v>21</v>
      </c>
      <c r="D349" s="20" t="s">
        <v>270</v>
      </c>
      <c r="E349" s="21">
        <v>495</v>
      </c>
      <c r="F349" s="21">
        <v>312</v>
      </c>
      <c r="G349" s="21">
        <v>3</v>
      </c>
      <c r="H349" s="17">
        <v>6</v>
      </c>
      <c r="I349" s="37">
        <f t="shared" si="5"/>
        <v>816</v>
      </c>
    </row>
    <row r="350" spans="1:9" ht="42.75" x14ac:dyDescent="0.2">
      <c r="A350" s="18">
        <v>42793.972777777781</v>
      </c>
      <c r="B350" s="19" t="s">
        <v>760</v>
      </c>
      <c r="C350" s="19" t="s">
        <v>21</v>
      </c>
      <c r="D350" s="20" t="s">
        <v>270</v>
      </c>
      <c r="E350" s="21">
        <v>968</v>
      </c>
      <c r="F350" s="21">
        <v>600</v>
      </c>
      <c r="G350" s="21">
        <v>21</v>
      </c>
      <c r="H350" s="17">
        <v>33</v>
      </c>
      <c r="I350" s="37">
        <f t="shared" si="5"/>
        <v>1622</v>
      </c>
    </row>
    <row r="351" spans="1:9" x14ac:dyDescent="0.2">
      <c r="A351" s="18">
        <v>42793.965486111112</v>
      </c>
      <c r="B351" s="19" t="s">
        <v>759</v>
      </c>
      <c r="C351" s="19" t="s">
        <v>21</v>
      </c>
      <c r="D351" s="20" t="s">
        <v>272</v>
      </c>
      <c r="E351" s="21">
        <v>242</v>
      </c>
      <c r="F351" s="21">
        <v>149</v>
      </c>
      <c r="G351" s="21">
        <v>8</v>
      </c>
      <c r="H351" s="17">
        <v>14</v>
      </c>
      <c r="I351" s="37">
        <f t="shared" si="5"/>
        <v>413</v>
      </c>
    </row>
    <row r="352" spans="1:9" x14ac:dyDescent="0.2">
      <c r="A352" s="18">
        <v>42793.965092592596</v>
      </c>
      <c r="B352" s="19" t="s">
        <v>758</v>
      </c>
      <c r="C352" s="19" t="s">
        <v>21</v>
      </c>
      <c r="D352" s="20" t="s">
        <v>272</v>
      </c>
      <c r="E352" s="21">
        <v>393</v>
      </c>
      <c r="F352" s="21">
        <v>239</v>
      </c>
      <c r="G352" s="21">
        <v>15</v>
      </c>
      <c r="H352" s="17">
        <v>29</v>
      </c>
      <c r="I352" s="37">
        <f t="shared" si="5"/>
        <v>676</v>
      </c>
    </row>
    <row r="353" spans="1:9" x14ac:dyDescent="0.2">
      <c r="A353" s="18">
        <v>42793.964884259258</v>
      </c>
      <c r="B353" s="19" t="s">
        <v>757</v>
      </c>
      <c r="C353" s="19" t="s">
        <v>21</v>
      </c>
      <c r="D353" s="20" t="s">
        <v>272</v>
      </c>
      <c r="E353" s="21">
        <v>627</v>
      </c>
      <c r="F353" s="21">
        <v>395</v>
      </c>
      <c r="G353" s="21">
        <v>22</v>
      </c>
      <c r="H353" s="17">
        <v>46</v>
      </c>
      <c r="I353" s="37">
        <f t="shared" si="5"/>
        <v>1090</v>
      </c>
    </row>
    <row r="354" spans="1:9" ht="71.25" x14ac:dyDescent="0.2">
      <c r="A354" s="18">
        <v>42793.834421296298</v>
      </c>
      <c r="B354" s="19" t="s">
        <v>756</v>
      </c>
      <c r="C354" s="19" t="s">
        <v>21</v>
      </c>
      <c r="D354" s="20" t="s">
        <v>272</v>
      </c>
      <c r="E354" s="21">
        <v>567</v>
      </c>
      <c r="F354" s="21">
        <v>375</v>
      </c>
      <c r="G354" s="21">
        <v>20</v>
      </c>
      <c r="H354" s="17">
        <v>22</v>
      </c>
      <c r="I354" s="37">
        <f t="shared" si="5"/>
        <v>984</v>
      </c>
    </row>
    <row r="355" spans="1:9" x14ac:dyDescent="0.2">
      <c r="A355" s="18">
        <v>42793.653333333335</v>
      </c>
      <c r="B355" s="19" t="s">
        <v>755</v>
      </c>
      <c r="C355" s="19" t="s">
        <v>21</v>
      </c>
      <c r="D355" s="20" t="s">
        <v>272</v>
      </c>
      <c r="E355" s="21">
        <v>341</v>
      </c>
      <c r="F355" s="21">
        <v>190</v>
      </c>
      <c r="G355" s="21">
        <v>5</v>
      </c>
      <c r="H355" s="17">
        <v>14</v>
      </c>
      <c r="I355" s="37">
        <f t="shared" si="5"/>
        <v>550</v>
      </c>
    </row>
    <row r="356" spans="1:9" x14ac:dyDescent="0.2">
      <c r="A356" s="18">
        <v>42793.653078703705</v>
      </c>
      <c r="B356" s="19" t="s">
        <v>754</v>
      </c>
      <c r="C356" s="19" t="s">
        <v>21</v>
      </c>
      <c r="D356" s="20" t="s">
        <v>272</v>
      </c>
      <c r="E356" s="21">
        <v>930</v>
      </c>
      <c r="F356" s="21">
        <v>525</v>
      </c>
      <c r="G356" s="21">
        <v>30</v>
      </c>
      <c r="H356" s="17">
        <v>46</v>
      </c>
      <c r="I356" s="37">
        <f t="shared" si="5"/>
        <v>1531</v>
      </c>
    </row>
    <row r="357" spans="1:9" x14ac:dyDescent="0.2">
      <c r="A357" s="18">
        <v>42793.652430555558</v>
      </c>
      <c r="B357" s="19" t="s">
        <v>753</v>
      </c>
      <c r="C357" s="19" t="s">
        <v>21</v>
      </c>
      <c r="D357" s="20" t="s">
        <v>272</v>
      </c>
      <c r="E357" s="21">
        <v>447</v>
      </c>
      <c r="F357" s="21">
        <v>261</v>
      </c>
      <c r="G357" s="21">
        <v>7</v>
      </c>
      <c r="H357" s="17">
        <v>12</v>
      </c>
      <c r="I357" s="37">
        <f t="shared" si="5"/>
        <v>727</v>
      </c>
    </row>
    <row r="358" spans="1:9" ht="42.75" x14ac:dyDescent="0.2">
      <c r="A358" s="18">
        <v>42793.567812499998</v>
      </c>
      <c r="B358" s="19" t="s">
        <v>752</v>
      </c>
      <c r="C358" s="19" t="s">
        <v>21</v>
      </c>
      <c r="D358" s="20" t="s">
        <v>272</v>
      </c>
      <c r="E358" s="21">
        <v>272</v>
      </c>
      <c r="F358" s="21">
        <v>182</v>
      </c>
      <c r="G358" s="21">
        <v>5</v>
      </c>
      <c r="H358" s="17">
        <v>8</v>
      </c>
      <c r="I358" s="37">
        <f t="shared" si="5"/>
        <v>467</v>
      </c>
    </row>
    <row r="359" spans="1:9" ht="28.5" x14ac:dyDescent="0.2">
      <c r="A359" s="18">
        <v>42792.723495370374</v>
      </c>
      <c r="B359" s="19" t="s">
        <v>751</v>
      </c>
      <c r="C359" s="19" t="s">
        <v>21</v>
      </c>
      <c r="D359" s="20" t="s">
        <v>270</v>
      </c>
      <c r="E359" s="21">
        <v>806</v>
      </c>
      <c r="F359" s="21">
        <v>509</v>
      </c>
      <c r="G359" s="21">
        <v>4</v>
      </c>
      <c r="H359" s="17">
        <v>6</v>
      </c>
      <c r="I359" s="37">
        <f t="shared" si="5"/>
        <v>1325</v>
      </c>
    </row>
    <row r="360" spans="1:9" ht="28.5" x14ac:dyDescent="0.2">
      <c r="A360" s="18">
        <v>42792.70652777778</v>
      </c>
      <c r="B360" s="19" t="s">
        <v>750</v>
      </c>
      <c r="C360" s="19" t="s">
        <v>21</v>
      </c>
      <c r="D360" s="20" t="s">
        <v>272</v>
      </c>
      <c r="E360" s="21">
        <v>564</v>
      </c>
      <c r="F360" s="21">
        <v>353</v>
      </c>
      <c r="G360" s="21">
        <v>16</v>
      </c>
      <c r="H360" s="17">
        <v>16</v>
      </c>
      <c r="I360" s="37">
        <f t="shared" si="5"/>
        <v>949</v>
      </c>
    </row>
    <row r="361" spans="1:9" ht="57" x14ac:dyDescent="0.2">
      <c r="A361" s="18">
        <v>42792.673564814817</v>
      </c>
      <c r="B361" s="19" t="s">
        <v>749</v>
      </c>
      <c r="C361" s="19" t="s">
        <v>21</v>
      </c>
      <c r="D361" s="20" t="s">
        <v>270</v>
      </c>
      <c r="E361" s="21">
        <v>943</v>
      </c>
      <c r="F361" s="21">
        <v>600</v>
      </c>
      <c r="G361" s="21">
        <v>11</v>
      </c>
      <c r="H361" s="17">
        <v>18</v>
      </c>
      <c r="I361" s="37">
        <f t="shared" si="5"/>
        <v>1572</v>
      </c>
    </row>
    <row r="362" spans="1:9" x14ac:dyDescent="0.2">
      <c r="A362" s="18">
        <v>42791.981944444444</v>
      </c>
      <c r="B362" s="19" t="s">
        <v>748</v>
      </c>
      <c r="C362" s="19" t="s">
        <v>21</v>
      </c>
      <c r="D362" s="20" t="s">
        <v>270</v>
      </c>
      <c r="E362" s="21">
        <v>1251</v>
      </c>
      <c r="F362" s="21">
        <v>825</v>
      </c>
      <c r="G362" s="21">
        <v>35</v>
      </c>
      <c r="H362" s="17">
        <v>39</v>
      </c>
      <c r="I362" s="37">
        <f t="shared" si="5"/>
        <v>2150</v>
      </c>
    </row>
    <row r="363" spans="1:9" x14ac:dyDescent="0.2">
      <c r="A363" s="18">
        <v>42789.897222222222</v>
      </c>
      <c r="B363" s="19" t="s">
        <v>747</v>
      </c>
      <c r="C363" s="19" t="s">
        <v>21</v>
      </c>
      <c r="D363" s="20" t="s">
        <v>270</v>
      </c>
      <c r="E363" s="21">
        <v>848</v>
      </c>
      <c r="F363" s="21">
        <v>543</v>
      </c>
      <c r="G363" s="21">
        <v>7</v>
      </c>
      <c r="H363" s="17">
        <v>6</v>
      </c>
      <c r="I363" s="37">
        <f t="shared" si="5"/>
        <v>1404</v>
      </c>
    </row>
    <row r="364" spans="1:9" ht="28.5" x14ac:dyDescent="0.2">
      <c r="A364" s="18">
        <v>42789.800324074073</v>
      </c>
      <c r="B364" s="19" t="s">
        <v>746</v>
      </c>
      <c r="C364" s="19" t="s">
        <v>21</v>
      </c>
      <c r="D364" s="20" t="s">
        <v>272</v>
      </c>
      <c r="E364" s="21">
        <v>712</v>
      </c>
      <c r="F364" s="21">
        <v>473</v>
      </c>
      <c r="G364" s="21">
        <v>35</v>
      </c>
      <c r="H364" s="17">
        <v>61</v>
      </c>
      <c r="I364" s="37">
        <f t="shared" si="5"/>
        <v>1281</v>
      </c>
    </row>
    <row r="365" spans="1:9" ht="99.75" x14ac:dyDescent="0.2">
      <c r="A365" s="18">
        <v>42789.744120370371</v>
      </c>
      <c r="B365" s="19" t="s">
        <v>745</v>
      </c>
      <c r="C365" s="19" t="s">
        <v>21</v>
      </c>
      <c r="D365" s="20" t="s">
        <v>270</v>
      </c>
      <c r="E365" s="21">
        <v>1331</v>
      </c>
      <c r="F365" s="21">
        <v>870</v>
      </c>
      <c r="G365" s="21">
        <v>27</v>
      </c>
      <c r="H365" s="17">
        <v>58</v>
      </c>
      <c r="I365" s="37">
        <f t="shared" si="5"/>
        <v>2286</v>
      </c>
    </row>
    <row r="366" spans="1:9" x14ac:dyDescent="0.2">
      <c r="A366" s="18">
        <v>42789.731886574074</v>
      </c>
      <c r="B366" s="19" t="s">
        <v>744</v>
      </c>
      <c r="C366" s="19" t="s">
        <v>21</v>
      </c>
      <c r="D366" s="20" t="s">
        <v>272</v>
      </c>
      <c r="E366" s="21">
        <v>120</v>
      </c>
      <c r="F366" s="21">
        <v>85</v>
      </c>
      <c r="G366" s="21">
        <v>4</v>
      </c>
      <c r="H366" s="17">
        <v>6</v>
      </c>
      <c r="I366" s="37">
        <f t="shared" si="5"/>
        <v>215</v>
      </c>
    </row>
    <row r="367" spans="1:9" ht="42.75" x14ac:dyDescent="0.2">
      <c r="A367" s="18">
        <v>42789.543981481482</v>
      </c>
      <c r="B367" s="19" t="s">
        <v>743</v>
      </c>
      <c r="C367" s="19" t="s">
        <v>21</v>
      </c>
      <c r="D367" s="20" t="s">
        <v>272</v>
      </c>
      <c r="E367" s="21">
        <v>2093</v>
      </c>
      <c r="F367" s="21">
        <v>1275</v>
      </c>
      <c r="G367" s="21">
        <v>67</v>
      </c>
      <c r="H367" s="17">
        <v>115</v>
      </c>
      <c r="I367" s="37">
        <f t="shared" si="5"/>
        <v>3550</v>
      </c>
    </row>
    <row r="368" spans="1:9" x14ac:dyDescent="0.2">
      <c r="A368" s="18">
        <v>42788.685729166667</v>
      </c>
      <c r="B368" s="19" t="s">
        <v>742</v>
      </c>
      <c r="C368" s="19" t="s">
        <v>21</v>
      </c>
      <c r="D368" s="20" t="s">
        <v>270</v>
      </c>
      <c r="E368" s="21">
        <v>630</v>
      </c>
      <c r="F368" s="21">
        <v>385</v>
      </c>
      <c r="G368" s="21">
        <v>10</v>
      </c>
      <c r="H368" s="17">
        <v>25</v>
      </c>
      <c r="I368" s="37">
        <f t="shared" si="5"/>
        <v>1050</v>
      </c>
    </row>
    <row r="369" spans="1:9" ht="28.5" x14ac:dyDescent="0.2">
      <c r="A369" s="18">
        <v>42788.672233796293</v>
      </c>
      <c r="B369" s="19" t="s">
        <v>741</v>
      </c>
      <c r="C369" s="19" t="s">
        <v>21</v>
      </c>
      <c r="D369" s="20" t="s">
        <v>272</v>
      </c>
      <c r="E369" s="21">
        <v>153</v>
      </c>
      <c r="F369" s="21">
        <v>97</v>
      </c>
      <c r="G369" s="21">
        <v>1</v>
      </c>
      <c r="H369" s="17">
        <v>2</v>
      </c>
      <c r="I369" s="37">
        <f t="shared" si="5"/>
        <v>253</v>
      </c>
    </row>
    <row r="370" spans="1:9" ht="42.75" x14ac:dyDescent="0.2">
      <c r="A370" s="18">
        <v>42788.539641203701</v>
      </c>
      <c r="B370" s="19" t="s">
        <v>740</v>
      </c>
      <c r="C370" s="19" t="s">
        <v>21</v>
      </c>
      <c r="D370" s="20" t="s">
        <v>272</v>
      </c>
      <c r="E370" s="21">
        <v>408</v>
      </c>
      <c r="F370" s="21">
        <v>243</v>
      </c>
      <c r="G370" s="21">
        <v>10</v>
      </c>
      <c r="H370" s="17">
        <v>18</v>
      </c>
      <c r="I370" s="37">
        <f t="shared" si="5"/>
        <v>679</v>
      </c>
    </row>
    <row r="371" spans="1:9" ht="42.75" x14ac:dyDescent="0.2">
      <c r="A371" s="18">
        <v>42787.981249999997</v>
      </c>
      <c r="B371" s="19" t="s">
        <v>739</v>
      </c>
      <c r="C371" s="19" t="s">
        <v>21</v>
      </c>
      <c r="D371" s="20" t="s">
        <v>272</v>
      </c>
      <c r="E371" s="21">
        <v>289</v>
      </c>
      <c r="F371" s="21">
        <v>195</v>
      </c>
      <c r="G371" s="21">
        <v>9</v>
      </c>
      <c r="H371" s="17">
        <v>16</v>
      </c>
      <c r="I371" s="37">
        <f t="shared" si="5"/>
        <v>509</v>
      </c>
    </row>
    <row r="372" spans="1:9" ht="71.25" x14ac:dyDescent="0.2">
      <c r="A372" s="18">
        <v>42787.824907407405</v>
      </c>
      <c r="B372" s="19" t="s">
        <v>738</v>
      </c>
      <c r="C372" s="19" t="s">
        <v>21</v>
      </c>
      <c r="D372" s="20" t="s">
        <v>272</v>
      </c>
      <c r="E372" s="21">
        <v>268</v>
      </c>
      <c r="F372" s="21">
        <v>176</v>
      </c>
      <c r="G372" s="21">
        <v>5</v>
      </c>
      <c r="H372" s="17">
        <v>10</v>
      </c>
      <c r="I372" s="37">
        <f t="shared" si="5"/>
        <v>459</v>
      </c>
    </row>
    <row r="373" spans="1:9" ht="42.75" x14ac:dyDescent="0.2">
      <c r="A373" s="18">
        <v>42787.686990740738</v>
      </c>
      <c r="B373" s="19" t="s">
        <v>737</v>
      </c>
      <c r="C373" s="19" t="s">
        <v>21</v>
      </c>
      <c r="D373" s="20" t="s">
        <v>272</v>
      </c>
      <c r="E373" s="21">
        <v>197</v>
      </c>
      <c r="F373" s="21">
        <v>123</v>
      </c>
      <c r="G373" s="21">
        <v>5</v>
      </c>
      <c r="H373" s="17">
        <v>6</v>
      </c>
      <c r="I373" s="37">
        <f t="shared" si="5"/>
        <v>331</v>
      </c>
    </row>
    <row r="374" spans="1:9" ht="28.5" x14ac:dyDescent="0.2">
      <c r="A374" s="18">
        <v>42787.643750000003</v>
      </c>
      <c r="B374" s="19" t="s">
        <v>736</v>
      </c>
      <c r="C374" s="19" t="s">
        <v>21</v>
      </c>
      <c r="D374" s="20" t="s">
        <v>270</v>
      </c>
      <c r="E374" s="21">
        <v>526</v>
      </c>
      <c r="F374" s="21">
        <v>343</v>
      </c>
      <c r="G374" s="21">
        <v>6</v>
      </c>
      <c r="H374" s="17">
        <v>10</v>
      </c>
      <c r="I374" s="37">
        <f t="shared" si="5"/>
        <v>885</v>
      </c>
    </row>
    <row r="375" spans="1:9" ht="42.75" x14ac:dyDescent="0.2">
      <c r="A375" s="18">
        <v>42787.629166666666</v>
      </c>
      <c r="B375" s="19" t="s">
        <v>735</v>
      </c>
      <c r="C375" s="19" t="s">
        <v>21</v>
      </c>
      <c r="D375" s="20" t="s">
        <v>272</v>
      </c>
      <c r="E375" s="21">
        <v>521</v>
      </c>
      <c r="F375" s="21">
        <v>312</v>
      </c>
      <c r="G375" s="21">
        <v>15</v>
      </c>
      <c r="H375" s="17">
        <v>24</v>
      </c>
      <c r="I375" s="37">
        <f t="shared" si="5"/>
        <v>872</v>
      </c>
    </row>
    <row r="376" spans="1:9" ht="42.75" x14ac:dyDescent="0.2">
      <c r="A376" s="18">
        <v>42787.625023148146</v>
      </c>
      <c r="B376" s="19" t="s">
        <v>734</v>
      </c>
      <c r="C376" s="19" t="s">
        <v>21</v>
      </c>
      <c r="D376" s="20" t="s">
        <v>272</v>
      </c>
      <c r="E376" s="21">
        <v>305</v>
      </c>
      <c r="F376" s="21">
        <v>191</v>
      </c>
      <c r="G376" s="21">
        <v>8</v>
      </c>
      <c r="H376" s="17">
        <v>6</v>
      </c>
      <c r="I376" s="37">
        <f t="shared" si="5"/>
        <v>510</v>
      </c>
    </row>
    <row r="377" spans="1:9" ht="28.5" x14ac:dyDescent="0.2">
      <c r="A377" s="18">
        <v>42786.956319444442</v>
      </c>
      <c r="B377" s="19" t="s">
        <v>733</v>
      </c>
      <c r="C377" s="19" t="s">
        <v>21</v>
      </c>
      <c r="D377" s="20" t="s">
        <v>270</v>
      </c>
      <c r="E377" s="21">
        <v>1203</v>
      </c>
      <c r="F377" s="21">
        <v>709</v>
      </c>
      <c r="G377" s="21">
        <v>19</v>
      </c>
      <c r="H377" s="17">
        <v>29</v>
      </c>
      <c r="I377" s="37">
        <f t="shared" si="5"/>
        <v>1960</v>
      </c>
    </row>
    <row r="378" spans="1:9" ht="57" x14ac:dyDescent="0.2">
      <c r="A378" s="18">
        <v>42786.915925925925</v>
      </c>
      <c r="B378" s="19" t="s">
        <v>732</v>
      </c>
      <c r="C378" s="19" t="s">
        <v>21</v>
      </c>
      <c r="D378" s="20" t="s">
        <v>272</v>
      </c>
      <c r="E378" s="21">
        <v>3789</v>
      </c>
      <c r="F378" s="21">
        <v>2285</v>
      </c>
      <c r="G378" s="21">
        <v>162</v>
      </c>
      <c r="H378" s="17">
        <v>335</v>
      </c>
      <c r="I378" s="37">
        <f t="shared" si="5"/>
        <v>6571</v>
      </c>
    </row>
    <row r="379" spans="1:9" x14ac:dyDescent="0.2">
      <c r="A379" s="18">
        <v>42786.859722222223</v>
      </c>
      <c r="B379" s="19" t="s">
        <v>731</v>
      </c>
      <c r="C379" s="19" t="s">
        <v>21</v>
      </c>
      <c r="D379" s="20" t="s">
        <v>272</v>
      </c>
      <c r="E379" s="21">
        <v>631</v>
      </c>
      <c r="F379" s="21">
        <v>392</v>
      </c>
      <c r="G379" s="21">
        <v>20</v>
      </c>
      <c r="H379" s="17">
        <v>40</v>
      </c>
      <c r="I379" s="37">
        <f t="shared" si="5"/>
        <v>1083</v>
      </c>
    </row>
    <row r="380" spans="1:9" ht="28.5" x14ac:dyDescent="0.2">
      <c r="A380" s="18">
        <v>42786.763344907406</v>
      </c>
      <c r="B380" s="19" t="s">
        <v>730</v>
      </c>
      <c r="C380" s="19" t="s">
        <v>21</v>
      </c>
      <c r="D380" s="20" t="s">
        <v>272</v>
      </c>
      <c r="E380" s="21">
        <v>160</v>
      </c>
      <c r="F380" s="21">
        <v>100</v>
      </c>
      <c r="G380" s="21">
        <v>1</v>
      </c>
      <c r="H380" s="17">
        <v>0</v>
      </c>
      <c r="I380" s="37">
        <f t="shared" si="5"/>
        <v>261</v>
      </c>
    </row>
    <row r="381" spans="1:9" ht="71.25" x14ac:dyDescent="0.2">
      <c r="A381" s="18">
        <v>42786.68209490741</v>
      </c>
      <c r="B381" s="19" t="s">
        <v>729</v>
      </c>
      <c r="C381" s="19" t="s">
        <v>21</v>
      </c>
      <c r="D381" s="20" t="s">
        <v>272</v>
      </c>
      <c r="E381" s="21">
        <v>209</v>
      </c>
      <c r="F381" s="21">
        <v>129</v>
      </c>
      <c r="G381" s="21">
        <v>3</v>
      </c>
      <c r="H381" s="17">
        <v>7</v>
      </c>
      <c r="I381" s="37">
        <f t="shared" si="5"/>
        <v>348</v>
      </c>
    </row>
    <row r="382" spans="1:9" ht="28.5" x14ac:dyDescent="0.2">
      <c r="A382" s="18">
        <v>42786.660543981481</v>
      </c>
      <c r="B382" s="19" t="s">
        <v>728</v>
      </c>
      <c r="C382" s="19" t="s">
        <v>21</v>
      </c>
      <c r="D382" s="20" t="s">
        <v>272</v>
      </c>
      <c r="E382" s="21">
        <v>230</v>
      </c>
      <c r="F382" s="21">
        <v>133</v>
      </c>
      <c r="G382" s="21">
        <v>1</v>
      </c>
      <c r="H382" s="17">
        <v>0</v>
      </c>
      <c r="I382" s="37">
        <f t="shared" si="5"/>
        <v>364</v>
      </c>
    </row>
    <row r="383" spans="1:9" x14ac:dyDescent="0.2">
      <c r="A383" s="18">
        <v>42786.637326388889</v>
      </c>
      <c r="B383" s="19" t="s">
        <v>727</v>
      </c>
      <c r="C383" s="19" t="s">
        <v>21</v>
      </c>
      <c r="D383" s="20" t="s">
        <v>272</v>
      </c>
      <c r="E383" s="21">
        <v>597</v>
      </c>
      <c r="F383" s="21">
        <v>337</v>
      </c>
      <c r="G383" s="21">
        <v>20</v>
      </c>
      <c r="H383" s="17">
        <v>47</v>
      </c>
      <c r="I383" s="37">
        <f t="shared" si="5"/>
        <v>1001</v>
      </c>
    </row>
    <row r="384" spans="1:9" ht="57" x14ac:dyDescent="0.2">
      <c r="A384" s="18">
        <v>42785.939629629633</v>
      </c>
      <c r="B384" s="19" t="s">
        <v>726</v>
      </c>
      <c r="C384" s="19" t="s">
        <v>21</v>
      </c>
      <c r="D384" s="20" t="s">
        <v>270</v>
      </c>
      <c r="E384" s="21">
        <v>1004</v>
      </c>
      <c r="F384" s="21">
        <v>695</v>
      </c>
      <c r="G384" s="21">
        <v>24</v>
      </c>
      <c r="H384" s="17">
        <v>41</v>
      </c>
      <c r="I384" s="37">
        <f t="shared" si="5"/>
        <v>1764</v>
      </c>
    </row>
    <row r="385" spans="1:9" ht="42.75" x14ac:dyDescent="0.2">
      <c r="A385" s="18">
        <v>42784.147152777776</v>
      </c>
      <c r="B385" s="19" t="s">
        <v>725</v>
      </c>
      <c r="C385" s="19" t="s">
        <v>21</v>
      </c>
      <c r="D385" s="20" t="s">
        <v>270</v>
      </c>
      <c r="E385" s="21">
        <v>1110</v>
      </c>
      <c r="F385" s="21">
        <v>763</v>
      </c>
      <c r="G385" s="21">
        <v>18</v>
      </c>
      <c r="H385" s="17">
        <v>36</v>
      </c>
      <c r="I385" s="37">
        <f t="shared" si="5"/>
        <v>1927</v>
      </c>
    </row>
    <row r="386" spans="1:9" ht="28.5" x14ac:dyDescent="0.2">
      <c r="A386" s="18">
        <v>42782.95853009259</v>
      </c>
      <c r="B386" s="19" t="s">
        <v>724</v>
      </c>
      <c r="C386" s="19" t="s">
        <v>21</v>
      </c>
      <c r="D386" s="20" t="s">
        <v>270</v>
      </c>
      <c r="E386" s="21">
        <v>1044</v>
      </c>
      <c r="F386" s="21">
        <v>681</v>
      </c>
      <c r="G386" s="21">
        <v>35</v>
      </c>
      <c r="H386" s="17">
        <v>70</v>
      </c>
      <c r="I386" s="37">
        <f t="shared" ref="I386:I449" si="6">SUM(E386:H386)</f>
        <v>1830</v>
      </c>
    </row>
    <row r="387" spans="1:9" ht="42.75" x14ac:dyDescent="0.2">
      <c r="A387" s="18">
        <v>42782.938206018516</v>
      </c>
      <c r="B387" s="19" t="s">
        <v>723</v>
      </c>
      <c r="C387" s="19" t="s">
        <v>21</v>
      </c>
      <c r="D387" s="20" t="s">
        <v>270</v>
      </c>
      <c r="E387" s="21">
        <v>954</v>
      </c>
      <c r="F387" s="21">
        <v>643</v>
      </c>
      <c r="G387" s="21">
        <v>13</v>
      </c>
      <c r="H387" s="17">
        <v>35</v>
      </c>
      <c r="I387" s="37">
        <f t="shared" si="6"/>
        <v>1645</v>
      </c>
    </row>
    <row r="388" spans="1:9" ht="42.75" x14ac:dyDescent="0.2">
      <c r="A388" s="18">
        <v>42782.932650462964</v>
      </c>
      <c r="B388" s="19" t="s">
        <v>722</v>
      </c>
      <c r="C388" s="19" t="s">
        <v>21</v>
      </c>
      <c r="D388" s="20" t="s">
        <v>270</v>
      </c>
      <c r="E388" s="21">
        <v>908</v>
      </c>
      <c r="F388" s="21">
        <v>561</v>
      </c>
      <c r="G388" s="21">
        <v>14</v>
      </c>
      <c r="H388" s="17">
        <v>31</v>
      </c>
      <c r="I388" s="37">
        <f t="shared" si="6"/>
        <v>1514</v>
      </c>
    </row>
    <row r="389" spans="1:9" ht="99.75" x14ac:dyDescent="0.2">
      <c r="A389" s="18">
        <v>42781.583344907405</v>
      </c>
      <c r="B389" s="19" t="s">
        <v>721</v>
      </c>
      <c r="C389" s="19" t="s">
        <v>21</v>
      </c>
      <c r="D389" s="20" t="s">
        <v>272</v>
      </c>
      <c r="E389" s="21">
        <v>274</v>
      </c>
      <c r="F389" s="21">
        <v>155</v>
      </c>
      <c r="G389" s="21">
        <v>5</v>
      </c>
      <c r="H389" s="17">
        <v>10</v>
      </c>
      <c r="I389" s="37">
        <f t="shared" si="6"/>
        <v>444</v>
      </c>
    </row>
    <row r="390" spans="1:9" x14ac:dyDescent="0.2">
      <c r="A390" s="18">
        <v>42780.695497685185</v>
      </c>
      <c r="B390" s="19" t="s">
        <v>706</v>
      </c>
      <c r="C390" s="19" t="s">
        <v>21</v>
      </c>
      <c r="D390" s="20" t="s">
        <v>272</v>
      </c>
      <c r="E390" s="21">
        <v>50</v>
      </c>
      <c r="F390" s="21">
        <v>33</v>
      </c>
      <c r="G390" s="21">
        <v>0</v>
      </c>
      <c r="H390" s="17">
        <v>0</v>
      </c>
      <c r="I390" s="37">
        <f t="shared" si="6"/>
        <v>83</v>
      </c>
    </row>
    <row r="391" spans="1:9" x14ac:dyDescent="0.2">
      <c r="A391" s="18">
        <v>42780.691828703704</v>
      </c>
      <c r="B391" s="19" t="s">
        <v>720</v>
      </c>
      <c r="C391" s="19" t="s">
        <v>21</v>
      </c>
      <c r="D391" s="20" t="s">
        <v>272</v>
      </c>
      <c r="E391" s="21">
        <v>778</v>
      </c>
      <c r="F391" s="21">
        <v>444</v>
      </c>
      <c r="G391" s="21">
        <v>35</v>
      </c>
      <c r="H391" s="17">
        <v>64</v>
      </c>
      <c r="I391" s="37">
        <f t="shared" si="6"/>
        <v>1321</v>
      </c>
    </row>
    <row r="392" spans="1:9" x14ac:dyDescent="0.2">
      <c r="A392" s="18">
        <v>42780.667569444442</v>
      </c>
      <c r="B392" s="19" t="s">
        <v>719</v>
      </c>
      <c r="C392" s="19" t="s">
        <v>21</v>
      </c>
      <c r="D392" s="20" t="s">
        <v>272</v>
      </c>
      <c r="E392" s="21">
        <v>272</v>
      </c>
      <c r="F392" s="21">
        <v>174</v>
      </c>
      <c r="G392" s="21">
        <v>3</v>
      </c>
      <c r="H392" s="17">
        <v>6</v>
      </c>
      <c r="I392" s="37">
        <f t="shared" si="6"/>
        <v>455</v>
      </c>
    </row>
    <row r="393" spans="1:9" ht="85.5" x14ac:dyDescent="0.2">
      <c r="A393" s="18">
        <v>42779.974305555559</v>
      </c>
      <c r="B393" s="19" t="s">
        <v>717</v>
      </c>
      <c r="C393" s="19" t="s">
        <v>21</v>
      </c>
      <c r="D393" s="20" t="s">
        <v>272</v>
      </c>
      <c r="E393" s="21">
        <v>327</v>
      </c>
      <c r="F393" s="21">
        <v>201</v>
      </c>
      <c r="G393" s="21">
        <v>6</v>
      </c>
      <c r="H393" s="17">
        <v>14</v>
      </c>
      <c r="I393" s="37">
        <f t="shared" si="6"/>
        <v>548</v>
      </c>
    </row>
    <row r="394" spans="1:9" ht="57" x14ac:dyDescent="0.2">
      <c r="A394" s="18">
        <v>42779.961516203701</v>
      </c>
      <c r="B394" s="19" t="s">
        <v>716</v>
      </c>
      <c r="C394" s="19" t="s">
        <v>21</v>
      </c>
      <c r="D394" s="20" t="s">
        <v>270</v>
      </c>
      <c r="E394" s="21">
        <v>1044</v>
      </c>
      <c r="F394" s="21">
        <v>707</v>
      </c>
      <c r="G394" s="21">
        <v>32</v>
      </c>
      <c r="H394" s="17">
        <v>61</v>
      </c>
      <c r="I394" s="37">
        <f t="shared" si="6"/>
        <v>1844</v>
      </c>
    </row>
    <row r="395" spans="1:9" ht="57" x14ac:dyDescent="0.2">
      <c r="A395" s="18">
        <v>42779.651493055557</v>
      </c>
      <c r="B395" s="19" t="s">
        <v>715</v>
      </c>
      <c r="C395" s="19" t="s">
        <v>21</v>
      </c>
      <c r="D395" s="20" t="s">
        <v>272</v>
      </c>
      <c r="E395" s="21">
        <v>372</v>
      </c>
      <c r="F395" s="21">
        <v>232</v>
      </c>
      <c r="G395" s="21">
        <v>3</v>
      </c>
      <c r="H395" s="17">
        <v>7</v>
      </c>
      <c r="I395" s="37">
        <f t="shared" si="6"/>
        <v>614</v>
      </c>
    </row>
    <row r="396" spans="1:9" ht="42.75" x14ac:dyDescent="0.2">
      <c r="A396" s="18">
        <v>42779.536956018521</v>
      </c>
      <c r="B396" s="19" t="s">
        <v>714</v>
      </c>
      <c r="C396" s="19" t="s">
        <v>21</v>
      </c>
      <c r="D396" s="20" t="s">
        <v>272</v>
      </c>
      <c r="E396" s="21">
        <v>870</v>
      </c>
      <c r="F396" s="21">
        <v>540</v>
      </c>
      <c r="G396" s="21">
        <v>31</v>
      </c>
      <c r="H396" s="17">
        <v>63</v>
      </c>
      <c r="I396" s="37">
        <f t="shared" si="6"/>
        <v>1504</v>
      </c>
    </row>
    <row r="397" spans="1:9" ht="57" x14ac:dyDescent="0.2">
      <c r="A397" s="18">
        <v>42779.101851851854</v>
      </c>
      <c r="B397" s="19" t="s">
        <v>713</v>
      </c>
      <c r="C397" s="19" t="s">
        <v>21</v>
      </c>
      <c r="D397" s="20" t="s">
        <v>272</v>
      </c>
      <c r="E397" s="21">
        <v>709</v>
      </c>
      <c r="F397" s="21">
        <v>448</v>
      </c>
      <c r="G397" s="21">
        <v>20</v>
      </c>
      <c r="H397" s="17">
        <v>22</v>
      </c>
      <c r="I397" s="37">
        <f t="shared" si="6"/>
        <v>1199</v>
      </c>
    </row>
    <row r="398" spans="1:9" ht="114" x14ac:dyDescent="0.2">
      <c r="A398" s="18">
        <v>42779.008333333331</v>
      </c>
      <c r="B398" s="19" t="s">
        <v>712</v>
      </c>
      <c r="C398" s="19" t="s">
        <v>21</v>
      </c>
      <c r="D398" s="20" t="s">
        <v>272</v>
      </c>
      <c r="E398" s="21">
        <v>515</v>
      </c>
      <c r="F398" s="21">
        <v>329</v>
      </c>
      <c r="G398" s="21">
        <v>17</v>
      </c>
      <c r="H398" s="17">
        <v>34</v>
      </c>
      <c r="I398" s="37">
        <f t="shared" si="6"/>
        <v>895</v>
      </c>
    </row>
    <row r="399" spans="1:9" ht="85.5" x14ac:dyDescent="0.2">
      <c r="A399" s="18">
        <v>42778.952569444446</v>
      </c>
      <c r="B399" s="19" t="s">
        <v>711</v>
      </c>
      <c r="C399" s="19" t="s">
        <v>21</v>
      </c>
      <c r="D399" s="20" t="s">
        <v>272</v>
      </c>
      <c r="E399" s="21">
        <v>364</v>
      </c>
      <c r="F399" s="21">
        <v>223</v>
      </c>
      <c r="G399" s="21">
        <v>11</v>
      </c>
      <c r="H399" s="17">
        <v>21</v>
      </c>
      <c r="I399" s="37">
        <f t="shared" si="6"/>
        <v>619</v>
      </c>
    </row>
    <row r="400" spans="1:9" ht="57" x14ac:dyDescent="0.2">
      <c r="A400" s="18">
        <v>42778.926863425928</v>
      </c>
      <c r="B400" s="19" t="s">
        <v>710</v>
      </c>
      <c r="C400" s="19" t="s">
        <v>21</v>
      </c>
      <c r="D400" s="20" t="s">
        <v>270</v>
      </c>
      <c r="E400" s="21">
        <v>514</v>
      </c>
      <c r="F400" s="21">
        <v>347</v>
      </c>
      <c r="G400" s="21">
        <v>26</v>
      </c>
      <c r="H400" s="17">
        <v>57</v>
      </c>
      <c r="I400" s="37">
        <f t="shared" si="6"/>
        <v>944</v>
      </c>
    </row>
    <row r="401" spans="1:9" x14ac:dyDescent="0.2">
      <c r="A401" s="18">
        <v>42778.770937499998</v>
      </c>
      <c r="B401" s="19" t="s">
        <v>709</v>
      </c>
      <c r="C401" s="19" t="s">
        <v>21</v>
      </c>
      <c r="D401" s="20" t="s">
        <v>272</v>
      </c>
      <c r="E401" s="21">
        <v>571</v>
      </c>
      <c r="F401" s="21">
        <v>371</v>
      </c>
      <c r="G401" s="21">
        <v>19</v>
      </c>
      <c r="H401" s="17">
        <v>21</v>
      </c>
      <c r="I401" s="37">
        <f t="shared" si="6"/>
        <v>982</v>
      </c>
    </row>
    <row r="402" spans="1:9" x14ac:dyDescent="0.2">
      <c r="A402" s="18">
        <v>42778.139062499999</v>
      </c>
      <c r="B402" s="19" t="s">
        <v>708</v>
      </c>
      <c r="C402" s="19" t="s">
        <v>21</v>
      </c>
      <c r="D402" s="20" t="s">
        <v>272</v>
      </c>
      <c r="E402" s="21">
        <v>177</v>
      </c>
      <c r="F402" s="21">
        <v>119</v>
      </c>
      <c r="G402" s="21">
        <v>8</v>
      </c>
      <c r="H402" s="17">
        <v>12</v>
      </c>
      <c r="I402" s="37">
        <f t="shared" si="6"/>
        <v>316</v>
      </c>
    </row>
    <row r="403" spans="1:9" ht="42.75" x14ac:dyDescent="0.2">
      <c r="A403" s="18">
        <v>42776.997187499997</v>
      </c>
      <c r="B403" s="19" t="s">
        <v>707</v>
      </c>
      <c r="C403" s="19" t="s">
        <v>21</v>
      </c>
      <c r="D403" s="20" t="s">
        <v>272</v>
      </c>
      <c r="E403" s="21">
        <v>1305</v>
      </c>
      <c r="F403" s="21">
        <v>772</v>
      </c>
      <c r="G403" s="21">
        <v>38</v>
      </c>
      <c r="H403" s="17">
        <v>66</v>
      </c>
      <c r="I403" s="37">
        <f t="shared" si="6"/>
        <v>2181</v>
      </c>
    </row>
    <row r="404" spans="1:9" x14ac:dyDescent="0.2">
      <c r="A404" s="18">
        <v>42775.644849537035</v>
      </c>
      <c r="B404" s="19" t="s">
        <v>706</v>
      </c>
      <c r="C404" s="19" t="s">
        <v>21</v>
      </c>
      <c r="D404" s="20" t="s">
        <v>272</v>
      </c>
      <c r="E404" s="21">
        <v>162</v>
      </c>
      <c r="F404" s="21">
        <v>98</v>
      </c>
      <c r="G404" s="21">
        <v>4</v>
      </c>
      <c r="H404" s="17">
        <v>6</v>
      </c>
      <c r="I404" s="37">
        <f t="shared" si="6"/>
        <v>270</v>
      </c>
    </row>
    <row r="405" spans="1:9" x14ac:dyDescent="0.2">
      <c r="A405" s="18">
        <v>42775.600856481484</v>
      </c>
      <c r="B405" s="19" t="s">
        <v>705</v>
      </c>
      <c r="C405" s="19" t="s">
        <v>21</v>
      </c>
      <c r="D405" s="20" t="s">
        <v>270</v>
      </c>
      <c r="E405" s="21">
        <v>283</v>
      </c>
      <c r="F405" s="21">
        <v>174</v>
      </c>
      <c r="G405" s="21">
        <v>12</v>
      </c>
      <c r="H405" s="17">
        <v>23</v>
      </c>
      <c r="I405" s="37">
        <f t="shared" si="6"/>
        <v>492</v>
      </c>
    </row>
    <row r="406" spans="1:9" ht="71.25" x14ac:dyDescent="0.2">
      <c r="A406" s="18">
        <v>42775.017939814818</v>
      </c>
      <c r="B406" s="19" t="s">
        <v>704</v>
      </c>
      <c r="C406" s="19" t="s">
        <v>21</v>
      </c>
      <c r="D406" s="20" t="s">
        <v>272</v>
      </c>
      <c r="E406" s="21">
        <v>431</v>
      </c>
      <c r="F406" s="21">
        <v>270</v>
      </c>
      <c r="G406" s="21">
        <v>8</v>
      </c>
      <c r="H406" s="17">
        <v>16</v>
      </c>
      <c r="I406" s="37">
        <f t="shared" si="6"/>
        <v>725</v>
      </c>
    </row>
    <row r="407" spans="1:9" ht="142.5" x14ac:dyDescent="0.2">
      <c r="A407" s="18">
        <v>42775.004861111112</v>
      </c>
      <c r="B407" s="19" t="s">
        <v>703</v>
      </c>
      <c r="C407" s="19" t="s">
        <v>21</v>
      </c>
      <c r="D407" s="20" t="s">
        <v>272</v>
      </c>
      <c r="E407" s="21">
        <v>231</v>
      </c>
      <c r="F407" s="21">
        <v>145</v>
      </c>
      <c r="G407" s="21">
        <v>1</v>
      </c>
      <c r="H407" s="17">
        <v>2</v>
      </c>
      <c r="I407" s="37">
        <f t="shared" si="6"/>
        <v>379</v>
      </c>
    </row>
    <row r="408" spans="1:9" x14ac:dyDescent="0.2">
      <c r="A408" s="18">
        <v>42774.923784722225</v>
      </c>
      <c r="B408" s="19" t="s">
        <v>702</v>
      </c>
      <c r="C408" s="19" t="s">
        <v>21</v>
      </c>
      <c r="D408" s="20" t="s">
        <v>272</v>
      </c>
      <c r="E408" s="21">
        <v>85</v>
      </c>
      <c r="F408" s="21">
        <v>51</v>
      </c>
      <c r="G408" s="21">
        <v>1</v>
      </c>
      <c r="H408" s="17">
        <v>2</v>
      </c>
      <c r="I408" s="37">
        <f t="shared" si="6"/>
        <v>139</v>
      </c>
    </row>
    <row r="409" spans="1:9" ht="85.5" x14ac:dyDescent="0.2">
      <c r="A409" s="18">
        <v>42774.834131944444</v>
      </c>
      <c r="B409" s="19" t="s">
        <v>701</v>
      </c>
      <c r="C409" s="19" t="s">
        <v>21</v>
      </c>
      <c r="D409" s="20" t="s">
        <v>272</v>
      </c>
      <c r="E409" s="21">
        <v>1022</v>
      </c>
      <c r="F409" s="21">
        <v>621</v>
      </c>
      <c r="G409" s="21">
        <v>31</v>
      </c>
      <c r="H409" s="17">
        <v>49</v>
      </c>
      <c r="I409" s="37">
        <f t="shared" si="6"/>
        <v>1723</v>
      </c>
    </row>
    <row r="410" spans="1:9" x14ac:dyDescent="0.2">
      <c r="A410" s="18">
        <v>42774.645972222221</v>
      </c>
      <c r="B410" s="19" t="s">
        <v>700</v>
      </c>
      <c r="C410" s="19" t="s">
        <v>21</v>
      </c>
      <c r="D410" s="20" t="s">
        <v>272</v>
      </c>
      <c r="E410" s="21">
        <v>541</v>
      </c>
      <c r="F410" s="21">
        <v>331</v>
      </c>
      <c r="G410" s="21">
        <v>16</v>
      </c>
      <c r="H410" s="17">
        <v>30</v>
      </c>
      <c r="I410" s="37">
        <f t="shared" si="6"/>
        <v>918</v>
      </c>
    </row>
    <row r="411" spans="1:9" ht="199.5" x14ac:dyDescent="0.2">
      <c r="A411" s="18">
        <v>42773.862627314818</v>
      </c>
      <c r="B411" s="19" t="s">
        <v>699</v>
      </c>
      <c r="C411" s="19" t="s">
        <v>21</v>
      </c>
      <c r="D411" s="20" t="s">
        <v>270</v>
      </c>
      <c r="E411" s="21">
        <v>1021</v>
      </c>
      <c r="F411" s="21">
        <v>690</v>
      </c>
      <c r="G411" s="21">
        <v>20</v>
      </c>
      <c r="H411" s="17">
        <v>23</v>
      </c>
      <c r="I411" s="37">
        <f t="shared" si="6"/>
        <v>1754</v>
      </c>
    </row>
    <row r="412" spans="1:9" x14ac:dyDescent="0.2">
      <c r="A412" s="18">
        <v>42773.516481481478</v>
      </c>
      <c r="B412" s="19" t="s">
        <v>622</v>
      </c>
      <c r="C412" s="19" t="s">
        <v>21</v>
      </c>
      <c r="D412" s="20" t="s">
        <v>272</v>
      </c>
      <c r="E412" s="21">
        <v>316</v>
      </c>
      <c r="F412" s="21">
        <v>204</v>
      </c>
      <c r="G412" s="21">
        <v>19</v>
      </c>
      <c r="H412" s="17">
        <v>39</v>
      </c>
      <c r="I412" s="37">
        <f t="shared" si="6"/>
        <v>578</v>
      </c>
    </row>
    <row r="413" spans="1:9" ht="42.75" x14ac:dyDescent="0.2">
      <c r="A413" s="18">
        <v>42773.177175925928</v>
      </c>
      <c r="B413" s="19" t="s">
        <v>698</v>
      </c>
      <c r="C413" s="19" t="s">
        <v>21</v>
      </c>
      <c r="D413" s="20" t="s">
        <v>272</v>
      </c>
      <c r="E413" s="21">
        <v>350</v>
      </c>
      <c r="F413" s="21">
        <v>234</v>
      </c>
      <c r="G413" s="21">
        <v>14</v>
      </c>
      <c r="H413" s="17">
        <v>29</v>
      </c>
      <c r="I413" s="37">
        <f t="shared" si="6"/>
        <v>627</v>
      </c>
    </row>
    <row r="414" spans="1:9" ht="28.5" x14ac:dyDescent="0.2">
      <c r="A414" s="18">
        <v>42772.978333333333</v>
      </c>
      <c r="B414" s="19" t="s">
        <v>697</v>
      </c>
      <c r="C414" s="19" t="s">
        <v>21</v>
      </c>
      <c r="D414" s="20" t="s">
        <v>272</v>
      </c>
      <c r="E414" s="21">
        <v>1266</v>
      </c>
      <c r="F414" s="21">
        <v>819</v>
      </c>
      <c r="G414" s="21">
        <v>42</v>
      </c>
      <c r="H414" s="17">
        <v>61</v>
      </c>
      <c r="I414" s="37">
        <f t="shared" si="6"/>
        <v>2188</v>
      </c>
    </row>
    <row r="415" spans="1:9" ht="57" x14ac:dyDescent="0.2">
      <c r="A415" s="18">
        <v>42772.890914351854</v>
      </c>
      <c r="B415" s="19" t="s">
        <v>696</v>
      </c>
      <c r="C415" s="19" t="s">
        <v>21</v>
      </c>
      <c r="D415" s="20" t="s">
        <v>270</v>
      </c>
      <c r="E415" s="21">
        <v>1173</v>
      </c>
      <c r="F415" s="21">
        <v>736</v>
      </c>
      <c r="G415" s="21">
        <v>17</v>
      </c>
      <c r="H415" s="17">
        <v>27</v>
      </c>
      <c r="I415" s="37">
        <f t="shared" si="6"/>
        <v>1953</v>
      </c>
    </row>
    <row r="416" spans="1:9" x14ac:dyDescent="0.2">
      <c r="A416" s="18">
        <v>42772.881365740737</v>
      </c>
      <c r="B416" s="19" t="s">
        <v>695</v>
      </c>
      <c r="C416" s="19" t="s">
        <v>21</v>
      </c>
      <c r="D416" s="20" t="s">
        <v>270</v>
      </c>
      <c r="E416" s="21">
        <v>405</v>
      </c>
      <c r="F416" s="21">
        <v>277</v>
      </c>
      <c r="G416" s="21">
        <v>29</v>
      </c>
      <c r="H416" s="17">
        <v>48</v>
      </c>
      <c r="I416" s="37">
        <f t="shared" si="6"/>
        <v>759</v>
      </c>
    </row>
    <row r="417" spans="1:9" ht="57" x14ac:dyDescent="0.2">
      <c r="A417" s="18">
        <v>42772.813599537039</v>
      </c>
      <c r="B417" s="19" t="s">
        <v>694</v>
      </c>
      <c r="C417" s="19" t="s">
        <v>21</v>
      </c>
      <c r="D417" s="20" t="s">
        <v>272</v>
      </c>
      <c r="E417" s="21">
        <v>294</v>
      </c>
      <c r="F417" s="21">
        <v>188</v>
      </c>
      <c r="G417" s="21">
        <v>7</v>
      </c>
      <c r="H417" s="17">
        <v>7</v>
      </c>
      <c r="I417" s="37">
        <f t="shared" si="6"/>
        <v>496</v>
      </c>
    </row>
    <row r="418" spans="1:9" ht="42.75" x14ac:dyDescent="0.2">
      <c r="A418" s="18">
        <v>42772.783750000002</v>
      </c>
      <c r="B418" s="19" t="s">
        <v>693</v>
      </c>
      <c r="C418" s="19" t="s">
        <v>21</v>
      </c>
      <c r="D418" s="20" t="s">
        <v>270</v>
      </c>
      <c r="E418" s="21">
        <v>1134</v>
      </c>
      <c r="F418" s="21">
        <v>731</v>
      </c>
      <c r="G418" s="21">
        <v>15</v>
      </c>
      <c r="H418" s="17">
        <v>23</v>
      </c>
      <c r="I418" s="37">
        <f t="shared" si="6"/>
        <v>1903</v>
      </c>
    </row>
    <row r="419" spans="1:9" ht="28.5" x14ac:dyDescent="0.2">
      <c r="A419" s="18">
        <v>42771.967372685183</v>
      </c>
      <c r="B419" s="19" t="s">
        <v>692</v>
      </c>
      <c r="C419" s="19" t="s">
        <v>21</v>
      </c>
      <c r="D419" s="20" t="s">
        <v>270</v>
      </c>
      <c r="E419" s="21">
        <v>278</v>
      </c>
      <c r="F419" s="21">
        <v>173</v>
      </c>
      <c r="G419" s="21">
        <v>14</v>
      </c>
      <c r="H419" s="17">
        <v>31</v>
      </c>
      <c r="I419" s="37">
        <f t="shared" si="6"/>
        <v>496</v>
      </c>
    </row>
    <row r="420" spans="1:9" ht="57" x14ac:dyDescent="0.2">
      <c r="A420" s="18">
        <v>42771.966319444444</v>
      </c>
      <c r="B420" s="19" t="s">
        <v>691</v>
      </c>
      <c r="C420" s="19" t="s">
        <v>21</v>
      </c>
      <c r="D420" s="20" t="s">
        <v>270</v>
      </c>
      <c r="E420" s="21">
        <v>859</v>
      </c>
      <c r="F420" s="21">
        <v>474</v>
      </c>
      <c r="G420" s="21">
        <v>48</v>
      </c>
      <c r="H420" s="17">
        <v>93</v>
      </c>
      <c r="I420" s="37">
        <f t="shared" si="6"/>
        <v>1474</v>
      </c>
    </row>
    <row r="421" spans="1:9" x14ac:dyDescent="0.2">
      <c r="A421" s="18">
        <v>42771.954710648148</v>
      </c>
      <c r="B421" s="19" t="s">
        <v>690</v>
      </c>
      <c r="C421" s="19" t="s">
        <v>21</v>
      </c>
      <c r="D421" s="20" t="s">
        <v>272</v>
      </c>
      <c r="E421" s="21">
        <v>818</v>
      </c>
      <c r="F421" s="21">
        <v>464</v>
      </c>
      <c r="G421" s="21">
        <v>32</v>
      </c>
      <c r="H421" s="17">
        <v>68</v>
      </c>
      <c r="I421" s="37">
        <f t="shared" si="6"/>
        <v>1382</v>
      </c>
    </row>
    <row r="422" spans="1:9" x14ac:dyDescent="0.2">
      <c r="A422" s="18">
        <v>42771.953969907408</v>
      </c>
      <c r="B422" s="19" t="s">
        <v>689</v>
      </c>
      <c r="C422" s="19" t="s">
        <v>21</v>
      </c>
      <c r="D422" s="20" t="s">
        <v>272</v>
      </c>
      <c r="E422" s="21">
        <v>1888</v>
      </c>
      <c r="F422" s="21">
        <v>1140</v>
      </c>
      <c r="G422" s="21">
        <v>98</v>
      </c>
      <c r="H422" s="17">
        <v>153</v>
      </c>
      <c r="I422" s="37">
        <f t="shared" si="6"/>
        <v>3279</v>
      </c>
    </row>
    <row r="423" spans="1:9" ht="99.75" x14ac:dyDescent="0.2">
      <c r="A423" s="18">
        <v>42771.59375</v>
      </c>
      <c r="B423" s="19" t="s">
        <v>688</v>
      </c>
      <c r="C423" s="19" t="s">
        <v>21</v>
      </c>
      <c r="D423" s="20" t="s">
        <v>272</v>
      </c>
      <c r="E423" s="21">
        <v>449</v>
      </c>
      <c r="F423" s="21">
        <v>281</v>
      </c>
      <c r="G423" s="21">
        <v>8</v>
      </c>
      <c r="H423" s="17">
        <v>14</v>
      </c>
      <c r="I423" s="37">
        <f t="shared" si="6"/>
        <v>752</v>
      </c>
    </row>
    <row r="424" spans="1:9" ht="57" x14ac:dyDescent="0.2">
      <c r="A424" s="18">
        <v>42771.576111111113</v>
      </c>
      <c r="B424" s="19" t="s">
        <v>687</v>
      </c>
      <c r="C424" s="19" t="s">
        <v>21</v>
      </c>
      <c r="D424" s="20" t="s">
        <v>272</v>
      </c>
      <c r="E424" s="21">
        <v>2223</v>
      </c>
      <c r="F424" s="21">
        <v>1243</v>
      </c>
      <c r="G424" s="21">
        <v>89</v>
      </c>
      <c r="H424" s="17">
        <v>185</v>
      </c>
      <c r="I424" s="37">
        <f t="shared" si="6"/>
        <v>3740</v>
      </c>
    </row>
    <row r="425" spans="1:9" ht="71.25" x14ac:dyDescent="0.2">
      <c r="A425" s="18">
        <v>42771.523854166669</v>
      </c>
      <c r="B425" s="19" t="s">
        <v>686</v>
      </c>
      <c r="C425" s="19" t="s">
        <v>21</v>
      </c>
      <c r="D425" s="20" t="s">
        <v>272</v>
      </c>
      <c r="E425" s="21">
        <v>610</v>
      </c>
      <c r="F425" s="21">
        <v>389</v>
      </c>
      <c r="G425" s="21">
        <v>12</v>
      </c>
      <c r="H425" s="17">
        <v>19</v>
      </c>
      <c r="I425" s="37">
        <f t="shared" si="6"/>
        <v>1030</v>
      </c>
    </row>
    <row r="426" spans="1:9" ht="71.25" x14ac:dyDescent="0.2">
      <c r="A426" s="18">
        <v>42770.629942129628</v>
      </c>
      <c r="B426" s="19" t="s">
        <v>685</v>
      </c>
      <c r="C426" s="19" t="s">
        <v>21</v>
      </c>
      <c r="D426" s="20" t="s">
        <v>272</v>
      </c>
      <c r="E426" s="21">
        <v>987</v>
      </c>
      <c r="F426" s="21">
        <v>643</v>
      </c>
      <c r="G426" s="21">
        <v>67</v>
      </c>
      <c r="H426" s="17">
        <v>138</v>
      </c>
      <c r="I426" s="37">
        <f t="shared" si="6"/>
        <v>1835</v>
      </c>
    </row>
    <row r="427" spans="1:9" ht="57" x14ac:dyDescent="0.2">
      <c r="A427" s="18">
        <v>42769.732627314814</v>
      </c>
      <c r="B427" s="19" t="s">
        <v>684</v>
      </c>
      <c r="C427" s="19" t="s">
        <v>21</v>
      </c>
      <c r="D427" s="20" t="s">
        <v>272</v>
      </c>
      <c r="E427" s="21">
        <v>305</v>
      </c>
      <c r="F427" s="21">
        <v>192</v>
      </c>
      <c r="G427" s="21">
        <v>4</v>
      </c>
      <c r="H427" s="17">
        <v>9</v>
      </c>
      <c r="I427" s="37">
        <f t="shared" si="6"/>
        <v>510</v>
      </c>
    </row>
    <row r="428" spans="1:9" ht="42.75" x14ac:dyDescent="0.2">
      <c r="A428" s="18">
        <v>42768.914456018516</v>
      </c>
      <c r="B428" s="19" t="s">
        <v>683</v>
      </c>
      <c r="C428" s="19" t="s">
        <v>21</v>
      </c>
      <c r="D428" s="20" t="s">
        <v>270</v>
      </c>
      <c r="E428" s="21">
        <v>1089</v>
      </c>
      <c r="F428" s="21">
        <v>707</v>
      </c>
      <c r="G428" s="21">
        <v>53</v>
      </c>
      <c r="H428" s="17">
        <v>189</v>
      </c>
      <c r="I428" s="37">
        <f t="shared" si="6"/>
        <v>2038</v>
      </c>
    </row>
    <row r="429" spans="1:9" x14ac:dyDescent="0.2">
      <c r="A429" s="18">
        <v>42768.797222222223</v>
      </c>
      <c r="B429" s="19" t="s">
        <v>682</v>
      </c>
      <c r="C429" s="19" t="s">
        <v>21</v>
      </c>
      <c r="D429" s="20" t="s">
        <v>272</v>
      </c>
      <c r="E429" s="21">
        <v>442</v>
      </c>
      <c r="F429" s="21">
        <v>265</v>
      </c>
      <c r="G429" s="21">
        <v>15</v>
      </c>
      <c r="H429" s="17">
        <v>43</v>
      </c>
      <c r="I429" s="37">
        <f t="shared" si="6"/>
        <v>765</v>
      </c>
    </row>
    <row r="430" spans="1:9" ht="71.25" x14ac:dyDescent="0.2">
      <c r="A430" s="18">
        <v>42768.720266203702</v>
      </c>
      <c r="B430" s="19" t="s">
        <v>681</v>
      </c>
      <c r="C430" s="19" t="s">
        <v>21</v>
      </c>
      <c r="D430" s="20" t="s">
        <v>272</v>
      </c>
      <c r="E430" s="21">
        <v>491</v>
      </c>
      <c r="F430" s="21">
        <v>314</v>
      </c>
      <c r="G430" s="21">
        <v>13</v>
      </c>
      <c r="H430" s="17">
        <v>16</v>
      </c>
      <c r="I430" s="37">
        <f t="shared" si="6"/>
        <v>834</v>
      </c>
    </row>
    <row r="431" spans="1:9" x14ac:dyDescent="0.2">
      <c r="A431" s="18">
        <v>42768.027708333335</v>
      </c>
      <c r="B431" s="19" t="s">
        <v>680</v>
      </c>
      <c r="C431" s="19" t="s">
        <v>21</v>
      </c>
      <c r="D431" s="20" t="s">
        <v>270</v>
      </c>
      <c r="E431" s="21">
        <v>689</v>
      </c>
      <c r="F431" s="21">
        <v>446</v>
      </c>
      <c r="G431" s="21">
        <v>11</v>
      </c>
      <c r="H431" s="17">
        <v>19</v>
      </c>
      <c r="I431" s="37">
        <f t="shared" si="6"/>
        <v>1165</v>
      </c>
    </row>
    <row r="432" spans="1:9" ht="28.5" x14ac:dyDescent="0.2">
      <c r="A432" s="18">
        <v>42767.662800925929</v>
      </c>
      <c r="B432" s="19" t="s">
        <v>679</v>
      </c>
      <c r="C432" s="19" t="s">
        <v>21</v>
      </c>
      <c r="D432" s="20" t="s">
        <v>272</v>
      </c>
      <c r="E432" s="21">
        <v>450</v>
      </c>
      <c r="F432" s="21">
        <v>263</v>
      </c>
      <c r="G432" s="21">
        <v>9</v>
      </c>
      <c r="H432" s="17">
        <v>16</v>
      </c>
      <c r="I432" s="37">
        <f t="shared" si="6"/>
        <v>738</v>
      </c>
    </row>
    <row r="433" spans="1:9" x14ac:dyDescent="0.2">
      <c r="A433" s="18">
        <v>42767.660185185188</v>
      </c>
      <c r="B433" s="19" t="s">
        <v>678</v>
      </c>
      <c r="C433" s="19" t="s">
        <v>21</v>
      </c>
      <c r="D433" s="20" t="s">
        <v>272</v>
      </c>
      <c r="E433" s="21">
        <v>217</v>
      </c>
      <c r="F433" s="21">
        <v>126</v>
      </c>
      <c r="G433" s="21">
        <v>3</v>
      </c>
      <c r="H433" s="17">
        <v>6</v>
      </c>
      <c r="I433" s="37">
        <f t="shared" si="6"/>
        <v>352</v>
      </c>
    </row>
    <row r="434" spans="1:9" ht="99.75" x14ac:dyDescent="0.2">
      <c r="A434" s="18">
        <v>42767.587500000001</v>
      </c>
      <c r="B434" s="19" t="s">
        <v>677</v>
      </c>
      <c r="C434" s="19" t="s">
        <v>21</v>
      </c>
      <c r="D434" s="20" t="s">
        <v>272</v>
      </c>
      <c r="E434" s="21">
        <v>259</v>
      </c>
      <c r="F434" s="21">
        <v>158</v>
      </c>
      <c r="G434" s="21">
        <v>5</v>
      </c>
      <c r="H434" s="17">
        <v>9</v>
      </c>
      <c r="I434" s="37">
        <f t="shared" si="6"/>
        <v>431</v>
      </c>
    </row>
    <row r="435" spans="1:9" ht="28.5" x14ac:dyDescent="0.2">
      <c r="A435" s="18">
        <v>42766.752893518518</v>
      </c>
      <c r="B435" s="19" t="s">
        <v>676</v>
      </c>
      <c r="C435" s="19" t="s">
        <v>21</v>
      </c>
      <c r="D435" s="20" t="s">
        <v>272</v>
      </c>
      <c r="E435" s="21">
        <v>898</v>
      </c>
      <c r="F435" s="21">
        <v>557</v>
      </c>
      <c r="G435" s="21">
        <v>29</v>
      </c>
      <c r="H435" s="17">
        <v>51</v>
      </c>
      <c r="I435" s="37">
        <f t="shared" si="6"/>
        <v>1535</v>
      </c>
    </row>
    <row r="436" spans="1:9" x14ac:dyDescent="0.2">
      <c r="A436" s="18">
        <v>42766.637060185189</v>
      </c>
      <c r="B436" s="19" t="s">
        <v>675</v>
      </c>
      <c r="C436" s="19" t="s">
        <v>21</v>
      </c>
      <c r="D436" s="20" t="s">
        <v>272</v>
      </c>
      <c r="E436" s="21">
        <v>344</v>
      </c>
      <c r="F436" s="21">
        <v>206</v>
      </c>
      <c r="G436" s="21">
        <v>13</v>
      </c>
      <c r="H436" s="17">
        <v>23</v>
      </c>
      <c r="I436" s="37">
        <f t="shared" si="6"/>
        <v>586</v>
      </c>
    </row>
    <row r="437" spans="1:9" ht="57" x14ac:dyDescent="0.2">
      <c r="A437" s="18">
        <v>42766.57916666667</v>
      </c>
      <c r="B437" s="19" t="s">
        <v>674</v>
      </c>
      <c r="C437" s="19" t="s">
        <v>21</v>
      </c>
      <c r="D437" s="20" t="s">
        <v>272</v>
      </c>
      <c r="E437" s="21">
        <v>1757</v>
      </c>
      <c r="F437" s="21">
        <v>1058</v>
      </c>
      <c r="G437" s="21">
        <v>84</v>
      </c>
      <c r="H437" s="17">
        <v>159</v>
      </c>
      <c r="I437" s="37">
        <f t="shared" si="6"/>
        <v>3058</v>
      </c>
    </row>
    <row r="438" spans="1:9" ht="57" x14ac:dyDescent="0.2">
      <c r="A438" s="18">
        <v>42766.115254629629</v>
      </c>
      <c r="B438" s="19" t="s">
        <v>673</v>
      </c>
      <c r="C438" s="19" t="s">
        <v>21</v>
      </c>
      <c r="D438" s="20" t="s">
        <v>272</v>
      </c>
      <c r="E438" s="21">
        <v>1660</v>
      </c>
      <c r="F438" s="21">
        <v>1036</v>
      </c>
      <c r="G438" s="21">
        <v>69</v>
      </c>
      <c r="H438" s="17">
        <v>104</v>
      </c>
      <c r="I438" s="37">
        <f t="shared" si="6"/>
        <v>2869</v>
      </c>
    </row>
    <row r="439" spans="1:9" ht="42.75" x14ac:dyDescent="0.2">
      <c r="A439" s="18">
        <v>42765.795787037037</v>
      </c>
      <c r="B439" s="19" t="s">
        <v>672</v>
      </c>
      <c r="C439" s="19" t="s">
        <v>21</v>
      </c>
      <c r="D439" s="20" t="s">
        <v>270</v>
      </c>
      <c r="E439" s="21">
        <v>1112</v>
      </c>
      <c r="F439" s="21">
        <v>795</v>
      </c>
      <c r="G439" s="21">
        <v>25</v>
      </c>
      <c r="H439" s="17">
        <v>11</v>
      </c>
      <c r="I439" s="37">
        <f t="shared" si="6"/>
        <v>1943</v>
      </c>
    </row>
    <row r="440" spans="1:9" x14ac:dyDescent="0.2">
      <c r="A440" s="18">
        <v>42765.734490740739</v>
      </c>
      <c r="B440" s="19" t="s">
        <v>671</v>
      </c>
      <c r="C440" s="19" t="s">
        <v>21</v>
      </c>
      <c r="D440" s="20" t="s">
        <v>272</v>
      </c>
      <c r="E440" s="21">
        <v>73</v>
      </c>
      <c r="F440" s="21">
        <v>44</v>
      </c>
      <c r="G440" s="21">
        <v>3</v>
      </c>
      <c r="H440" s="17">
        <v>8</v>
      </c>
      <c r="I440" s="37">
        <f t="shared" si="6"/>
        <v>128</v>
      </c>
    </row>
    <row r="441" spans="1:9" ht="57" x14ac:dyDescent="0.2">
      <c r="A441" s="18">
        <v>42765.690347222226</v>
      </c>
      <c r="B441" s="19" t="s">
        <v>670</v>
      </c>
      <c r="C441" s="19" t="s">
        <v>21</v>
      </c>
      <c r="D441" s="20" t="s">
        <v>272</v>
      </c>
      <c r="E441" s="21">
        <v>169</v>
      </c>
      <c r="F441" s="21">
        <v>103</v>
      </c>
      <c r="G441" s="21">
        <v>6</v>
      </c>
      <c r="H441" s="17">
        <v>9</v>
      </c>
      <c r="I441" s="37">
        <f t="shared" si="6"/>
        <v>287</v>
      </c>
    </row>
    <row r="442" spans="1:9" ht="42.75" x14ac:dyDescent="0.2">
      <c r="A442" s="18">
        <v>42765.67255787037</v>
      </c>
      <c r="B442" s="19" t="s">
        <v>669</v>
      </c>
      <c r="C442" s="19" t="s">
        <v>21</v>
      </c>
      <c r="D442" s="20" t="s">
        <v>272</v>
      </c>
      <c r="E442" s="21">
        <v>277</v>
      </c>
      <c r="F442" s="21">
        <v>155</v>
      </c>
      <c r="G442" s="21">
        <v>3</v>
      </c>
      <c r="H442" s="17">
        <v>12</v>
      </c>
      <c r="I442" s="37">
        <f t="shared" si="6"/>
        <v>447</v>
      </c>
    </row>
    <row r="443" spans="1:9" ht="99.75" x14ac:dyDescent="0.2">
      <c r="A443" s="18">
        <v>42765.002083333333</v>
      </c>
      <c r="B443" s="19" t="s">
        <v>668</v>
      </c>
      <c r="C443" s="19" t="s">
        <v>21</v>
      </c>
      <c r="D443" s="20" t="s">
        <v>272</v>
      </c>
      <c r="E443" s="21">
        <v>399</v>
      </c>
      <c r="F443" s="21">
        <v>232</v>
      </c>
      <c r="G443" s="21">
        <v>10</v>
      </c>
      <c r="H443" s="17">
        <v>55</v>
      </c>
      <c r="I443" s="37">
        <f t="shared" si="6"/>
        <v>696</v>
      </c>
    </row>
    <row r="444" spans="1:9" ht="42.75" x14ac:dyDescent="0.2">
      <c r="A444" s="18">
        <v>42764.061076388891</v>
      </c>
      <c r="B444" s="19" t="s">
        <v>667</v>
      </c>
      <c r="C444" s="19" t="s">
        <v>21</v>
      </c>
      <c r="D444" s="20" t="s">
        <v>272</v>
      </c>
      <c r="E444" s="21">
        <v>1587</v>
      </c>
      <c r="F444" s="21">
        <v>909</v>
      </c>
      <c r="G444" s="21">
        <v>80</v>
      </c>
      <c r="H444" s="17">
        <v>69</v>
      </c>
      <c r="I444" s="37">
        <f t="shared" si="6"/>
        <v>2645</v>
      </c>
    </row>
    <row r="445" spans="1:9" x14ac:dyDescent="0.2">
      <c r="A445" s="18">
        <v>42761.577268518522</v>
      </c>
      <c r="B445" s="19" t="s">
        <v>666</v>
      </c>
      <c r="C445" s="19" t="s">
        <v>21</v>
      </c>
      <c r="D445" s="20" t="s">
        <v>272</v>
      </c>
      <c r="E445" s="21">
        <v>522</v>
      </c>
      <c r="F445" s="21">
        <v>309</v>
      </c>
      <c r="G445" s="21">
        <v>10</v>
      </c>
      <c r="H445" s="17">
        <v>14</v>
      </c>
      <c r="I445" s="37">
        <f t="shared" si="6"/>
        <v>855</v>
      </c>
    </row>
    <row r="446" spans="1:9" ht="99.75" x14ac:dyDescent="0.2">
      <c r="A446" s="18">
        <v>42761.003472222219</v>
      </c>
      <c r="B446" s="19" t="s">
        <v>665</v>
      </c>
      <c r="C446" s="19" t="s">
        <v>21</v>
      </c>
      <c r="D446" s="20" t="s">
        <v>272</v>
      </c>
      <c r="E446" s="21">
        <v>388</v>
      </c>
      <c r="F446" s="21">
        <v>259</v>
      </c>
      <c r="G446" s="21">
        <v>8</v>
      </c>
      <c r="H446" s="17">
        <v>11</v>
      </c>
      <c r="I446" s="37">
        <f t="shared" si="6"/>
        <v>666</v>
      </c>
    </row>
    <row r="447" spans="1:9" ht="28.5" x14ac:dyDescent="0.2">
      <c r="A447" s="18">
        <v>42759.858576388891</v>
      </c>
      <c r="B447" s="19" t="s">
        <v>664</v>
      </c>
      <c r="C447" s="19" t="s">
        <v>21</v>
      </c>
      <c r="D447" s="20" t="s">
        <v>272</v>
      </c>
      <c r="E447" s="21">
        <v>519</v>
      </c>
      <c r="F447" s="21">
        <v>323</v>
      </c>
      <c r="G447" s="21">
        <v>7</v>
      </c>
      <c r="H447" s="17">
        <v>30</v>
      </c>
      <c r="I447" s="37">
        <f t="shared" si="6"/>
        <v>879</v>
      </c>
    </row>
    <row r="448" spans="1:9" x14ac:dyDescent="0.2">
      <c r="A448" s="18">
        <v>42759.694930555554</v>
      </c>
      <c r="B448" s="19" t="s">
        <v>663</v>
      </c>
      <c r="C448" s="19" t="s">
        <v>21</v>
      </c>
      <c r="D448" s="20" t="s">
        <v>272</v>
      </c>
      <c r="E448" s="21">
        <v>115</v>
      </c>
      <c r="F448" s="21">
        <v>76</v>
      </c>
      <c r="G448" s="21">
        <v>2</v>
      </c>
      <c r="H448" s="17">
        <v>35</v>
      </c>
      <c r="I448" s="37">
        <f t="shared" si="6"/>
        <v>228</v>
      </c>
    </row>
    <row r="449" spans="1:9" ht="42.75" x14ac:dyDescent="0.2">
      <c r="A449" s="18">
        <v>42759.532164351855</v>
      </c>
      <c r="B449" s="19" t="s">
        <v>662</v>
      </c>
      <c r="C449" s="19" t="s">
        <v>21</v>
      </c>
      <c r="D449" s="20" t="s">
        <v>272</v>
      </c>
      <c r="E449" s="21">
        <v>837</v>
      </c>
      <c r="F449" s="21">
        <v>481</v>
      </c>
      <c r="G449" s="21">
        <v>26</v>
      </c>
      <c r="H449" s="17">
        <v>40</v>
      </c>
      <c r="I449" s="37">
        <f t="shared" si="6"/>
        <v>1384</v>
      </c>
    </row>
    <row r="450" spans="1:9" ht="42.75" x14ac:dyDescent="0.2">
      <c r="A450" s="18">
        <v>42758.720694444448</v>
      </c>
      <c r="B450" s="19" t="s">
        <v>661</v>
      </c>
      <c r="C450" s="19" t="s">
        <v>21</v>
      </c>
      <c r="D450" s="20" t="s">
        <v>272</v>
      </c>
      <c r="E450" s="21">
        <v>302</v>
      </c>
      <c r="F450" s="21">
        <v>177</v>
      </c>
      <c r="G450" s="21">
        <v>4</v>
      </c>
      <c r="H450" s="17">
        <v>12</v>
      </c>
      <c r="I450" s="37">
        <f t="shared" ref="I450:I513" si="7">SUM(E450:H450)</f>
        <v>495</v>
      </c>
    </row>
    <row r="451" spans="1:9" ht="42.75" x14ac:dyDescent="0.2">
      <c r="A451" s="18">
        <v>42757.986111111109</v>
      </c>
      <c r="B451" s="19" t="s">
        <v>659</v>
      </c>
      <c r="C451" s="19" t="s">
        <v>21</v>
      </c>
      <c r="D451" s="20" t="s">
        <v>272</v>
      </c>
      <c r="E451" s="21">
        <v>946</v>
      </c>
      <c r="F451" s="21">
        <v>585</v>
      </c>
      <c r="G451" s="21">
        <v>22</v>
      </c>
      <c r="H451" s="17">
        <v>45</v>
      </c>
      <c r="I451" s="37">
        <f t="shared" si="7"/>
        <v>1598</v>
      </c>
    </row>
    <row r="452" spans="1:9" ht="71.25" x14ac:dyDescent="0.2">
      <c r="A452" s="18">
        <v>42757.903043981481</v>
      </c>
      <c r="B452" s="19" t="s">
        <v>658</v>
      </c>
      <c r="C452" s="19" t="s">
        <v>21</v>
      </c>
      <c r="D452" s="20" t="s">
        <v>272</v>
      </c>
      <c r="E452" s="21">
        <v>1205</v>
      </c>
      <c r="F452" s="21">
        <v>770</v>
      </c>
      <c r="G452" s="21">
        <v>40</v>
      </c>
      <c r="H452" s="17">
        <v>36</v>
      </c>
      <c r="I452" s="37">
        <f t="shared" si="7"/>
        <v>2051</v>
      </c>
    </row>
    <row r="453" spans="1:9" ht="99.75" x14ac:dyDescent="0.2">
      <c r="A453" s="18">
        <v>42757.586967592593</v>
      </c>
      <c r="B453" s="19" t="s">
        <v>657</v>
      </c>
      <c r="C453" s="19" t="s">
        <v>21</v>
      </c>
      <c r="D453" s="20" t="s">
        <v>272</v>
      </c>
      <c r="E453" s="21">
        <v>376</v>
      </c>
      <c r="F453" s="21">
        <v>215</v>
      </c>
      <c r="G453" s="21">
        <v>8</v>
      </c>
      <c r="H453" s="17">
        <v>19</v>
      </c>
      <c r="I453" s="37">
        <f t="shared" si="7"/>
        <v>618</v>
      </c>
    </row>
    <row r="454" spans="1:9" ht="99.75" x14ac:dyDescent="0.2">
      <c r="A454" s="18">
        <v>42756.00277777778</v>
      </c>
      <c r="B454" s="19" t="s">
        <v>656</v>
      </c>
      <c r="C454" s="19" t="s">
        <v>21</v>
      </c>
      <c r="D454" s="20" t="s">
        <v>272</v>
      </c>
      <c r="E454" s="21">
        <v>403</v>
      </c>
      <c r="F454" s="21">
        <v>250</v>
      </c>
      <c r="G454" s="21">
        <v>11</v>
      </c>
      <c r="H454" s="17">
        <v>35</v>
      </c>
      <c r="I454" s="37">
        <f t="shared" si="7"/>
        <v>699</v>
      </c>
    </row>
    <row r="455" spans="1:9" ht="57" x14ac:dyDescent="0.2">
      <c r="A455" s="18">
        <v>42754.607094907406</v>
      </c>
      <c r="B455" s="19" t="s">
        <v>655</v>
      </c>
      <c r="C455" s="19" t="s">
        <v>21</v>
      </c>
      <c r="D455" s="20" t="s">
        <v>272</v>
      </c>
      <c r="E455" s="21">
        <v>391</v>
      </c>
      <c r="F455" s="21">
        <v>235</v>
      </c>
      <c r="G455" s="21">
        <v>8</v>
      </c>
      <c r="H455" s="17">
        <v>20</v>
      </c>
      <c r="I455" s="37">
        <f t="shared" si="7"/>
        <v>654</v>
      </c>
    </row>
    <row r="456" spans="1:9" ht="71.25" x14ac:dyDescent="0.2">
      <c r="A456" s="18">
        <v>42753.584722222222</v>
      </c>
      <c r="B456" s="19" t="s">
        <v>654</v>
      </c>
      <c r="C456" s="19" t="s">
        <v>21</v>
      </c>
      <c r="D456" s="20" t="s">
        <v>272</v>
      </c>
      <c r="E456" s="21">
        <v>393</v>
      </c>
      <c r="F456" s="21">
        <v>213</v>
      </c>
      <c r="G456" s="21">
        <v>15</v>
      </c>
      <c r="H456" s="17">
        <v>20</v>
      </c>
      <c r="I456" s="37">
        <f t="shared" si="7"/>
        <v>641</v>
      </c>
    </row>
    <row r="457" spans="1:9" ht="71.25" x14ac:dyDescent="0.2">
      <c r="A457" s="18">
        <v>42752.947638888887</v>
      </c>
      <c r="B457" s="19" t="s">
        <v>653</v>
      </c>
      <c r="C457" s="19" t="s">
        <v>21</v>
      </c>
      <c r="D457" s="20" t="s">
        <v>272</v>
      </c>
      <c r="E457" s="21">
        <v>273</v>
      </c>
      <c r="F457" s="21">
        <v>151</v>
      </c>
      <c r="G457" s="21">
        <v>3</v>
      </c>
      <c r="H457" s="17">
        <v>29</v>
      </c>
      <c r="I457" s="37">
        <f t="shared" si="7"/>
        <v>456</v>
      </c>
    </row>
    <row r="458" spans="1:9" x14ac:dyDescent="0.2">
      <c r="A458" s="18">
        <v>42752.934166666666</v>
      </c>
      <c r="B458" s="19" t="s">
        <v>652</v>
      </c>
      <c r="C458" s="19" t="s">
        <v>21</v>
      </c>
      <c r="D458" s="20" t="s">
        <v>272</v>
      </c>
      <c r="E458" s="21">
        <v>618</v>
      </c>
      <c r="F458" s="21">
        <v>329</v>
      </c>
      <c r="G458" s="21">
        <v>18</v>
      </c>
      <c r="H458" s="17">
        <v>63</v>
      </c>
      <c r="I458" s="37">
        <f t="shared" si="7"/>
        <v>1028</v>
      </c>
    </row>
    <row r="459" spans="1:9" x14ac:dyDescent="0.2">
      <c r="A459" s="18">
        <v>42752.767870370371</v>
      </c>
      <c r="B459" s="19" t="s">
        <v>651</v>
      </c>
      <c r="C459" s="19" t="s">
        <v>21</v>
      </c>
      <c r="D459" s="20" t="s">
        <v>270</v>
      </c>
      <c r="E459" s="21">
        <v>1560</v>
      </c>
      <c r="F459" s="21">
        <v>950</v>
      </c>
      <c r="G459" s="21">
        <v>42</v>
      </c>
      <c r="H459" s="17">
        <v>48</v>
      </c>
      <c r="I459" s="37">
        <f t="shared" si="7"/>
        <v>2600</v>
      </c>
    </row>
    <row r="460" spans="1:9" ht="42.75" x14ac:dyDescent="0.2">
      <c r="A460" s="18">
        <v>42752.738437499997</v>
      </c>
      <c r="B460" s="19" t="s">
        <v>650</v>
      </c>
      <c r="C460" s="19" t="s">
        <v>21</v>
      </c>
      <c r="D460" s="20" t="s">
        <v>270</v>
      </c>
      <c r="E460" s="21">
        <v>1113</v>
      </c>
      <c r="F460" s="21">
        <v>711</v>
      </c>
      <c r="G460" s="21">
        <v>14</v>
      </c>
      <c r="H460" s="17">
        <v>25</v>
      </c>
      <c r="I460" s="37">
        <f t="shared" si="7"/>
        <v>1863</v>
      </c>
    </row>
    <row r="461" spans="1:9" ht="57" x14ac:dyDescent="0.2">
      <c r="A461" s="18">
        <v>42752.694374999999</v>
      </c>
      <c r="B461" s="19" t="s">
        <v>649</v>
      </c>
      <c r="C461" s="19" t="s">
        <v>21</v>
      </c>
      <c r="D461" s="20" t="s">
        <v>272</v>
      </c>
      <c r="E461" s="21">
        <v>653</v>
      </c>
      <c r="F461" s="21">
        <v>379</v>
      </c>
      <c r="G461" s="21">
        <v>18</v>
      </c>
      <c r="H461" s="17">
        <v>19</v>
      </c>
      <c r="I461" s="37">
        <f t="shared" si="7"/>
        <v>1069</v>
      </c>
    </row>
    <row r="462" spans="1:9" x14ac:dyDescent="0.2">
      <c r="A462" s="18">
        <v>42752.639745370368</v>
      </c>
      <c r="B462" s="19" t="s">
        <v>648</v>
      </c>
      <c r="C462" s="19" t="s">
        <v>21</v>
      </c>
      <c r="D462" s="20" t="s">
        <v>272</v>
      </c>
      <c r="E462" s="21">
        <v>338</v>
      </c>
      <c r="F462" s="21">
        <v>197</v>
      </c>
      <c r="G462" s="21">
        <v>7</v>
      </c>
      <c r="H462" s="17">
        <v>55</v>
      </c>
      <c r="I462" s="37">
        <f t="shared" si="7"/>
        <v>597</v>
      </c>
    </row>
    <row r="463" spans="1:9" ht="42.75" x14ac:dyDescent="0.2">
      <c r="A463" s="18">
        <v>42751.476400462961</v>
      </c>
      <c r="B463" s="19" t="s">
        <v>647</v>
      </c>
      <c r="C463" s="19" t="s">
        <v>21</v>
      </c>
      <c r="D463" s="20" t="s">
        <v>272</v>
      </c>
      <c r="E463" s="21">
        <v>6200</v>
      </c>
      <c r="F463" s="21">
        <v>3941</v>
      </c>
      <c r="G463" s="21">
        <v>238</v>
      </c>
      <c r="H463" s="33">
        <v>210</v>
      </c>
      <c r="I463" s="37">
        <f t="shared" si="7"/>
        <v>10589</v>
      </c>
    </row>
    <row r="464" spans="1:9" ht="71.25" x14ac:dyDescent="0.2">
      <c r="A464" s="18">
        <v>42751.120405092595</v>
      </c>
      <c r="B464" s="19" t="s">
        <v>646</v>
      </c>
      <c r="C464" s="19" t="s">
        <v>21</v>
      </c>
      <c r="D464" s="20" t="s">
        <v>272</v>
      </c>
      <c r="E464" s="21">
        <v>285</v>
      </c>
      <c r="F464" s="21">
        <v>157</v>
      </c>
      <c r="G464" s="21">
        <v>4</v>
      </c>
      <c r="H464" s="17">
        <v>14</v>
      </c>
      <c r="I464" s="37">
        <f t="shared" si="7"/>
        <v>460</v>
      </c>
    </row>
    <row r="465" spans="1:9" ht="71.25" x14ac:dyDescent="0.2">
      <c r="A465" s="18">
        <v>42751.000694444447</v>
      </c>
      <c r="B465" s="19" t="s">
        <v>645</v>
      </c>
      <c r="C465" s="19" t="s">
        <v>21</v>
      </c>
      <c r="D465" s="20" t="s">
        <v>272</v>
      </c>
      <c r="E465" s="21">
        <v>377</v>
      </c>
      <c r="F465" s="21">
        <v>254</v>
      </c>
      <c r="G465" s="21">
        <v>11</v>
      </c>
      <c r="H465" s="17">
        <v>21</v>
      </c>
      <c r="I465" s="37">
        <f t="shared" si="7"/>
        <v>663</v>
      </c>
    </row>
    <row r="466" spans="1:9" ht="42.75" x14ac:dyDescent="0.2">
      <c r="A466" s="18">
        <v>42750.956203703703</v>
      </c>
      <c r="B466" s="19" t="s">
        <v>644</v>
      </c>
      <c r="C466" s="19" t="s">
        <v>21</v>
      </c>
      <c r="D466" s="20" t="s">
        <v>272</v>
      </c>
      <c r="E466" s="21">
        <v>341</v>
      </c>
      <c r="F466" s="21">
        <v>207</v>
      </c>
      <c r="G466" s="21">
        <v>10</v>
      </c>
      <c r="H466" s="17">
        <v>12</v>
      </c>
      <c r="I466" s="37">
        <f t="shared" si="7"/>
        <v>570</v>
      </c>
    </row>
    <row r="467" spans="1:9" ht="71.25" x14ac:dyDescent="0.2">
      <c r="A467" s="18">
        <v>42750.633773148147</v>
      </c>
      <c r="B467" s="19" t="s">
        <v>643</v>
      </c>
      <c r="C467" s="19" t="s">
        <v>21</v>
      </c>
      <c r="D467" s="20" t="s">
        <v>272</v>
      </c>
      <c r="E467" s="21">
        <v>481</v>
      </c>
      <c r="F467" s="21">
        <v>295</v>
      </c>
      <c r="G467" s="21">
        <v>12</v>
      </c>
      <c r="H467" s="17">
        <v>50</v>
      </c>
      <c r="I467" s="37">
        <f t="shared" si="7"/>
        <v>838</v>
      </c>
    </row>
    <row r="468" spans="1:9" ht="99.75" x14ac:dyDescent="0.2">
      <c r="A468" s="18">
        <v>42747.008333333331</v>
      </c>
      <c r="B468" s="19" t="s">
        <v>642</v>
      </c>
      <c r="C468" s="19" t="s">
        <v>21</v>
      </c>
      <c r="D468" s="20" t="s">
        <v>272</v>
      </c>
      <c r="E468" s="21">
        <v>317</v>
      </c>
      <c r="F468" s="21">
        <v>184</v>
      </c>
      <c r="G468" s="21">
        <v>4</v>
      </c>
      <c r="H468" s="17">
        <v>3</v>
      </c>
      <c r="I468" s="37">
        <f t="shared" si="7"/>
        <v>508</v>
      </c>
    </row>
    <row r="469" spans="1:9" ht="28.5" x14ac:dyDescent="0.2">
      <c r="A469" s="18">
        <v>42746.734722222223</v>
      </c>
      <c r="B469" s="19" t="s">
        <v>641</v>
      </c>
      <c r="C469" s="19" t="s">
        <v>21</v>
      </c>
      <c r="D469" s="20" t="s">
        <v>270</v>
      </c>
      <c r="E469" s="21">
        <v>1012</v>
      </c>
      <c r="F469" s="21">
        <v>700</v>
      </c>
      <c r="G469" s="21">
        <v>7</v>
      </c>
      <c r="H469" s="17">
        <v>30</v>
      </c>
      <c r="I469" s="37">
        <f t="shared" si="7"/>
        <v>1749</v>
      </c>
    </row>
    <row r="470" spans="1:9" x14ac:dyDescent="0.2">
      <c r="A470" s="18">
        <v>42744.904467592591</v>
      </c>
      <c r="B470" s="19" t="s">
        <v>640</v>
      </c>
      <c r="C470" s="19" t="s">
        <v>21</v>
      </c>
      <c r="D470" s="20" t="s">
        <v>272</v>
      </c>
      <c r="E470" s="21">
        <v>454</v>
      </c>
      <c r="F470" s="21">
        <v>259</v>
      </c>
      <c r="G470" s="21">
        <v>13</v>
      </c>
      <c r="H470" s="17">
        <v>18</v>
      </c>
      <c r="I470" s="37">
        <f t="shared" si="7"/>
        <v>744</v>
      </c>
    </row>
    <row r="471" spans="1:9" ht="85.5" x14ac:dyDescent="0.2">
      <c r="A471" s="18">
        <v>42744.817858796298</v>
      </c>
      <c r="B471" s="19" t="s">
        <v>639</v>
      </c>
      <c r="C471" s="19" t="s">
        <v>21</v>
      </c>
      <c r="D471" s="20" t="s">
        <v>272</v>
      </c>
      <c r="E471" s="21">
        <v>492</v>
      </c>
      <c r="F471" s="21">
        <v>305</v>
      </c>
      <c r="G471" s="21">
        <v>8</v>
      </c>
      <c r="H471" s="17">
        <v>8</v>
      </c>
      <c r="I471" s="37">
        <f t="shared" si="7"/>
        <v>813</v>
      </c>
    </row>
    <row r="472" spans="1:9" ht="57" x14ac:dyDescent="0.2">
      <c r="A472" s="18">
        <v>42744.625243055554</v>
      </c>
      <c r="B472" s="19" t="s">
        <v>638</v>
      </c>
      <c r="C472" s="19" t="s">
        <v>21</v>
      </c>
      <c r="D472" s="20" t="s">
        <v>272</v>
      </c>
      <c r="E472" s="21">
        <v>394</v>
      </c>
      <c r="F472" s="21">
        <v>223</v>
      </c>
      <c r="G472" s="21">
        <v>6</v>
      </c>
      <c r="H472" s="17">
        <v>15</v>
      </c>
      <c r="I472" s="37">
        <f t="shared" si="7"/>
        <v>638</v>
      </c>
    </row>
    <row r="473" spans="1:9" x14ac:dyDescent="0.2">
      <c r="A473" s="18">
        <v>42744.622407407405</v>
      </c>
      <c r="B473" s="19" t="s">
        <v>637</v>
      </c>
      <c r="C473" s="19" t="s">
        <v>21</v>
      </c>
      <c r="D473" s="20" t="s">
        <v>272</v>
      </c>
      <c r="E473" s="21">
        <v>720</v>
      </c>
      <c r="F473" s="21">
        <v>460</v>
      </c>
      <c r="G473" s="21">
        <v>12</v>
      </c>
      <c r="H473" s="17">
        <v>40</v>
      </c>
      <c r="I473" s="37">
        <f t="shared" si="7"/>
        <v>1232</v>
      </c>
    </row>
    <row r="474" spans="1:9" ht="42.75" x14ac:dyDescent="0.2">
      <c r="A474" s="18">
        <v>42744.130358796298</v>
      </c>
      <c r="B474" s="19" t="s">
        <v>636</v>
      </c>
      <c r="C474" s="19" t="s">
        <v>21</v>
      </c>
      <c r="D474" s="20" t="s">
        <v>272</v>
      </c>
      <c r="E474" s="21">
        <v>698</v>
      </c>
      <c r="F474" s="21">
        <v>425</v>
      </c>
      <c r="G474" s="21">
        <v>25</v>
      </c>
      <c r="H474" s="17">
        <v>39</v>
      </c>
      <c r="I474" s="37">
        <f t="shared" si="7"/>
        <v>1187</v>
      </c>
    </row>
    <row r="475" spans="1:9" x14ac:dyDescent="0.2">
      <c r="A475" s="18">
        <v>42743.739895833336</v>
      </c>
      <c r="B475" s="19" t="s">
        <v>635</v>
      </c>
      <c r="C475" s="19" t="s">
        <v>21</v>
      </c>
      <c r="D475" s="20" t="s">
        <v>272</v>
      </c>
      <c r="E475" s="21">
        <v>165</v>
      </c>
      <c r="F475" s="21">
        <v>90</v>
      </c>
      <c r="G475" s="21">
        <v>1</v>
      </c>
      <c r="H475" s="17">
        <v>6</v>
      </c>
      <c r="I475" s="37">
        <f t="shared" si="7"/>
        <v>262</v>
      </c>
    </row>
    <row r="476" spans="1:9" ht="28.5" x14ac:dyDescent="0.2">
      <c r="A476" s="18">
        <v>42743.699282407404</v>
      </c>
      <c r="B476" s="19" t="s">
        <v>634</v>
      </c>
      <c r="C476" s="19" t="s">
        <v>21</v>
      </c>
      <c r="D476" s="20" t="s">
        <v>272</v>
      </c>
      <c r="E476" s="21">
        <v>210</v>
      </c>
      <c r="F476" s="21">
        <v>129</v>
      </c>
      <c r="G476" s="21">
        <v>4</v>
      </c>
      <c r="H476" s="17">
        <v>5</v>
      </c>
      <c r="I476" s="37">
        <f t="shared" si="7"/>
        <v>348</v>
      </c>
    </row>
    <row r="477" spans="1:9" ht="28.5" x14ac:dyDescent="0.2">
      <c r="A477" s="18">
        <v>42743.69327546296</v>
      </c>
      <c r="B477" s="19" t="s">
        <v>633</v>
      </c>
      <c r="C477" s="19" t="s">
        <v>21</v>
      </c>
      <c r="D477" s="20" t="s">
        <v>272</v>
      </c>
      <c r="E477" s="21">
        <v>148</v>
      </c>
      <c r="F477" s="21">
        <v>93</v>
      </c>
      <c r="G477" s="21">
        <v>2</v>
      </c>
      <c r="H477" s="17">
        <v>6</v>
      </c>
      <c r="I477" s="37">
        <f t="shared" si="7"/>
        <v>249</v>
      </c>
    </row>
    <row r="478" spans="1:9" ht="28.5" x14ac:dyDescent="0.2">
      <c r="A478" s="18">
        <v>42743.691284722219</v>
      </c>
      <c r="B478" s="19" t="s">
        <v>632</v>
      </c>
      <c r="C478" s="19" t="s">
        <v>21</v>
      </c>
      <c r="D478" s="20" t="s">
        <v>272</v>
      </c>
      <c r="E478" s="21">
        <v>203</v>
      </c>
      <c r="F478" s="21">
        <v>128</v>
      </c>
      <c r="G478" s="21">
        <v>4</v>
      </c>
      <c r="H478" s="17">
        <v>22</v>
      </c>
      <c r="I478" s="37">
        <f t="shared" si="7"/>
        <v>357</v>
      </c>
    </row>
    <row r="479" spans="1:9" ht="28.5" x14ac:dyDescent="0.2">
      <c r="A479" s="18">
        <v>42743.6872337963</v>
      </c>
      <c r="B479" s="19" t="s">
        <v>631</v>
      </c>
      <c r="C479" s="19" t="s">
        <v>21</v>
      </c>
      <c r="D479" s="20" t="s">
        <v>272</v>
      </c>
      <c r="E479" s="21">
        <v>853</v>
      </c>
      <c r="F479" s="21">
        <v>513</v>
      </c>
      <c r="G479" s="21">
        <v>22</v>
      </c>
      <c r="H479" s="17">
        <v>19</v>
      </c>
      <c r="I479" s="37">
        <f t="shared" si="7"/>
        <v>1407</v>
      </c>
    </row>
    <row r="480" spans="1:9" ht="28.5" x14ac:dyDescent="0.2">
      <c r="A480" s="18">
        <v>42743.674942129626</v>
      </c>
      <c r="B480" s="19" t="s">
        <v>630</v>
      </c>
      <c r="C480" s="19" t="s">
        <v>21</v>
      </c>
      <c r="D480" s="20" t="s">
        <v>272</v>
      </c>
      <c r="E480" s="21">
        <v>462</v>
      </c>
      <c r="F480" s="21">
        <v>315</v>
      </c>
      <c r="G480" s="21">
        <v>11</v>
      </c>
      <c r="H480" s="17">
        <v>12</v>
      </c>
      <c r="I480" s="37">
        <f t="shared" si="7"/>
        <v>800</v>
      </c>
    </row>
    <row r="481" spans="1:9" ht="85.5" x14ac:dyDescent="0.2">
      <c r="A481" s="18">
        <v>42743.583333333336</v>
      </c>
      <c r="B481" s="19" t="s">
        <v>629</v>
      </c>
      <c r="C481" s="19" t="s">
        <v>21</v>
      </c>
      <c r="D481" s="20" t="s">
        <v>272</v>
      </c>
      <c r="E481" s="21">
        <v>440</v>
      </c>
      <c r="F481" s="21">
        <v>258</v>
      </c>
      <c r="G481" s="21">
        <v>12</v>
      </c>
      <c r="H481" s="17">
        <v>48</v>
      </c>
      <c r="I481" s="37">
        <f t="shared" si="7"/>
        <v>758</v>
      </c>
    </row>
    <row r="482" spans="1:9" x14ac:dyDescent="0.2">
      <c r="A482" s="18">
        <v>42741.016747685186</v>
      </c>
      <c r="B482" s="19" t="s">
        <v>628</v>
      </c>
      <c r="C482" s="19" t="s">
        <v>21</v>
      </c>
      <c r="D482" s="20" t="s">
        <v>270</v>
      </c>
      <c r="E482" s="21">
        <v>491</v>
      </c>
      <c r="F482" s="21">
        <v>328</v>
      </c>
      <c r="G482" s="21">
        <v>33</v>
      </c>
      <c r="H482" s="17">
        <v>38</v>
      </c>
      <c r="I482" s="37">
        <f t="shared" si="7"/>
        <v>890</v>
      </c>
    </row>
    <row r="483" spans="1:9" ht="57" x14ac:dyDescent="0.2">
      <c r="A483" s="18">
        <v>42740.604166666664</v>
      </c>
      <c r="B483" s="19" t="s">
        <v>627</v>
      </c>
      <c r="C483" s="19" t="s">
        <v>21</v>
      </c>
      <c r="D483" s="20" t="s">
        <v>272</v>
      </c>
      <c r="E483" s="21">
        <v>1452</v>
      </c>
      <c r="F483" s="21">
        <v>895</v>
      </c>
      <c r="G483" s="21">
        <v>60</v>
      </c>
      <c r="H483" s="17">
        <v>94</v>
      </c>
      <c r="I483" s="37">
        <f t="shared" si="7"/>
        <v>2501</v>
      </c>
    </row>
    <row r="484" spans="1:9" ht="57" x14ac:dyDescent="0.2">
      <c r="A484" s="18">
        <v>42739.734780092593</v>
      </c>
      <c r="B484" s="19" t="s">
        <v>626</v>
      </c>
      <c r="C484" s="19" t="s">
        <v>21</v>
      </c>
      <c r="D484" s="20" t="s">
        <v>272</v>
      </c>
      <c r="E484" s="21">
        <v>466</v>
      </c>
      <c r="F484" s="21">
        <v>263</v>
      </c>
      <c r="G484" s="21">
        <v>10</v>
      </c>
      <c r="H484" s="17">
        <v>33</v>
      </c>
      <c r="I484" s="37">
        <f t="shared" si="7"/>
        <v>772</v>
      </c>
    </row>
    <row r="485" spans="1:9" ht="114" x14ac:dyDescent="0.2">
      <c r="A485" s="18">
        <v>42739.584027777775</v>
      </c>
      <c r="B485" s="19" t="s">
        <v>625</v>
      </c>
      <c r="C485" s="19" t="s">
        <v>21</v>
      </c>
      <c r="D485" s="20" t="s">
        <v>272</v>
      </c>
      <c r="E485" s="21">
        <v>585</v>
      </c>
      <c r="F485" s="21">
        <v>378</v>
      </c>
      <c r="G485" s="21">
        <v>21</v>
      </c>
      <c r="H485" s="17">
        <v>80</v>
      </c>
      <c r="I485" s="37">
        <f t="shared" si="7"/>
        <v>1064</v>
      </c>
    </row>
    <row r="486" spans="1:9" ht="128.25" x14ac:dyDescent="0.2">
      <c r="A486" s="18">
        <v>42737.009039351855</v>
      </c>
      <c r="B486" s="19" t="s">
        <v>624</v>
      </c>
      <c r="C486" s="19" t="s">
        <v>21</v>
      </c>
      <c r="D486" s="20" t="s">
        <v>272</v>
      </c>
      <c r="E486" s="21">
        <v>516</v>
      </c>
      <c r="F486" s="21">
        <v>323</v>
      </c>
      <c r="G486" s="21">
        <v>12</v>
      </c>
      <c r="H486" s="17">
        <v>31</v>
      </c>
      <c r="I486" s="37">
        <f t="shared" si="7"/>
        <v>882</v>
      </c>
    </row>
    <row r="487" spans="1:9" x14ac:dyDescent="0.2">
      <c r="A487" s="18">
        <v>42733.894444444442</v>
      </c>
      <c r="B487" s="19" t="s">
        <v>623</v>
      </c>
      <c r="C487" s="19" t="s">
        <v>21</v>
      </c>
      <c r="D487" s="20" t="s">
        <v>270</v>
      </c>
      <c r="E487" s="21">
        <v>2443</v>
      </c>
      <c r="F487" s="21">
        <v>1480</v>
      </c>
      <c r="G487" s="21">
        <v>15</v>
      </c>
      <c r="H487" s="17">
        <v>30</v>
      </c>
      <c r="I487" s="37">
        <f t="shared" si="7"/>
        <v>3968</v>
      </c>
    </row>
    <row r="488" spans="1:9" ht="57" x14ac:dyDescent="0.2">
      <c r="A488" s="18">
        <v>42731.695150462961</v>
      </c>
      <c r="B488" s="19" t="s">
        <v>621</v>
      </c>
      <c r="C488" s="19" t="s">
        <v>21</v>
      </c>
      <c r="D488" s="20" t="s">
        <v>272</v>
      </c>
      <c r="E488" s="21">
        <v>830</v>
      </c>
      <c r="F488" s="21">
        <v>503</v>
      </c>
      <c r="G488" s="21">
        <v>22</v>
      </c>
      <c r="H488" s="17">
        <v>32</v>
      </c>
      <c r="I488" s="37">
        <f t="shared" si="7"/>
        <v>1387</v>
      </c>
    </row>
    <row r="489" spans="1:9" ht="114" x14ac:dyDescent="0.2">
      <c r="A489" s="18">
        <v>42729.597916666666</v>
      </c>
      <c r="B489" s="19" t="s">
        <v>620</v>
      </c>
      <c r="C489" s="19" t="s">
        <v>21</v>
      </c>
      <c r="D489" s="20" t="s">
        <v>272</v>
      </c>
      <c r="E489" s="21">
        <v>453</v>
      </c>
      <c r="F489" s="21">
        <v>271</v>
      </c>
      <c r="G489" s="21">
        <v>8</v>
      </c>
      <c r="H489" s="17">
        <v>13</v>
      </c>
      <c r="I489" s="37">
        <f t="shared" si="7"/>
        <v>745</v>
      </c>
    </row>
    <row r="490" spans="1:9" ht="71.25" x14ac:dyDescent="0.2">
      <c r="A490" s="18">
        <v>42726.688356481478</v>
      </c>
      <c r="B490" s="19" t="s">
        <v>619</v>
      </c>
      <c r="C490" s="19" t="s">
        <v>21</v>
      </c>
      <c r="D490" s="20" t="s">
        <v>272</v>
      </c>
      <c r="E490" s="21">
        <v>311</v>
      </c>
      <c r="F490" s="21">
        <v>184</v>
      </c>
      <c r="G490" s="21">
        <v>9</v>
      </c>
      <c r="H490" s="17">
        <v>78</v>
      </c>
      <c r="I490" s="37">
        <f t="shared" si="7"/>
        <v>582</v>
      </c>
    </row>
    <row r="491" spans="1:9" ht="114" x14ac:dyDescent="0.2">
      <c r="A491" s="18">
        <v>42725.59097222222</v>
      </c>
      <c r="B491" s="19" t="s">
        <v>618</v>
      </c>
      <c r="C491" s="19" t="s">
        <v>21</v>
      </c>
      <c r="D491" s="20" t="s">
        <v>272</v>
      </c>
      <c r="E491" s="21">
        <v>410</v>
      </c>
      <c r="F491" s="21">
        <v>238</v>
      </c>
      <c r="G491" s="21">
        <v>7</v>
      </c>
      <c r="H491" s="17">
        <v>10</v>
      </c>
      <c r="I491" s="37">
        <f t="shared" si="7"/>
        <v>665</v>
      </c>
    </row>
    <row r="492" spans="1:9" x14ac:dyDescent="0.2">
      <c r="A492" s="18">
        <v>42724.653148148151</v>
      </c>
      <c r="B492" s="19" t="s">
        <v>617</v>
      </c>
      <c r="C492" s="19" t="s">
        <v>21</v>
      </c>
      <c r="D492" s="20" t="s">
        <v>272</v>
      </c>
      <c r="E492" s="21">
        <v>197</v>
      </c>
      <c r="F492" s="21">
        <v>122</v>
      </c>
      <c r="G492" s="21">
        <v>1</v>
      </c>
      <c r="H492" s="17">
        <v>29</v>
      </c>
      <c r="I492" s="37">
        <f t="shared" si="7"/>
        <v>349</v>
      </c>
    </row>
    <row r="493" spans="1:9" ht="42.75" x14ac:dyDescent="0.2">
      <c r="A493" s="18">
        <v>42724.589988425927</v>
      </c>
      <c r="B493" s="19" t="s">
        <v>616</v>
      </c>
      <c r="C493" s="19" t="s">
        <v>21</v>
      </c>
      <c r="D493" s="20" t="s">
        <v>272</v>
      </c>
      <c r="E493" s="21">
        <v>1345</v>
      </c>
      <c r="F493" s="21">
        <v>760</v>
      </c>
      <c r="G493" s="21">
        <v>50</v>
      </c>
      <c r="H493" s="17">
        <v>31</v>
      </c>
      <c r="I493" s="37">
        <f t="shared" si="7"/>
        <v>2186</v>
      </c>
    </row>
    <row r="494" spans="1:9" x14ac:dyDescent="0.2">
      <c r="A494" s="18">
        <v>42724.023194444446</v>
      </c>
      <c r="B494" s="19" t="s">
        <v>615</v>
      </c>
      <c r="C494" s="19" t="s">
        <v>21</v>
      </c>
      <c r="D494" s="20" t="s">
        <v>272</v>
      </c>
      <c r="E494" s="21">
        <v>824</v>
      </c>
      <c r="F494" s="21">
        <v>525</v>
      </c>
      <c r="G494" s="21">
        <v>19</v>
      </c>
      <c r="H494" s="17">
        <v>71</v>
      </c>
      <c r="I494" s="37">
        <f t="shared" si="7"/>
        <v>1439</v>
      </c>
    </row>
    <row r="495" spans="1:9" ht="57" x14ac:dyDescent="0.2">
      <c r="A495" s="18">
        <v>42723</v>
      </c>
      <c r="B495" s="19" t="s">
        <v>614</v>
      </c>
      <c r="C495" s="19" t="s">
        <v>21</v>
      </c>
      <c r="D495" s="20" t="s">
        <v>272</v>
      </c>
      <c r="E495" s="21">
        <v>460</v>
      </c>
      <c r="F495" s="21">
        <v>280</v>
      </c>
      <c r="G495" s="21">
        <v>12</v>
      </c>
      <c r="H495" s="17">
        <v>25</v>
      </c>
      <c r="I495" s="37">
        <f t="shared" si="7"/>
        <v>777</v>
      </c>
    </row>
    <row r="496" spans="1:9" ht="57" x14ac:dyDescent="0.2">
      <c r="A496" s="18">
        <v>42722.969317129631</v>
      </c>
      <c r="B496" s="19" t="s">
        <v>613</v>
      </c>
      <c r="C496" s="19" t="s">
        <v>21</v>
      </c>
      <c r="D496" s="20" t="s">
        <v>272</v>
      </c>
      <c r="E496" s="21">
        <v>279</v>
      </c>
      <c r="F496" s="21">
        <v>199</v>
      </c>
      <c r="G496" s="21">
        <v>6</v>
      </c>
      <c r="H496" s="17">
        <v>13</v>
      </c>
      <c r="I496" s="37">
        <f t="shared" si="7"/>
        <v>497</v>
      </c>
    </row>
    <row r="497" spans="1:9" ht="42.75" x14ac:dyDescent="0.2">
      <c r="A497" s="18">
        <v>42720.568252314813</v>
      </c>
      <c r="B497" s="19" t="s">
        <v>612</v>
      </c>
      <c r="C497" s="19" t="s">
        <v>21</v>
      </c>
      <c r="D497" s="20" t="s">
        <v>272</v>
      </c>
      <c r="E497" s="21">
        <v>6310</v>
      </c>
      <c r="F497" s="21">
        <v>3989</v>
      </c>
      <c r="G497" s="21">
        <v>192</v>
      </c>
      <c r="H497" s="17">
        <v>292</v>
      </c>
      <c r="I497" s="37">
        <f t="shared" si="7"/>
        <v>10783</v>
      </c>
    </row>
    <row r="498" spans="1:9" ht="57" x14ac:dyDescent="0.2">
      <c r="A498" s="18">
        <v>42719.830092592594</v>
      </c>
      <c r="B498" s="19" t="s">
        <v>611</v>
      </c>
      <c r="C498" s="19" t="s">
        <v>21</v>
      </c>
      <c r="D498" s="20" t="s">
        <v>272</v>
      </c>
      <c r="E498" s="21">
        <v>399</v>
      </c>
      <c r="F498" s="21">
        <v>246</v>
      </c>
      <c r="G498" s="21">
        <v>10</v>
      </c>
      <c r="H498" s="17">
        <v>28</v>
      </c>
      <c r="I498" s="37">
        <f t="shared" si="7"/>
        <v>683</v>
      </c>
    </row>
    <row r="499" spans="1:9" ht="85.5" x14ac:dyDescent="0.2">
      <c r="A499" s="18">
        <v>42719.011111111111</v>
      </c>
      <c r="B499" s="19" t="s">
        <v>610</v>
      </c>
      <c r="C499" s="19" t="s">
        <v>21</v>
      </c>
      <c r="D499" s="20" t="s">
        <v>272</v>
      </c>
      <c r="E499" s="21">
        <v>611</v>
      </c>
      <c r="F499" s="21">
        <v>428</v>
      </c>
      <c r="G499" s="21">
        <v>20</v>
      </c>
      <c r="H499" s="17">
        <v>59</v>
      </c>
      <c r="I499" s="37">
        <f t="shared" si="7"/>
        <v>1118</v>
      </c>
    </row>
    <row r="500" spans="1:9" ht="28.5" x14ac:dyDescent="0.2">
      <c r="A500" s="18">
        <v>42718.871331018519</v>
      </c>
      <c r="B500" s="19" t="s">
        <v>609</v>
      </c>
      <c r="C500" s="19" t="s">
        <v>21</v>
      </c>
      <c r="D500" s="20" t="s">
        <v>270</v>
      </c>
      <c r="E500" s="21">
        <v>410</v>
      </c>
      <c r="F500" s="21">
        <v>264</v>
      </c>
      <c r="G500" s="21">
        <v>30</v>
      </c>
      <c r="H500" s="17">
        <v>69</v>
      </c>
      <c r="I500" s="37">
        <f t="shared" si="7"/>
        <v>773</v>
      </c>
    </row>
    <row r="501" spans="1:9" x14ac:dyDescent="0.2">
      <c r="A501" s="18">
        <v>42718.624374999999</v>
      </c>
      <c r="B501" s="19" t="s">
        <v>608</v>
      </c>
      <c r="C501" s="19" t="s">
        <v>21</v>
      </c>
      <c r="D501" s="20" t="s">
        <v>272</v>
      </c>
      <c r="E501" s="21">
        <v>733</v>
      </c>
      <c r="F501" s="21">
        <v>425</v>
      </c>
      <c r="G501" s="21">
        <v>18</v>
      </c>
      <c r="H501" s="17">
        <v>22</v>
      </c>
      <c r="I501" s="37">
        <f t="shared" si="7"/>
        <v>1198</v>
      </c>
    </row>
    <row r="502" spans="1:9" x14ac:dyDescent="0.2">
      <c r="A502" s="18">
        <v>42717.926493055558</v>
      </c>
      <c r="B502" s="19" t="s">
        <v>607</v>
      </c>
      <c r="C502" s="19" t="s">
        <v>21</v>
      </c>
      <c r="D502" s="20" t="s">
        <v>272</v>
      </c>
      <c r="E502" s="21">
        <v>346</v>
      </c>
      <c r="F502" s="21">
        <v>218</v>
      </c>
      <c r="G502" s="21">
        <v>8</v>
      </c>
      <c r="H502" s="17">
        <v>16</v>
      </c>
      <c r="I502" s="37">
        <f t="shared" si="7"/>
        <v>588</v>
      </c>
    </row>
    <row r="503" spans="1:9" x14ac:dyDescent="0.2">
      <c r="A503" s="18">
        <v>42717.926134259258</v>
      </c>
      <c r="B503" s="19" t="s">
        <v>606</v>
      </c>
      <c r="C503" s="19" t="s">
        <v>21</v>
      </c>
      <c r="D503" s="20" t="s">
        <v>272</v>
      </c>
      <c r="E503" s="21">
        <v>385</v>
      </c>
      <c r="F503" s="21">
        <v>239</v>
      </c>
      <c r="G503" s="21">
        <v>8</v>
      </c>
      <c r="H503" s="17">
        <v>102</v>
      </c>
      <c r="I503" s="37">
        <f t="shared" si="7"/>
        <v>734</v>
      </c>
    </row>
    <row r="504" spans="1:9" x14ac:dyDescent="0.2">
      <c r="A504" s="18">
        <v>42717.892847222225</v>
      </c>
      <c r="B504" s="19" t="s">
        <v>605</v>
      </c>
      <c r="C504" s="19" t="s">
        <v>21</v>
      </c>
      <c r="D504" s="20" t="s">
        <v>272</v>
      </c>
      <c r="E504" s="21">
        <v>1190</v>
      </c>
      <c r="F504" s="21">
        <v>695</v>
      </c>
      <c r="G504" s="21">
        <v>68</v>
      </c>
      <c r="H504" s="17">
        <v>56</v>
      </c>
      <c r="I504" s="37">
        <f t="shared" si="7"/>
        <v>2009</v>
      </c>
    </row>
    <row r="505" spans="1:9" ht="28.5" x14ac:dyDescent="0.2">
      <c r="A505" s="18">
        <v>42716.445879629631</v>
      </c>
      <c r="B505" s="19" t="s">
        <v>604</v>
      </c>
      <c r="C505" s="19" t="s">
        <v>21</v>
      </c>
      <c r="D505" s="20" t="s">
        <v>272</v>
      </c>
      <c r="E505" s="21">
        <v>267</v>
      </c>
      <c r="F505" s="21">
        <v>172</v>
      </c>
      <c r="G505" s="21">
        <v>5</v>
      </c>
      <c r="H505" s="17">
        <v>50</v>
      </c>
      <c r="I505" s="37">
        <f t="shared" si="7"/>
        <v>494</v>
      </c>
    </row>
    <row r="506" spans="1:9" ht="42.75" x14ac:dyDescent="0.2">
      <c r="A506" s="18">
        <v>42715.733842592592</v>
      </c>
      <c r="B506" s="19" t="s">
        <v>603</v>
      </c>
      <c r="C506" s="19" t="s">
        <v>21</v>
      </c>
      <c r="D506" s="20" t="s">
        <v>272</v>
      </c>
      <c r="E506" s="21">
        <v>2033</v>
      </c>
      <c r="F506" s="21">
        <v>1273</v>
      </c>
      <c r="G506" s="21">
        <v>53</v>
      </c>
      <c r="H506" s="17">
        <v>37</v>
      </c>
      <c r="I506" s="37">
        <f t="shared" si="7"/>
        <v>3396</v>
      </c>
    </row>
    <row r="507" spans="1:9" ht="71.25" x14ac:dyDescent="0.2">
      <c r="A507" s="18">
        <v>42715.586805555555</v>
      </c>
      <c r="B507" s="19" t="s">
        <v>602</v>
      </c>
      <c r="C507" s="19" t="s">
        <v>21</v>
      </c>
      <c r="D507" s="20" t="s">
        <v>272</v>
      </c>
      <c r="E507" s="21">
        <v>314</v>
      </c>
      <c r="F507" s="21">
        <v>190</v>
      </c>
      <c r="G507" s="21">
        <v>6</v>
      </c>
      <c r="H507" s="17">
        <v>18</v>
      </c>
      <c r="I507" s="37">
        <f t="shared" si="7"/>
        <v>528</v>
      </c>
    </row>
    <row r="508" spans="1:9" ht="57" x14ac:dyDescent="0.2">
      <c r="A508" s="18">
        <v>42714.754293981481</v>
      </c>
      <c r="B508" s="19" t="s">
        <v>601</v>
      </c>
      <c r="C508" s="19" t="s">
        <v>21</v>
      </c>
      <c r="D508" s="20" t="s">
        <v>272</v>
      </c>
      <c r="E508" s="21">
        <v>506</v>
      </c>
      <c r="F508" s="21">
        <v>317</v>
      </c>
      <c r="G508" s="21">
        <v>17</v>
      </c>
      <c r="H508" s="17">
        <v>19</v>
      </c>
      <c r="I508" s="37">
        <f t="shared" si="7"/>
        <v>859</v>
      </c>
    </row>
    <row r="509" spans="1:9" x14ac:dyDescent="0.2">
      <c r="A509" s="18">
        <v>42713.540219907409</v>
      </c>
      <c r="B509" s="19" t="s">
        <v>600</v>
      </c>
      <c r="C509" s="19" t="s">
        <v>21</v>
      </c>
      <c r="D509" s="20" t="s">
        <v>271</v>
      </c>
      <c r="E509" s="21">
        <v>259</v>
      </c>
      <c r="F509" s="21">
        <v>167</v>
      </c>
      <c r="G509" s="21">
        <v>6</v>
      </c>
      <c r="H509" s="17">
        <v>25</v>
      </c>
      <c r="I509" s="37">
        <f t="shared" si="7"/>
        <v>457</v>
      </c>
    </row>
    <row r="510" spans="1:9" ht="28.5" x14ac:dyDescent="0.2">
      <c r="A510" s="18">
        <v>42711.791689814818</v>
      </c>
      <c r="B510" s="19" t="s">
        <v>599</v>
      </c>
      <c r="C510" s="19" t="s">
        <v>21</v>
      </c>
      <c r="D510" s="20" t="s">
        <v>272</v>
      </c>
      <c r="E510" s="21">
        <v>1618</v>
      </c>
      <c r="F510" s="21">
        <v>906</v>
      </c>
      <c r="G510" s="21">
        <v>35</v>
      </c>
      <c r="H510" s="17">
        <v>35</v>
      </c>
      <c r="I510" s="37">
        <f t="shared" si="7"/>
        <v>2594</v>
      </c>
    </row>
    <row r="511" spans="1:9" ht="85.5" x14ac:dyDescent="0.2">
      <c r="A511" s="18">
        <v>42711.593055555553</v>
      </c>
      <c r="B511" s="19" t="s">
        <v>598</v>
      </c>
      <c r="C511" s="19" t="s">
        <v>21</v>
      </c>
      <c r="D511" s="20" t="s">
        <v>272</v>
      </c>
      <c r="E511" s="21">
        <v>490</v>
      </c>
      <c r="F511" s="21">
        <v>280</v>
      </c>
      <c r="G511" s="21">
        <v>21</v>
      </c>
      <c r="H511" s="17">
        <v>25</v>
      </c>
      <c r="I511" s="37">
        <f t="shared" si="7"/>
        <v>816</v>
      </c>
    </row>
    <row r="512" spans="1:9" ht="57" x14ac:dyDescent="0.2">
      <c r="A512" s="18">
        <v>42710.759444444448</v>
      </c>
      <c r="B512" s="19" t="s">
        <v>597</v>
      </c>
      <c r="C512" s="19" t="s">
        <v>21</v>
      </c>
      <c r="D512" s="20" t="s">
        <v>270</v>
      </c>
      <c r="E512" s="21">
        <v>716</v>
      </c>
      <c r="F512" s="21">
        <v>466</v>
      </c>
      <c r="G512" s="21">
        <v>31</v>
      </c>
      <c r="H512" s="17">
        <v>41</v>
      </c>
      <c r="I512" s="37">
        <f t="shared" si="7"/>
        <v>1254</v>
      </c>
    </row>
    <row r="513" spans="1:9" ht="85.5" x14ac:dyDescent="0.2">
      <c r="A513" s="18">
        <v>42710.745787037034</v>
      </c>
      <c r="B513" s="19" t="s">
        <v>596</v>
      </c>
      <c r="C513" s="19" t="s">
        <v>21</v>
      </c>
      <c r="D513" s="20" t="s">
        <v>280</v>
      </c>
      <c r="E513" s="21">
        <v>697</v>
      </c>
      <c r="F513" s="21">
        <v>456</v>
      </c>
      <c r="G513" s="21">
        <v>23</v>
      </c>
      <c r="H513" s="17">
        <v>19</v>
      </c>
      <c r="I513" s="37">
        <f t="shared" si="7"/>
        <v>1195</v>
      </c>
    </row>
    <row r="514" spans="1:9" ht="42.75" x14ac:dyDescent="0.2">
      <c r="A514" s="18">
        <v>42710.676446759258</v>
      </c>
      <c r="B514" s="19" t="s">
        <v>595</v>
      </c>
      <c r="C514" s="19" t="s">
        <v>21</v>
      </c>
      <c r="D514" s="20" t="s">
        <v>272</v>
      </c>
      <c r="E514" s="21">
        <v>396</v>
      </c>
      <c r="F514" s="21">
        <v>238</v>
      </c>
      <c r="G514" s="21">
        <v>11</v>
      </c>
      <c r="H514" s="17">
        <v>20</v>
      </c>
      <c r="I514" s="37">
        <f t="shared" ref="I514:I577" si="8">SUM(E514:H514)</f>
        <v>665</v>
      </c>
    </row>
    <row r="515" spans="1:9" x14ac:dyDescent="0.2">
      <c r="A515" s="18">
        <v>42709.942430555559</v>
      </c>
      <c r="B515" s="19" t="s">
        <v>594</v>
      </c>
      <c r="C515" s="19" t="s">
        <v>21</v>
      </c>
      <c r="D515" s="20" t="s">
        <v>272</v>
      </c>
      <c r="E515" s="21">
        <v>728</v>
      </c>
      <c r="F515" s="21">
        <v>428</v>
      </c>
      <c r="G515" s="21">
        <v>19</v>
      </c>
      <c r="H515" s="17">
        <v>28</v>
      </c>
      <c r="I515" s="37">
        <f t="shared" si="8"/>
        <v>1203</v>
      </c>
    </row>
    <row r="516" spans="1:9" ht="71.25" x14ac:dyDescent="0.2">
      <c r="A516" s="18">
        <v>42709.808946759258</v>
      </c>
      <c r="B516" s="19" t="s">
        <v>593</v>
      </c>
      <c r="C516" s="19" t="s">
        <v>21</v>
      </c>
      <c r="D516" s="20" t="s">
        <v>272</v>
      </c>
      <c r="E516" s="21">
        <v>528</v>
      </c>
      <c r="F516" s="21">
        <v>329</v>
      </c>
      <c r="G516" s="21">
        <v>19</v>
      </c>
      <c r="H516" s="17">
        <v>30</v>
      </c>
      <c r="I516" s="37">
        <f t="shared" si="8"/>
        <v>906</v>
      </c>
    </row>
    <row r="517" spans="1:9" ht="71.25" x14ac:dyDescent="0.2">
      <c r="A517" s="18">
        <v>42709.003472222219</v>
      </c>
      <c r="B517" s="19" t="s">
        <v>592</v>
      </c>
      <c r="C517" s="19" t="s">
        <v>21</v>
      </c>
      <c r="D517" s="20" t="s">
        <v>272</v>
      </c>
      <c r="E517" s="21">
        <v>528</v>
      </c>
      <c r="F517" s="21">
        <v>334</v>
      </c>
      <c r="G517" s="21">
        <v>19</v>
      </c>
      <c r="H517" s="17">
        <v>36</v>
      </c>
      <c r="I517" s="37">
        <f t="shared" si="8"/>
        <v>917</v>
      </c>
    </row>
    <row r="518" spans="1:9" x14ac:dyDescent="0.2">
      <c r="A518" s="18">
        <v>42708.90861111111</v>
      </c>
      <c r="B518" s="19" t="s">
        <v>591</v>
      </c>
      <c r="C518" s="19" t="s">
        <v>21</v>
      </c>
      <c r="D518" s="20" t="s">
        <v>272</v>
      </c>
      <c r="E518" s="21">
        <v>689</v>
      </c>
      <c r="F518" s="21">
        <v>408</v>
      </c>
      <c r="G518" s="21">
        <v>20</v>
      </c>
      <c r="H518" s="17">
        <v>174</v>
      </c>
      <c r="I518" s="37">
        <f t="shared" si="8"/>
        <v>1291</v>
      </c>
    </row>
    <row r="519" spans="1:9" ht="28.5" x14ac:dyDescent="0.2">
      <c r="A519" s="18">
        <v>42708.873043981483</v>
      </c>
      <c r="B519" s="19" t="s">
        <v>590</v>
      </c>
      <c r="C519" s="19" t="s">
        <v>21</v>
      </c>
      <c r="D519" s="20" t="s">
        <v>272</v>
      </c>
      <c r="E519" s="21">
        <v>3020</v>
      </c>
      <c r="F519" s="21">
        <v>1830</v>
      </c>
      <c r="G519" s="21">
        <v>155</v>
      </c>
      <c r="H519" s="17">
        <v>233</v>
      </c>
      <c r="I519" s="37">
        <f t="shared" si="8"/>
        <v>5238</v>
      </c>
    </row>
    <row r="520" spans="1:9" x14ac:dyDescent="0.2">
      <c r="A520" s="18">
        <v>42708.640208333331</v>
      </c>
      <c r="B520" s="19" t="s">
        <v>589</v>
      </c>
      <c r="C520" s="19" t="s">
        <v>21</v>
      </c>
      <c r="D520" s="20" t="s">
        <v>272</v>
      </c>
      <c r="E520" s="21">
        <v>428</v>
      </c>
      <c r="F520" s="21">
        <v>239</v>
      </c>
      <c r="G520" s="21">
        <v>16</v>
      </c>
      <c r="H520" s="17">
        <v>31</v>
      </c>
      <c r="I520" s="37">
        <f t="shared" si="8"/>
        <v>714</v>
      </c>
    </row>
    <row r="521" spans="1:9" ht="57" x14ac:dyDescent="0.2">
      <c r="A521" s="18">
        <v>42706.136388888888</v>
      </c>
      <c r="B521" s="19" t="s">
        <v>588</v>
      </c>
      <c r="C521" s="19" t="s">
        <v>21</v>
      </c>
      <c r="D521" s="20" t="s">
        <v>272</v>
      </c>
      <c r="E521" s="21">
        <v>576</v>
      </c>
      <c r="F521" s="21">
        <v>340</v>
      </c>
      <c r="G521" s="21">
        <v>21</v>
      </c>
      <c r="H521" s="17">
        <v>18</v>
      </c>
      <c r="I521" s="37">
        <f t="shared" si="8"/>
        <v>955</v>
      </c>
    </row>
    <row r="522" spans="1:9" ht="57" x14ac:dyDescent="0.2">
      <c r="A522" s="18">
        <v>42705.844351851854</v>
      </c>
      <c r="B522" s="19" t="s">
        <v>586</v>
      </c>
      <c r="C522" s="19" t="s">
        <v>21</v>
      </c>
      <c r="D522" s="20" t="s">
        <v>272</v>
      </c>
      <c r="E522" s="21">
        <v>239</v>
      </c>
      <c r="F522" s="21">
        <v>135</v>
      </c>
      <c r="G522" s="21">
        <v>9</v>
      </c>
      <c r="H522" s="17">
        <v>188</v>
      </c>
      <c r="I522" s="37">
        <f t="shared" si="8"/>
        <v>571</v>
      </c>
    </row>
    <row r="523" spans="1:9" ht="114" x14ac:dyDescent="0.2">
      <c r="A523" s="18">
        <v>42705.008333333331</v>
      </c>
      <c r="B523" s="19" t="s">
        <v>585</v>
      </c>
      <c r="C523" s="19" t="s">
        <v>21</v>
      </c>
      <c r="D523" s="20" t="s">
        <v>272</v>
      </c>
      <c r="E523" s="21">
        <v>156</v>
      </c>
      <c r="F523" s="21">
        <v>97</v>
      </c>
      <c r="G523" s="21">
        <v>3</v>
      </c>
      <c r="H523" s="17">
        <v>5</v>
      </c>
      <c r="I523" s="37">
        <f t="shared" si="8"/>
        <v>261</v>
      </c>
    </row>
    <row r="524" spans="1:9" ht="42.75" x14ac:dyDescent="0.2">
      <c r="A524" s="18">
        <v>42704.997349537036</v>
      </c>
      <c r="B524" s="19" t="s">
        <v>584</v>
      </c>
      <c r="C524" s="19" t="s">
        <v>21</v>
      </c>
      <c r="D524" s="20" t="s">
        <v>272</v>
      </c>
      <c r="E524" s="21">
        <v>250</v>
      </c>
      <c r="F524" s="21">
        <v>155</v>
      </c>
      <c r="G524" s="21">
        <v>7</v>
      </c>
      <c r="H524" s="17">
        <v>3</v>
      </c>
      <c r="I524" s="37">
        <f t="shared" si="8"/>
        <v>415</v>
      </c>
    </row>
    <row r="525" spans="1:9" ht="28.5" x14ac:dyDescent="0.2">
      <c r="A525" s="18">
        <v>42704.838796296295</v>
      </c>
      <c r="B525" s="19" t="s">
        <v>583</v>
      </c>
      <c r="C525" s="19" t="s">
        <v>21</v>
      </c>
      <c r="D525" s="20" t="s">
        <v>272</v>
      </c>
      <c r="E525" s="21">
        <v>68</v>
      </c>
      <c r="F525" s="21">
        <v>40</v>
      </c>
      <c r="G525" s="21">
        <v>1</v>
      </c>
      <c r="H525" s="17">
        <v>3</v>
      </c>
      <c r="I525" s="37">
        <f t="shared" si="8"/>
        <v>112</v>
      </c>
    </row>
    <row r="526" spans="1:9" ht="199.5" x14ac:dyDescent="0.2">
      <c r="A526" s="18">
        <v>42704.833333333336</v>
      </c>
      <c r="B526" s="19" t="s">
        <v>582</v>
      </c>
      <c r="C526" s="19" t="s">
        <v>21</v>
      </c>
      <c r="D526" s="20" t="s">
        <v>272</v>
      </c>
      <c r="E526" s="21">
        <v>125</v>
      </c>
      <c r="F526" s="21">
        <v>62</v>
      </c>
      <c r="G526" s="21">
        <v>2</v>
      </c>
      <c r="H526" s="17">
        <v>5</v>
      </c>
      <c r="I526" s="37">
        <f t="shared" si="8"/>
        <v>194</v>
      </c>
    </row>
    <row r="527" spans="1:9" ht="185.25" x14ac:dyDescent="0.2">
      <c r="A527" s="18">
        <v>42704.8125</v>
      </c>
      <c r="B527" s="19" t="s">
        <v>581</v>
      </c>
      <c r="C527" s="19" t="s">
        <v>21</v>
      </c>
      <c r="D527" s="20" t="s">
        <v>272</v>
      </c>
      <c r="E527" s="21">
        <v>112</v>
      </c>
      <c r="F527" s="21">
        <v>57</v>
      </c>
      <c r="G527" s="21">
        <v>3</v>
      </c>
      <c r="H527" s="17">
        <v>19</v>
      </c>
      <c r="I527" s="37">
        <f t="shared" si="8"/>
        <v>191</v>
      </c>
    </row>
    <row r="528" spans="1:9" ht="171" x14ac:dyDescent="0.2">
      <c r="A528" s="18">
        <v>42704.791666666664</v>
      </c>
      <c r="B528" s="19" t="s">
        <v>580</v>
      </c>
      <c r="C528" s="19" t="s">
        <v>21</v>
      </c>
      <c r="D528" s="20" t="s">
        <v>272</v>
      </c>
      <c r="E528" s="21">
        <v>207</v>
      </c>
      <c r="F528" s="21">
        <v>132</v>
      </c>
      <c r="G528" s="21">
        <v>12</v>
      </c>
      <c r="H528" s="17">
        <v>13</v>
      </c>
      <c r="I528" s="37">
        <f t="shared" si="8"/>
        <v>364</v>
      </c>
    </row>
    <row r="529" spans="1:9" ht="28.5" x14ac:dyDescent="0.2">
      <c r="A529" s="18">
        <v>42704.770833333336</v>
      </c>
      <c r="B529" s="19" t="s">
        <v>579</v>
      </c>
      <c r="C529" s="19" t="s">
        <v>21</v>
      </c>
      <c r="D529" s="20" t="s">
        <v>272</v>
      </c>
      <c r="E529" s="21">
        <v>128</v>
      </c>
      <c r="F529" s="21">
        <v>80</v>
      </c>
      <c r="G529" s="21">
        <v>2</v>
      </c>
      <c r="H529" s="17">
        <v>7</v>
      </c>
      <c r="I529" s="37">
        <f t="shared" si="8"/>
        <v>217</v>
      </c>
    </row>
    <row r="530" spans="1:9" ht="156.75" x14ac:dyDescent="0.2">
      <c r="A530" s="18">
        <v>42704.750694444447</v>
      </c>
      <c r="B530" s="19" t="s">
        <v>578</v>
      </c>
      <c r="C530" s="19" t="s">
        <v>21</v>
      </c>
      <c r="D530" s="20" t="s">
        <v>272</v>
      </c>
      <c r="E530" s="21">
        <v>102</v>
      </c>
      <c r="F530" s="21">
        <v>66</v>
      </c>
      <c r="G530" s="21">
        <v>5</v>
      </c>
      <c r="H530" s="17">
        <v>8</v>
      </c>
      <c r="I530" s="37">
        <f t="shared" si="8"/>
        <v>181</v>
      </c>
    </row>
    <row r="531" spans="1:9" x14ac:dyDescent="0.2">
      <c r="A531" s="18">
        <v>42704.669016203705</v>
      </c>
      <c r="B531" s="19" t="s">
        <v>577</v>
      </c>
      <c r="C531" s="19" t="s">
        <v>21</v>
      </c>
      <c r="D531" s="20" t="s">
        <v>272</v>
      </c>
      <c r="E531" s="21">
        <v>180</v>
      </c>
      <c r="F531" s="21">
        <v>116</v>
      </c>
      <c r="G531" s="21">
        <v>8</v>
      </c>
      <c r="H531" s="17">
        <v>29</v>
      </c>
      <c r="I531" s="37">
        <f t="shared" si="8"/>
        <v>333</v>
      </c>
    </row>
    <row r="532" spans="1:9" ht="57" x14ac:dyDescent="0.2">
      <c r="A532" s="18">
        <v>42704.012326388889</v>
      </c>
      <c r="B532" s="19" t="s">
        <v>576</v>
      </c>
      <c r="C532" s="19" t="s">
        <v>21</v>
      </c>
      <c r="D532" s="20" t="s">
        <v>272</v>
      </c>
      <c r="E532" s="21">
        <v>891</v>
      </c>
      <c r="F532" s="21">
        <v>563</v>
      </c>
      <c r="G532" s="21">
        <v>35</v>
      </c>
      <c r="H532" s="17">
        <v>23</v>
      </c>
      <c r="I532" s="37">
        <f t="shared" si="8"/>
        <v>1512</v>
      </c>
    </row>
    <row r="533" spans="1:9" ht="114" x14ac:dyDescent="0.2">
      <c r="A533" s="18">
        <v>42703.958333333336</v>
      </c>
      <c r="B533" s="19" t="s">
        <v>575</v>
      </c>
      <c r="C533" s="19" t="s">
        <v>21</v>
      </c>
      <c r="D533" s="20" t="s">
        <v>272</v>
      </c>
      <c r="E533" s="21">
        <v>128</v>
      </c>
      <c r="F533" s="21">
        <v>82</v>
      </c>
      <c r="G533" s="21">
        <v>3</v>
      </c>
      <c r="H533" s="17">
        <v>19</v>
      </c>
      <c r="I533" s="37">
        <f t="shared" si="8"/>
        <v>232</v>
      </c>
    </row>
    <row r="534" spans="1:9" ht="71.25" x14ac:dyDescent="0.2">
      <c r="A534" s="18">
        <v>42703.886111111111</v>
      </c>
      <c r="B534" s="19" t="s">
        <v>574</v>
      </c>
      <c r="C534" s="19" t="s">
        <v>21</v>
      </c>
      <c r="D534" s="20" t="s">
        <v>270</v>
      </c>
      <c r="E534" s="21">
        <v>1542</v>
      </c>
      <c r="F534" s="21">
        <v>872</v>
      </c>
      <c r="G534" s="21">
        <v>14</v>
      </c>
      <c r="H534" s="17">
        <v>16</v>
      </c>
      <c r="I534" s="37">
        <f t="shared" si="8"/>
        <v>2444</v>
      </c>
    </row>
    <row r="535" spans="1:9" x14ac:dyDescent="0.2">
      <c r="A535" s="18">
        <v>42702.978009259263</v>
      </c>
      <c r="B535" s="19" t="s">
        <v>573</v>
      </c>
      <c r="C535" s="19" t="s">
        <v>21</v>
      </c>
      <c r="D535" s="20" t="s">
        <v>272</v>
      </c>
      <c r="E535" s="21">
        <v>247</v>
      </c>
      <c r="F535" s="21">
        <v>166</v>
      </c>
      <c r="G535" s="21">
        <v>10</v>
      </c>
      <c r="H535" s="17">
        <v>3</v>
      </c>
      <c r="I535" s="37">
        <f t="shared" si="8"/>
        <v>426</v>
      </c>
    </row>
    <row r="536" spans="1:9" x14ac:dyDescent="0.2">
      <c r="A536" s="18">
        <v>42702.976863425924</v>
      </c>
      <c r="B536" s="19" t="s">
        <v>572</v>
      </c>
      <c r="C536" s="19" t="s">
        <v>21</v>
      </c>
      <c r="D536" s="20" t="s">
        <v>272</v>
      </c>
      <c r="E536" s="21">
        <v>117</v>
      </c>
      <c r="F536" s="21">
        <v>85</v>
      </c>
      <c r="G536" s="21">
        <v>2</v>
      </c>
      <c r="H536" s="17">
        <v>1</v>
      </c>
      <c r="I536" s="37">
        <f t="shared" si="8"/>
        <v>205</v>
      </c>
    </row>
    <row r="537" spans="1:9" ht="42.75" x14ac:dyDescent="0.2">
      <c r="A537" s="18">
        <v>42702.972731481481</v>
      </c>
      <c r="B537" s="19" t="s">
        <v>571</v>
      </c>
      <c r="C537" s="19" t="s">
        <v>21</v>
      </c>
      <c r="D537" s="20" t="s">
        <v>272</v>
      </c>
      <c r="E537" s="21">
        <v>118</v>
      </c>
      <c r="F537" s="21">
        <v>84</v>
      </c>
      <c r="G537" s="21">
        <v>3</v>
      </c>
      <c r="H537" s="17">
        <v>3</v>
      </c>
      <c r="I537" s="37">
        <f t="shared" si="8"/>
        <v>208</v>
      </c>
    </row>
    <row r="538" spans="1:9" ht="57" x14ac:dyDescent="0.2">
      <c r="A538" s="18">
        <v>42702.925324074073</v>
      </c>
      <c r="B538" s="19" t="s">
        <v>570</v>
      </c>
      <c r="C538" s="19" t="s">
        <v>21</v>
      </c>
      <c r="D538" s="20" t="s">
        <v>272</v>
      </c>
      <c r="E538" s="21">
        <v>287</v>
      </c>
      <c r="F538" s="21">
        <v>188</v>
      </c>
      <c r="G538" s="21">
        <v>10</v>
      </c>
      <c r="H538" s="17">
        <v>7</v>
      </c>
      <c r="I538" s="37">
        <f t="shared" si="8"/>
        <v>492</v>
      </c>
    </row>
    <row r="539" spans="1:9" x14ac:dyDescent="0.2">
      <c r="A539" s="18">
        <v>42702.783206018517</v>
      </c>
      <c r="B539" s="19" t="s">
        <v>569</v>
      </c>
      <c r="C539" s="19" t="s">
        <v>21</v>
      </c>
      <c r="D539" s="20" t="s">
        <v>272</v>
      </c>
      <c r="E539" s="21">
        <v>144</v>
      </c>
      <c r="F539" s="21">
        <v>94</v>
      </c>
      <c r="G539" s="21">
        <v>3</v>
      </c>
      <c r="H539" s="17">
        <v>15</v>
      </c>
      <c r="I539" s="37">
        <f t="shared" si="8"/>
        <v>256</v>
      </c>
    </row>
    <row r="540" spans="1:9" ht="71.25" x14ac:dyDescent="0.2">
      <c r="A540" s="18">
        <v>42702.651180555556</v>
      </c>
      <c r="B540" s="19" t="s">
        <v>568</v>
      </c>
      <c r="C540" s="19" t="s">
        <v>21</v>
      </c>
      <c r="D540" s="20" t="s">
        <v>272</v>
      </c>
      <c r="E540" s="21">
        <v>99</v>
      </c>
      <c r="F540" s="21">
        <v>64</v>
      </c>
      <c r="G540" s="21">
        <v>2</v>
      </c>
      <c r="H540" s="17">
        <v>3</v>
      </c>
      <c r="I540" s="37">
        <f t="shared" si="8"/>
        <v>168</v>
      </c>
    </row>
    <row r="541" spans="1:9" ht="99.75" x14ac:dyDescent="0.2">
      <c r="A541" s="18">
        <v>42702.590289351851</v>
      </c>
      <c r="B541" s="19" t="s">
        <v>567</v>
      </c>
      <c r="C541" s="19" t="s">
        <v>21</v>
      </c>
      <c r="D541" s="20" t="s">
        <v>272</v>
      </c>
      <c r="E541" s="21">
        <v>67</v>
      </c>
      <c r="F541" s="21">
        <v>40</v>
      </c>
      <c r="G541" s="21">
        <v>1</v>
      </c>
      <c r="H541" s="17">
        <v>44</v>
      </c>
      <c r="I541" s="37">
        <f t="shared" si="8"/>
        <v>152</v>
      </c>
    </row>
    <row r="542" spans="1:9" ht="71.25" x14ac:dyDescent="0.2">
      <c r="A542" s="18">
        <v>42702.053472222222</v>
      </c>
      <c r="B542" s="19" t="s">
        <v>566</v>
      </c>
      <c r="C542" s="19" t="s">
        <v>21</v>
      </c>
      <c r="D542" s="20" t="s">
        <v>272</v>
      </c>
      <c r="E542" s="21">
        <v>788</v>
      </c>
      <c r="F542" s="21">
        <v>424</v>
      </c>
      <c r="G542" s="21">
        <v>40</v>
      </c>
      <c r="H542" s="17">
        <v>64</v>
      </c>
      <c r="I542" s="37">
        <f t="shared" si="8"/>
        <v>1316</v>
      </c>
    </row>
    <row r="543" spans="1:9" ht="99.75" x14ac:dyDescent="0.2">
      <c r="A543" s="18">
        <v>42701.958333333336</v>
      </c>
      <c r="B543" s="19" t="s">
        <v>565</v>
      </c>
      <c r="C543" s="19" t="s">
        <v>21</v>
      </c>
      <c r="D543" s="20" t="s">
        <v>272</v>
      </c>
      <c r="E543" s="21">
        <v>109</v>
      </c>
      <c r="F543" s="21">
        <v>66</v>
      </c>
      <c r="G543" s="21">
        <v>4</v>
      </c>
      <c r="H543" s="17">
        <v>6</v>
      </c>
      <c r="I543" s="37">
        <f t="shared" si="8"/>
        <v>185</v>
      </c>
    </row>
    <row r="544" spans="1:9" ht="28.5" x14ac:dyDescent="0.2">
      <c r="A544" s="18">
        <v>42701.958333333336</v>
      </c>
      <c r="B544" s="19" t="s">
        <v>564</v>
      </c>
      <c r="C544" s="19" t="s">
        <v>21</v>
      </c>
      <c r="D544" s="20" t="s">
        <v>272</v>
      </c>
      <c r="E544" s="21">
        <v>808</v>
      </c>
      <c r="F544" s="21">
        <v>503</v>
      </c>
      <c r="G544" s="21">
        <v>32</v>
      </c>
      <c r="H544" s="17">
        <v>21</v>
      </c>
      <c r="I544" s="37">
        <f t="shared" si="8"/>
        <v>1364</v>
      </c>
    </row>
    <row r="545" spans="1:9" x14ac:dyDescent="0.2">
      <c r="A545" s="18">
        <v>42701.916273148148</v>
      </c>
      <c r="B545" s="19" t="s">
        <v>563</v>
      </c>
      <c r="C545" s="19" t="s">
        <v>21</v>
      </c>
      <c r="D545" s="20" t="s">
        <v>272</v>
      </c>
      <c r="E545" s="21">
        <v>215</v>
      </c>
      <c r="F545" s="21">
        <v>119</v>
      </c>
      <c r="G545" s="21">
        <v>3</v>
      </c>
      <c r="H545" s="17">
        <v>26</v>
      </c>
      <c r="I545" s="37">
        <f t="shared" si="8"/>
        <v>363</v>
      </c>
    </row>
    <row r="546" spans="1:9" ht="57" x14ac:dyDescent="0.2">
      <c r="A546" s="18">
        <v>42701.912233796298</v>
      </c>
      <c r="B546" s="19" t="s">
        <v>562</v>
      </c>
      <c r="C546" s="19" t="s">
        <v>21</v>
      </c>
      <c r="D546" s="20" t="s">
        <v>272</v>
      </c>
      <c r="E546" s="21">
        <v>409</v>
      </c>
      <c r="F546" s="21">
        <v>268</v>
      </c>
      <c r="G546" s="21">
        <v>24</v>
      </c>
      <c r="H546" s="17">
        <v>26</v>
      </c>
      <c r="I546" s="37">
        <f t="shared" si="8"/>
        <v>727</v>
      </c>
    </row>
    <row r="547" spans="1:9" ht="114" x14ac:dyDescent="0.2">
      <c r="A547" s="18">
        <v>42701.590983796297</v>
      </c>
      <c r="B547" s="19" t="s">
        <v>561</v>
      </c>
      <c r="C547" s="19" t="s">
        <v>21</v>
      </c>
      <c r="D547" s="20" t="s">
        <v>272</v>
      </c>
      <c r="E547" s="21">
        <v>167</v>
      </c>
      <c r="F547" s="21">
        <v>92</v>
      </c>
      <c r="G547" s="21">
        <v>5</v>
      </c>
      <c r="H547" s="17">
        <v>12</v>
      </c>
      <c r="I547" s="37">
        <f t="shared" si="8"/>
        <v>276</v>
      </c>
    </row>
    <row r="548" spans="1:9" ht="57" x14ac:dyDescent="0.2">
      <c r="A548" s="18">
        <v>42699.004502314812</v>
      </c>
      <c r="B548" s="19" t="s">
        <v>560</v>
      </c>
      <c r="C548" s="19" t="s">
        <v>21</v>
      </c>
      <c r="D548" s="20" t="s">
        <v>270</v>
      </c>
      <c r="E548" s="21">
        <v>3400</v>
      </c>
      <c r="F548" s="21">
        <v>2090</v>
      </c>
      <c r="G548" s="21">
        <v>9</v>
      </c>
      <c r="H548" s="17">
        <v>5</v>
      </c>
      <c r="I548" s="37">
        <f t="shared" si="8"/>
        <v>5504</v>
      </c>
    </row>
    <row r="549" spans="1:9" ht="99.75" x14ac:dyDescent="0.2">
      <c r="A549" s="18">
        <v>42698.997048611112</v>
      </c>
      <c r="B549" s="19" t="s">
        <v>559</v>
      </c>
      <c r="C549" s="19" t="s">
        <v>21</v>
      </c>
      <c r="D549" s="20" t="s">
        <v>272</v>
      </c>
      <c r="E549" s="21">
        <v>87</v>
      </c>
      <c r="F549" s="21">
        <v>46</v>
      </c>
      <c r="G549" s="21">
        <v>1</v>
      </c>
      <c r="H549" s="17">
        <v>0</v>
      </c>
      <c r="I549" s="37">
        <f t="shared" si="8"/>
        <v>134</v>
      </c>
    </row>
    <row r="550" spans="1:9" ht="57" x14ac:dyDescent="0.2">
      <c r="A550" s="18">
        <v>42698.945416666669</v>
      </c>
      <c r="B550" s="19" t="s">
        <v>557</v>
      </c>
      <c r="C550" s="19" t="s">
        <v>21</v>
      </c>
      <c r="D550" s="20" t="s">
        <v>270</v>
      </c>
      <c r="E550" s="21">
        <v>2094</v>
      </c>
      <c r="F550" s="21">
        <v>1320</v>
      </c>
      <c r="G550" s="21">
        <v>64</v>
      </c>
      <c r="H550" s="17">
        <v>71</v>
      </c>
      <c r="I550" s="37">
        <f t="shared" si="8"/>
        <v>3549</v>
      </c>
    </row>
    <row r="551" spans="1:9" x14ac:dyDescent="0.2">
      <c r="A551" s="18">
        <v>42698.597754629627</v>
      </c>
      <c r="B551" s="19" t="s">
        <v>538</v>
      </c>
      <c r="C551" s="19" t="s">
        <v>21</v>
      </c>
      <c r="D551" s="20" t="s">
        <v>270</v>
      </c>
      <c r="E551" s="21">
        <v>81</v>
      </c>
      <c r="F551" s="21">
        <v>55</v>
      </c>
      <c r="G551" s="21">
        <v>9</v>
      </c>
      <c r="H551" s="17">
        <v>10</v>
      </c>
      <c r="I551" s="37">
        <f t="shared" si="8"/>
        <v>155</v>
      </c>
    </row>
    <row r="552" spans="1:9" x14ac:dyDescent="0.2">
      <c r="A552" s="18">
        <v>42698.581111111111</v>
      </c>
      <c r="B552" s="19" t="s">
        <v>556</v>
      </c>
      <c r="C552" s="19" t="s">
        <v>21</v>
      </c>
      <c r="D552" s="20" t="s">
        <v>272</v>
      </c>
      <c r="E552" s="21">
        <v>55</v>
      </c>
      <c r="F552" s="21">
        <v>33</v>
      </c>
      <c r="G552" s="21">
        <v>2</v>
      </c>
      <c r="H552" s="17">
        <v>21</v>
      </c>
      <c r="I552" s="37">
        <f t="shared" si="8"/>
        <v>111</v>
      </c>
    </row>
    <row r="553" spans="1:9" ht="57" x14ac:dyDescent="0.2">
      <c r="A553" s="18">
        <v>42698.572500000002</v>
      </c>
      <c r="B553" s="19" t="s">
        <v>555</v>
      </c>
      <c r="C553" s="19" t="s">
        <v>21</v>
      </c>
      <c r="D553" s="20" t="s">
        <v>272</v>
      </c>
      <c r="E553" s="21">
        <v>349</v>
      </c>
      <c r="F553" s="21">
        <v>246</v>
      </c>
      <c r="G553" s="21">
        <v>24</v>
      </c>
      <c r="H553" s="17">
        <v>17</v>
      </c>
      <c r="I553" s="37">
        <f t="shared" si="8"/>
        <v>636</v>
      </c>
    </row>
    <row r="554" spans="1:9" ht="99.75" x14ac:dyDescent="0.2">
      <c r="A554" s="18">
        <v>42697.958333333336</v>
      </c>
      <c r="B554" s="19" t="s">
        <v>554</v>
      </c>
      <c r="C554" s="19" t="s">
        <v>21</v>
      </c>
      <c r="D554" s="20" t="s">
        <v>272</v>
      </c>
      <c r="E554" s="21">
        <v>90</v>
      </c>
      <c r="F554" s="21">
        <v>50</v>
      </c>
      <c r="G554" s="21">
        <v>1</v>
      </c>
      <c r="H554" s="17">
        <v>236</v>
      </c>
      <c r="I554" s="37">
        <f t="shared" si="8"/>
        <v>377</v>
      </c>
    </row>
    <row r="555" spans="1:9" x14ac:dyDescent="0.2">
      <c r="A555" s="18">
        <v>42697.925127314818</v>
      </c>
      <c r="B555" s="19" t="s">
        <v>553</v>
      </c>
      <c r="C555" s="19" t="s">
        <v>21</v>
      </c>
      <c r="D555" s="20" t="s">
        <v>272</v>
      </c>
      <c r="E555" s="21">
        <v>126</v>
      </c>
      <c r="F555" s="21">
        <v>73</v>
      </c>
      <c r="G555" s="21">
        <v>2</v>
      </c>
      <c r="H555" s="17">
        <v>13</v>
      </c>
      <c r="I555" s="37">
        <f t="shared" si="8"/>
        <v>214</v>
      </c>
    </row>
    <row r="556" spans="1:9" x14ac:dyDescent="0.2">
      <c r="A556" s="18">
        <v>42697.924895833334</v>
      </c>
      <c r="B556" s="19" t="s">
        <v>552</v>
      </c>
      <c r="C556" s="19" t="s">
        <v>21</v>
      </c>
      <c r="D556" s="20" t="s">
        <v>272</v>
      </c>
      <c r="E556" s="21">
        <v>225</v>
      </c>
      <c r="F556" s="21">
        <v>139</v>
      </c>
      <c r="G556" s="21">
        <v>7</v>
      </c>
      <c r="H556" s="17">
        <v>9</v>
      </c>
      <c r="I556" s="37">
        <f t="shared" si="8"/>
        <v>380</v>
      </c>
    </row>
    <row r="557" spans="1:9" x14ac:dyDescent="0.2">
      <c r="A557" s="18">
        <v>42697.688773148147</v>
      </c>
      <c r="B557" s="19" t="s">
        <v>551</v>
      </c>
      <c r="C557" s="19" t="s">
        <v>21</v>
      </c>
      <c r="D557" s="20" t="s">
        <v>272</v>
      </c>
      <c r="E557" s="21">
        <v>189</v>
      </c>
      <c r="F557" s="21">
        <v>106</v>
      </c>
      <c r="G557" s="21">
        <v>3</v>
      </c>
      <c r="H557" s="17">
        <v>5</v>
      </c>
      <c r="I557" s="37">
        <f t="shared" si="8"/>
        <v>303</v>
      </c>
    </row>
    <row r="558" spans="1:9" ht="85.5" x14ac:dyDescent="0.2">
      <c r="A558" s="18">
        <v>42697.686898148146</v>
      </c>
      <c r="B558" s="19" t="s">
        <v>550</v>
      </c>
      <c r="C558" s="19" t="s">
        <v>21</v>
      </c>
      <c r="D558" s="20" t="s">
        <v>272</v>
      </c>
      <c r="E558" s="21">
        <v>97</v>
      </c>
      <c r="F558" s="21">
        <v>51</v>
      </c>
      <c r="G558" s="21">
        <v>2</v>
      </c>
      <c r="H558" s="17">
        <v>3</v>
      </c>
      <c r="I558" s="37">
        <f t="shared" si="8"/>
        <v>153</v>
      </c>
    </row>
    <row r="559" spans="1:9" ht="71.25" x14ac:dyDescent="0.2">
      <c r="A559" s="18">
        <v>42697.583333333336</v>
      </c>
      <c r="B559" s="19" t="s">
        <v>549</v>
      </c>
      <c r="C559" s="19" t="s">
        <v>21</v>
      </c>
      <c r="D559" s="20" t="s">
        <v>272</v>
      </c>
      <c r="E559" s="21">
        <v>107</v>
      </c>
      <c r="F559" s="21">
        <v>68</v>
      </c>
      <c r="G559" s="21">
        <v>1</v>
      </c>
      <c r="H559" s="17">
        <v>2</v>
      </c>
      <c r="I559" s="37">
        <f t="shared" si="8"/>
        <v>178</v>
      </c>
    </row>
    <row r="560" spans="1:9" ht="71.25" x14ac:dyDescent="0.2">
      <c r="A560" s="18">
        <v>42697.036053240743</v>
      </c>
      <c r="B560" s="19" t="s">
        <v>548</v>
      </c>
      <c r="C560" s="19" t="s">
        <v>21</v>
      </c>
      <c r="D560" s="20" t="s">
        <v>272</v>
      </c>
      <c r="E560" s="21">
        <v>145</v>
      </c>
      <c r="F560" s="21">
        <v>85</v>
      </c>
      <c r="G560" s="21">
        <v>2</v>
      </c>
      <c r="H560" s="17">
        <v>2</v>
      </c>
      <c r="I560" s="37">
        <f t="shared" si="8"/>
        <v>234</v>
      </c>
    </row>
    <row r="561" spans="1:9" ht="71.25" x14ac:dyDescent="0.2">
      <c r="A561" s="18">
        <v>42696.958333333336</v>
      </c>
      <c r="B561" s="19" t="s">
        <v>547</v>
      </c>
      <c r="C561" s="19" t="s">
        <v>21</v>
      </c>
      <c r="D561" s="20" t="s">
        <v>272</v>
      </c>
      <c r="E561" s="21">
        <v>471</v>
      </c>
      <c r="F561" s="21">
        <v>269</v>
      </c>
      <c r="G561" s="21">
        <v>20</v>
      </c>
      <c r="H561" s="17">
        <v>13</v>
      </c>
      <c r="I561" s="37">
        <f t="shared" si="8"/>
        <v>773</v>
      </c>
    </row>
    <row r="562" spans="1:9" ht="71.25" x14ac:dyDescent="0.2">
      <c r="A562" s="18">
        <v>42695.958333333336</v>
      </c>
      <c r="B562" s="19" t="s">
        <v>545</v>
      </c>
      <c r="C562" s="19" t="s">
        <v>21</v>
      </c>
      <c r="D562" s="20" t="s">
        <v>272</v>
      </c>
      <c r="E562" s="21">
        <v>120</v>
      </c>
      <c r="F562" s="21">
        <v>75</v>
      </c>
      <c r="G562" s="21">
        <v>4</v>
      </c>
      <c r="H562" s="17">
        <v>8</v>
      </c>
      <c r="I562" s="37">
        <f t="shared" si="8"/>
        <v>207</v>
      </c>
    </row>
    <row r="563" spans="1:9" ht="42.75" x14ac:dyDescent="0.2">
      <c r="A563" s="18">
        <v>42695.054166666669</v>
      </c>
      <c r="B563" s="19" t="s">
        <v>544</v>
      </c>
      <c r="C563" s="19" t="s">
        <v>21</v>
      </c>
      <c r="D563" s="20" t="s">
        <v>272</v>
      </c>
      <c r="E563" s="21">
        <v>297</v>
      </c>
      <c r="F563" s="21">
        <v>184</v>
      </c>
      <c r="G563" s="21">
        <v>12</v>
      </c>
      <c r="H563" s="17">
        <v>19</v>
      </c>
      <c r="I563" s="37">
        <f t="shared" si="8"/>
        <v>512</v>
      </c>
    </row>
    <row r="564" spans="1:9" ht="99.75" x14ac:dyDescent="0.2">
      <c r="A564" s="18">
        <v>42695</v>
      </c>
      <c r="B564" s="19" t="s">
        <v>543</v>
      </c>
      <c r="C564" s="19" t="s">
        <v>21</v>
      </c>
      <c r="D564" s="20" t="s">
        <v>272</v>
      </c>
      <c r="E564" s="21">
        <v>294</v>
      </c>
      <c r="F564" s="21">
        <v>183</v>
      </c>
      <c r="G564" s="21">
        <v>13</v>
      </c>
      <c r="H564" s="17">
        <v>10</v>
      </c>
      <c r="I564" s="37">
        <f t="shared" si="8"/>
        <v>500</v>
      </c>
    </row>
    <row r="565" spans="1:9" x14ac:dyDescent="0.2">
      <c r="A565" s="18">
        <v>42694.87572916667</v>
      </c>
      <c r="B565" s="19" t="s">
        <v>542</v>
      </c>
      <c r="C565" s="19" t="s">
        <v>21</v>
      </c>
      <c r="D565" s="20" t="s">
        <v>272</v>
      </c>
      <c r="E565" s="21">
        <v>79</v>
      </c>
      <c r="F565" s="21">
        <v>46</v>
      </c>
      <c r="G565" s="21">
        <v>0</v>
      </c>
      <c r="H565" s="17">
        <v>14</v>
      </c>
      <c r="I565" s="37">
        <f t="shared" si="8"/>
        <v>139</v>
      </c>
    </row>
    <row r="566" spans="1:9" ht="28.5" x14ac:dyDescent="0.2">
      <c r="A566" s="18">
        <v>42694.650231481479</v>
      </c>
      <c r="B566" s="19" t="s">
        <v>541</v>
      </c>
      <c r="C566" s="19" t="s">
        <v>21</v>
      </c>
      <c r="D566" s="20" t="s">
        <v>272</v>
      </c>
      <c r="E566" s="21">
        <v>381</v>
      </c>
      <c r="F566" s="21">
        <v>237</v>
      </c>
      <c r="G566" s="21">
        <v>18</v>
      </c>
      <c r="H566" s="17">
        <v>40</v>
      </c>
      <c r="I566" s="37">
        <f t="shared" si="8"/>
        <v>676</v>
      </c>
    </row>
    <row r="567" spans="1:9" ht="85.5" x14ac:dyDescent="0.2">
      <c r="A567" s="18">
        <v>42694.648842592593</v>
      </c>
      <c r="B567" s="19" t="s">
        <v>540</v>
      </c>
      <c r="C567" s="19" t="s">
        <v>21</v>
      </c>
      <c r="D567" s="20" t="s">
        <v>272</v>
      </c>
      <c r="E567" s="21">
        <v>331</v>
      </c>
      <c r="F567" s="21">
        <v>225</v>
      </c>
      <c r="G567" s="21">
        <v>23</v>
      </c>
      <c r="H567" s="17">
        <v>17</v>
      </c>
      <c r="I567" s="37">
        <f t="shared" si="8"/>
        <v>596</v>
      </c>
    </row>
    <row r="568" spans="1:9" x14ac:dyDescent="0.2">
      <c r="A568" s="18">
        <v>42692.793032407404</v>
      </c>
      <c r="B568" s="19" t="s">
        <v>539</v>
      </c>
      <c r="C568" s="19" t="s">
        <v>21</v>
      </c>
      <c r="D568" s="20" t="s">
        <v>272</v>
      </c>
      <c r="E568" s="21">
        <v>108</v>
      </c>
      <c r="F568" s="21">
        <v>64</v>
      </c>
      <c r="G568" s="21">
        <v>4</v>
      </c>
      <c r="H568" s="17">
        <v>4</v>
      </c>
      <c r="I568" s="37">
        <f t="shared" si="8"/>
        <v>180</v>
      </c>
    </row>
    <row r="569" spans="1:9" x14ac:dyDescent="0.2">
      <c r="A569" s="18">
        <v>42692.166331018518</v>
      </c>
      <c r="B569" s="19" t="s">
        <v>538</v>
      </c>
      <c r="C569" s="19" t="s">
        <v>21</v>
      </c>
      <c r="D569" s="20" t="s">
        <v>270</v>
      </c>
      <c r="E569" s="21">
        <v>113</v>
      </c>
      <c r="F569" s="21">
        <v>77</v>
      </c>
      <c r="G569" s="21">
        <v>9</v>
      </c>
      <c r="H569" s="17">
        <v>74</v>
      </c>
      <c r="I569" s="37">
        <f t="shared" si="8"/>
        <v>273</v>
      </c>
    </row>
    <row r="570" spans="1:9" ht="71.25" x14ac:dyDescent="0.2">
      <c r="A570" s="18">
        <v>42691.98333333333</v>
      </c>
      <c r="B570" s="19" t="s">
        <v>537</v>
      </c>
      <c r="C570" s="19" t="s">
        <v>21</v>
      </c>
      <c r="D570" s="20" t="s">
        <v>272</v>
      </c>
      <c r="E570" s="21">
        <v>241</v>
      </c>
      <c r="F570" s="21">
        <v>158</v>
      </c>
      <c r="G570" s="21">
        <v>8</v>
      </c>
      <c r="H570" s="17">
        <v>3</v>
      </c>
      <c r="I570" s="37">
        <f t="shared" si="8"/>
        <v>410</v>
      </c>
    </row>
    <row r="571" spans="1:9" ht="42.75" x14ac:dyDescent="0.2">
      <c r="A571" s="18">
        <v>42691.96875</v>
      </c>
      <c r="B571" s="19" t="s">
        <v>536</v>
      </c>
      <c r="C571" s="19" t="s">
        <v>21</v>
      </c>
      <c r="D571" s="20" t="s">
        <v>272</v>
      </c>
      <c r="E571" s="21">
        <v>144</v>
      </c>
      <c r="F571" s="21">
        <v>97</v>
      </c>
      <c r="G571" s="21">
        <v>5</v>
      </c>
      <c r="H571" s="17">
        <v>2</v>
      </c>
      <c r="I571" s="37">
        <f t="shared" si="8"/>
        <v>248</v>
      </c>
    </row>
    <row r="572" spans="1:9" ht="85.5" x14ac:dyDescent="0.2">
      <c r="A572" s="18">
        <v>42691</v>
      </c>
      <c r="B572" s="19" t="s">
        <v>535</v>
      </c>
      <c r="C572" s="19" t="s">
        <v>21</v>
      </c>
      <c r="D572" s="20" t="s">
        <v>272</v>
      </c>
      <c r="E572" s="21">
        <v>146</v>
      </c>
      <c r="F572" s="21">
        <v>93</v>
      </c>
      <c r="G572" s="21">
        <v>5</v>
      </c>
      <c r="H572" s="17">
        <v>9</v>
      </c>
      <c r="I572" s="37">
        <f t="shared" si="8"/>
        <v>253</v>
      </c>
    </row>
    <row r="573" spans="1:9" x14ac:dyDescent="0.2">
      <c r="A573" s="18">
        <v>42690.928078703706</v>
      </c>
      <c r="B573" s="19" t="s">
        <v>534</v>
      </c>
      <c r="C573" s="19" t="s">
        <v>21</v>
      </c>
      <c r="D573" s="20" t="s">
        <v>272</v>
      </c>
      <c r="E573" s="21">
        <v>661</v>
      </c>
      <c r="F573" s="21">
        <v>378</v>
      </c>
      <c r="G573" s="21">
        <v>8</v>
      </c>
      <c r="H573" s="17">
        <v>98</v>
      </c>
      <c r="I573" s="37">
        <f t="shared" si="8"/>
        <v>1145</v>
      </c>
    </row>
    <row r="574" spans="1:9" ht="42.75" x14ac:dyDescent="0.2">
      <c r="A574" s="18">
        <v>42690.70685185185</v>
      </c>
      <c r="B574" s="19" t="s">
        <v>533</v>
      </c>
      <c r="C574" s="19" t="s">
        <v>21</v>
      </c>
      <c r="D574" s="20" t="s">
        <v>270</v>
      </c>
      <c r="E574" s="21">
        <v>1343</v>
      </c>
      <c r="F574" s="21">
        <v>669</v>
      </c>
      <c r="G574" s="21">
        <v>16</v>
      </c>
      <c r="H574" s="17">
        <v>21</v>
      </c>
      <c r="I574" s="37">
        <f t="shared" si="8"/>
        <v>2049</v>
      </c>
    </row>
    <row r="575" spans="1:9" x14ac:dyDescent="0.2">
      <c r="A575" s="18">
        <v>42690.695439814815</v>
      </c>
      <c r="B575" s="19" t="s">
        <v>532</v>
      </c>
      <c r="C575" s="19" t="s">
        <v>21</v>
      </c>
      <c r="D575" s="20" t="s">
        <v>272</v>
      </c>
      <c r="E575" s="21">
        <v>112</v>
      </c>
      <c r="F575" s="21">
        <v>74</v>
      </c>
      <c r="G575" s="21">
        <v>1</v>
      </c>
      <c r="H575" s="17">
        <v>89</v>
      </c>
      <c r="I575" s="37">
        <f t="shared" si="8"/>
        <v>276</v>
      </c>
    </row>
    <row r="576" spans="1:9" x14ac:dyDescent="0.2">
      <c r="A576" s="18">
        <v>42689.916990740741</v>
      </c>
      <c r="B576" s="19" t="s">
        <v>531</v>
      </c>
      <c r="C576" s="19" t="s">
        <v>21</v>
      </c>
      <c r="D576" s="20" t="s">
        <v>272</v>
      </c>
      <c r="E576" s="21">
        <v>214</v>
      </c>
      <c r="F576" s="21">
        <v>140</v>
      </c>
      <c r="G576" s="21">
        <v>4</v>
      </c>
      <c r="H576" s="17">
        <v>22</v>
      </c>
      <c r="I576" s="37">
        <f t="shared" si="8"/>
        <v>380</v>
      </c>
    </row>
    <row r="577" spans="1:9" ht="57" x14ac:dyDescent="0.2">
      <c r="A577" s="18">
        <v>42689.782604166663</v>
      </c>
      <c r="B577" s="19" t="s">
        <v>530</v>
      </c>
      <c r="C577" s="19" t="s">
        <v>21</v>
      </c>
      <c r="D577" s="20" t="s">
        <v>272</v>
      </c>
      <c r="E577" s="21">
        <v>436</v>
      </c>
      <c r="F577" s="21">
        <v>179</v>
      </c>
      <c r="G577" s="21">
        <v>19</v>
      </c>
      <c r="H577" s="17">
        <v>24</v>
      </c>
      <c r="I577" s="37">
        <f t="shared" si="8"/>
        <v>658</v>
      </c>
    </row>
    <row r="578" spans="1:9" ht="71.25" x14ac:dyDescent="0.2">
      <c r="A578" s="18">
        <v>42689.735821759263</v>
      </c>
      <c r="B578" s="19" t="s">
        <v>529</v>
      </c>
      <c r="C578" s="19" t="s">
        <v>21</v>
      </c>
      <c r="D578" s="20" t="s">
        <v>272</v>
      </c>
      <c r="E578" s="21">
        <v>227</v>
      </c>
      <c r="F578" s="21">
        <v>145</v>
      </c>
      <c r="G578" s="21">
        <v>9</v>
      </c>
      <c r="H578" s="17">
        <v>8</v>
      </c>
      <c r="I578" s="37">
        <f t="shared" ref="I578:I641" si="9">SUM(E578:H578)</f>
        <v>389</v>
      </c>
    </row>
    <row r="579" spans="1:9" ht="42.75" x14ac:dyDescent="0.2">
      <c r="A579" s="18">
        <v>42689.693043981482</v>
      </c>
      <c r="B579" s="19" t="s">
        <v>528</v>
      </c>
      <c r="C579" s="19" t="s">
        <v>21</v>
      </c>
      <c r="D579" s="20" t="s">
        <v>272</v>
      </c>
      <c r="E579" s="21">
        <v>105</v>
      </c>
      <c r="F579" s="21">
        <v>65</v>
      </c>
      <c r="G579" s="21">
        <v>1</v>
      </c>
      <c r="H579" s="17">
        <v>7</v>
      </c>
      <c r="I579" s="37">
        <f t="shared" si="9"/>
        <v>178</v>
      </c>
    </row>
    <row r="580" spans="1:9" x14ac:dyDescent="0.2">
      <c r="A580" s="18">
        <v>42689.557071759256</v>
      </c>
      <c r="B580" s="19" t="s">
        <v>527</v>
      </c>
      <c r="C580" s="19" t="s">
        <v>21</v>
      </c>
      <c r="D580" s="20" t="s">
        <v>270</v>
      </c>
      <c r="E580" s="21">
        <v>123</v>
      </c>
      <c r="F580" s="21">
        <v>85</v>
      </c>
      <c r="G580" s="21">
        <v>8</v>
      </c>
      <c r="H580" s="17">
        <v>9</v>
      </c>
      <c r="I580" s="37">
        <f t="shared" si="9"/>
        <v>225</v>
      </c>
    </row>
    <row r="581" spans="1:9" ht="42.75" x14ac:dyDescent="0.2">
      <c r="A581" s="18">
        <v>42688.96292824074</v>
      </c>
      <c r="B581" s="19" t="s">
        <v>526</v>
      </c>
      <c r="C581" s="19" t="s">
        <v>21</v>
      </c>
      <c r="D581" s="20" t="s">
        <v>272</v>
      </c>
      <c r="E581" s="21">
        <v>571</v>
      </c>
      <c r="F581" s="21">
        <v>346</v>
      </c>
      <c r="G581" s="21">
        <v>26</v>
      </c>
      <c r="H581" s="17">
        <v>17</v>
      </c>
      <c r="I581" s="37">
        <f t="shared" si="9"/>
        <v>960</v>
      </c>
    </row>
    <row r="582" spans="1:9" ht="85.5" x14ac:dyDescent="0.2">
      <c r="A582" s="18">
        <v>42688.76185185185</v>
      </c>
      <c r="B582" s="19" t="s">
        <v>525</v>
      </c>
      <c r="C582" s="19" t="s">
        <v>21</v>
      </c>
      <c r="D582" s="20" t="s">
        <v>272</v>
      </c>
      <c r="E582" s="21">
        <v>114</v>
      </c>
      <c r="F582" s="21">
        <v>63</v>
      </c>
      <c r="G582" s="21">
        <v>0</v>
      </c>
      <c r="H582" s="17">
        <v>1</v>
      </c>
      <c r="I582" s="37">
        <f t="shared" si="9"/>
        <v>178</v>
      </c>
    </row>
    <row r="583" spans="1:9" ht="99.75" x14ac:dyDescent="0.2">
      <c r="A583" s="18">
        <v>42688.757881944446</v>
      </c>
      <c r="B583" s="19" t="s">
        <v>524</v>
      </c>
      <c r="C583" s="19" t="s">
        <v>21</v>
      </c>
      <c r="D583" s="20" t="s">
        <v>272</v>
      </c>
      <c r="E583" s="21">
        <v>123</v>
      </c>
      <c r="F583" s="21">
        <v>71</v>
      </c>
      <c r="G583" s="21">
        <v>1</v>
      </c>
      <c r="H583" s="17">
        <v>13</v>
      </c>
      <c r="I583" s="37">
        <f t="shared" si="9"/>
        <v>208</v>
      </c>
    </row>
    <row r="584" spans="1:9" ht="57" x14ac:dyDescent="0.2">
      <c r="A584" s="18">
        <v>42688.144444444442</v>
      </c>
      <c r="B584" s="19" t="s">
        <v>523</v>
      </c>
      <c r="C584" s="19" t="s">
        <v>21</v>
      </c>
      <c r="D584" s="20" t="s">
        <v>272</v>
      </c>
      <c r="E584" s="21">
        <v>327</v>
      </c>
      <c r="F584" s="21">
        <v>197</v>
      </c>
      <c r="G584" s="21">
        <v>12</v>
      </c>
      <c r="H584" s="17">
        <v>15</v>
      </c>
      <c r="I584" s="37">
        <f t="shared" si="9"/>
        <v>551</v>
      </c>
    </row>
    <row r="585" spans="1:9" ht="28.5" x14ac:dyDescent="0.2">
      <c r="A585" s="18">
        <v>42688.05972222222</v>
      </c>
      <c r="B585" s="19" t="s">
        <v>522</v>
      </c>
      <c r="C585" s="19" t="s">
        <v>21</v>
      </c>
      <c r="D585" s="20" t="s">
        <v>272</v>
      </c>
      <c r="E585" s="21">
        <v>244</v>
      </c>
      <c r="F585" s="21">
        <v>166</v>
      </c>
      <c r="G585" s="21">
        <v>5</v>
      </c>
      <c r="H585" s="17">
        <v>35</v>
      </c>
      <c r="I585" s="37">
        <f t="shared" si="9"/>
        <v>450</v>
      </c>
    </row>
    <row r="586" spans="1:9" ht="114" x14ac:dyDescent="0.2">
      <c r="A586" s="18">
        <v>42687.583333333336</v>
      </c>
      <c r="B586" s="19" t="s">
        <v>521</v>
      </c>
      <c r="C586" s="19" t="s">
        <v>21</v>
      </c>
      <c r="D586" s="20" t="s">
        <v>272</v>
      </c>
      <c r="E586" s="21">
        <v>151</v>
      </c>
      <c r="F586" s="21">
        <v>106</v>
      </c>
      <c r="G586" s="21">
        <v>7</v>
      </c>
      <c r="H586" s="17">
        <v>24</v>
      </c>
      <c r="I586" s="37">
        <f t="shared" si="9"/>
        <v>288</v>
      </c>
    </row>
    <row r="587" spans="1:9" ht="57" x14ac:dyDescent="0.2">
      <c r="A587" s="18">
        <v>42684.963692129626</v>
      </c>
      <c r="B587" s="19" t="s">
        <v>520</v>
      </c>
      <c r="C587" s="19" t="s">
        <v>21</v>
      </c>
      <c r="D587" s="20" t="s">
        <v>272</v>
      </c>
      <c r="E587" s="21">
        <v>776</v>
      </c>
      <c r="F587" s="21">
        <v>475</v>
      </c>
      <c r="G587" s="21">
        <v>31</v>
      </c>
      <c r="H587" s="17">
        <v>24</v>
      </c>
      <c r="I587" s="37">
        <f t="shared" si="9"/>
        <v>1306</v>
      </c>
    </row>
    <row r="588" spans="1:9" ht="71.25" x14ac:dyDescent="0.2">
      <c r="A588" s="18">
        <v>42684.900520833333</v>
      </c>
      <c r="B588" s="19" t="s">
        <v>519</v>
      </c>
      <c r="C588" s="19" t="s">
        <v>21</v>
      </c>
      <c r="D588" s="20" t="s">
        <v>272</v>
      </c>
      <c r="E588" s="21">
        <v>206</v>
      </c>
      <c r="F588" s="21">
        <v>125</v>
      </c>
      <c r="G588" s="21">
        <v>4</v>
      </c>
      <c r="H588" s="17">
        <v>11</v>
      </c>
      <c r="I588" s="37">
        <f t="shared" si="9"/>
        <v>346</v>
      </c>
    </row>
    <row r="589" spans="1:9" ht="99.75" x14ac:dyDescent="0.2">
      <c r="A589" s="18">
        <v>42684.771053240744</v>
      </c>
      <c r="B589" s="19" t="s">
        <v>518</v>
      </c>
      <c r="C589" s="19" t="s">
        <v>21</v>
      </c>
      <c r="D589" s="20" t="s">
        <v>272</v>
      </c>
      <c r="E589" s="21">
        <v>236</v>
      </c>
      <c r="F589" s="21">
        <v>146</v>
      </c>
      <c r="G589" s="21">
        <v>10</v>
      </c>
      <c r="H589" s="17">
        <v>15</v>
      </c>
      <c r="I589" s="37">
        <f t="shared" si="9"/>
        <v>407</v>
      </c>
    </row>
    <row r="590" spans="1:9" ht="42.75" x14ac:dyDescent="0.2">
      <c r="A590" s="18">
        <v>42683.716550925928</v>
      </c>
      <c r="B590" s="19" t="s">
        <v>517</v>
      </c>
      <c r="C590" s="19" t="s">
        <v>21</v>
      </c>
      <c r="D590" s="20" t="s">
        <v>272</v>
      </c>
      <c r="E590" s="21">
        <v>227</v>
      </c>
      <c r="F590" s="21">
        <v>149</v>
      </c>
      <c r="G590" s="21">
        <v>9</v>
      </c>
      <c r="H590" s="17">
        <v>7</v>
      </c>
      <c r="I590" s="37">
        <f t="shared" si="9"/>
        <v>392</v>
      </c>
    </row>
    <row r="591" spans="1:9" ht="57" x14ac:dyDescent="0.2">
      <c r="A591" s="18">
        <v>42683.592685185184</v>
      </c>
      <c r="B591" s="19" t="s">
        <v>516</v>
      </c>
      <c r="C591" s="19" t="s">
        <v>21</v>
      </c>
      <c r="D591" s="20" t="s">
        <v>272</v>
      </c>
      <c r="E591" s="21">
        <v>428</v>
      </c>
      <c r="F591" s="21">
        <v>260</v>
      </c>
      <c r="G591" s="21">
        <v>30</v>
      </c>
      <c r="H591" s="17">
        <v>19</v>
      </c>
      <c r="I591" s="37">
        <f t="shared" si="9"/>
        <v>737</v>
      </c>
    </row>
    <row r="592" spans="1:9" ht="71.25" x14ac:dyDescent="0.2">
      <c r="A592" s="18">
        <v>42683.583333333336</v>
      </c>
      <c r="B592" s="19" t="s">
        <v>515</v>
      </c>
      <c r="C592" s="19" t="s">
        <v>21</v>
      </c>
      <c r="D592" s="20" t="s">
        <v>272</v>
      </c>
      <c r="E592" s="21">
        <v>121</v>
      </c>
      <c r="F592" s="21">
        <v>66</v>
      </c>
      <c r="G592" s="21">
        <v>2</v>
      </c>
      <c r="H592" s="17">
        <v>2</v>
      </c>
      <c r="I592" s="37">
        <f t="shared" si="9"/>
        <v>191</v>
      </c>
    </row>
    <row r="593" spans="1:9" x14ac:dyDescent="0.2">
      <c r="A593" s="18">
        <v>42683.506886574076</v>
      </c>
      <c r="B593" s="19" t="s">
        <v>514</v>
      </c>
      <c r="C593" s="19" t="s">
        <v>21</v>
      </c>
      <c r="D593" s="20" t="s">
        <v>272</v>
      </c>
      <c r="E593" s="21">
        <v>81</v>
      </c>
      <c r="F593" s="21">
        <v>51</v>
      </c>
      <c r="G593" s="21">
        <v>2</v>
      </c>
      <c r="H593" s="17">
        <v>3</v>
      </c>
      <c r="I593" s="37">
        <f t="shared" si="9"/>
        <v>137</v>
      </c>
    </row>
    <row r="594" spans="1:9" ht="71.25" x14ac:dyDescent="0.2">
      <c r="A594" s="18">
        <v>42683.063888888886</v>
      </c>
      <c r="B594" s="19" t="s">
        <v>513</v>
      </c>
      <c r="C594" s="19" t="s">
        <v>21</v>
      </c>
      <c r="D594" s="20" t="s">
        <v>272</v>
      </c>
      <c r="E594" s="21">
        <v>170</v>
      </c>
      <c r="F594" s="21">
        <v>107</v>
      </c>
      <c r="G594" s="21">
        <v>3</v>
      </c>
      <c r="H594" s="17">
        <v>87</v>
      </c>
      <c r="I594" s="37">
        <f t="shared" si="9"/>
        <v>367</v>
      </c>
    </row>
    <row r="595" spans="1:9" ht="57" x14ac:dyDescent="0.2">
      <c r="A595" s="18">
        <v>42682.943831018521</v>
      </c>
      <c r="B595" s="19" t="s">
        <v>512</v>
      </c>
      <c r="C595" s="19" t="s">
        <v>21</v>
      </c>
      <c r="D595" s="20" t="s">
        <v>270</v>
      </c>
      <c r="E595" s="21">
        <v>1151</v>
      </c>
      <c r="F595" s="21">
        <v>683</v>
      </c>
      <c r="G595" s="21">
        <v>77</v>
      </c>
      <c r="H595" s="17">
        <v>62</v>
      </c>
      <c r="I595" s="37">
        <f t="shared" si="9"/>
        <v>1973</v>
      </c>
    </row>
    <row r="596" spans="1:9" ht="28.5" x14ac:dyDescent="0.2">
      <c r="A596" s="18">
        <v>42682.715277777781</v>
      </c>
      <c r="B596" s="19" t="s">
        <v>511</v>
      </c>
      <c r="C596" s="19" t="s">
        <v>21</v>
      </c>
      <c r="D596" s="20" t="s">
        <v>280</v>
      </c>
      <c r="E596" s="21">
        <v>70</v>
      </c>
      <c r="F596" s="21">
        <v>43</v>
      </c>
      <c r="G596" s="21">
        <v>3</v>
      </c>
      <c r="H596" s="17">
        <v>91</v>
      </c>
      <c r="I596" s="37">
        <f t="shared" si="9"/>
        <v>207</v>
      </c>
    </row>
    <row r="597" spans="1:9" ht="57" x14ac:dyDescent="0.2">
      <c r="A597" s="18">
        <v>42682.710381944446</v>
      </c>
      <c r="B597" s="19" t="s">
        <v>510</v>
      </c>
      <c r="C597" s="19" t="s">
        <v>21</v>
      </c>
      <c r="D597" s="20" t="s">
        <v>270</v>
      </c>
      <c r="E597" s="21">
        <v>5591</v>
      </c>
      <c r="F597" s="21">
        <v>2765</v>
      </c>
      <c r="G597" s="21">
        <v>136</v>
      </c>
      <c r="H597" s="17">
        <v>75</v>
      </c>
      <c r="I597" s="37">
        <f t="shared" si="9"/>
        <v>8567</v>
      </c>
    </row>
    <row r="598" spans="1:9" ht="71.25" x14ac:dyDescent="0.2">
      <c r="A598" s="18">
        <v>42682.640972222223</v>
      </c>
      <c r="B598" s="19" t="s">
        <v>509</v>
      </c>
      <c r="C598" s="19" t="s">
        <v>21</v>
      </c>
      <c r="D598" s="20" t="s">
        <v>272</v>
      </c>
      <c r="E598" s="21">
        <v>89</v>
      </c>
      <c r="F598" s="21">
        <v>47</v>
      </c>
      <c r="G598" s="21">
        <v>1</v>
      </c>
      <c r="H598" s="17">
        <v>7</v>
      </c>
      <c r="I598" s="37">
        <f t="shared" si="9"/>
        <v>144</v>
      </c>
    </row>
    <row r="599" spans="1:9" x14ac:dyDescent="0.2">
      <c r="A599" s="18">
        <v>42682.595000000001</v>
      </c>
      <c r="B599" s="19" t="s">
        <v>508</v>
      </c>
      <c r="C599" s="19" t="s">
        <v>21</v>
      </c>
      <c r="D599" s="20" t="s">
        <v>270</v>
      </c>
      <c r="E599" s="21">
        <v>57</v>
      </c>
      <c r="F599" s="21">
        <v>32</v>
      </c>
      <c r="G599" s="21">
        <v>9</v>
      </c>
      <c r="H599" s="17">
        <v>7</v>
      </c>
      <c r="I599" s="37">
        <f t="shared" si="9"/>
        <v>105</v>
      </c>
    </row>
    <row r="600" spans="1:9" ht="42.75" x14ac:dyDescent="0.2">
      <c r="A600" s="18">
        <v>42682.589583333334</v>
      </c>
      <c r="B600" s="19" t="s">
        <v>507</v>
      </c>
      <c r="C600" s="19" t="s">
        <v>21</v>
      </c>
      <c r="D600" s="20" t="s">
        <v>280</v>
      </c>
      <c r="E600" s="21">
        <v>134</v>
      </c>
      <c r="F600" s="21">
        <v>77</v>
      </c>
      <c r="G600" s="21">
        <v>6</v>
      </c>
      <c r="H600" s="17">
        <v>6</v>
      </c>
      <c r="I600" s="37">
        <f t="shared" si="9"/>
        <v>223</v>
      </c>
    </row>
    <row r="601" spans="1:9" ht="42.75" x14ac:dyDescent="0.2">
      <c r="A601" s="18">
        <v>42682.144444444442</v>
      </c>
      <c r="B601" s="19" t="s">
        <v>506</v>
      </c>
      <c r="C601" s="19" t="s">
        <v>21</v>
      </c>
      <c r="D601" s="20" t="s">
        <v>272</v>
      </c>
      <c r="E601" s="21">
        <v>211</v>
      </c>
      <c r="F601" s="21">
        <v>138</v>
      </c>
      <c r="G601" s="21">
        <v>7</v>
      </c>
      <c r="H601" s="17">
        <v>34</v>
      </c>
      <c r="I601" s="37">
        <f t="shared" si="9"/>
        <v>390</v>
      </c>
    </row>
    <row r="602" spans="1:9" x14ac:dyDescent="0.2">
      <c r="A602" s="18">
        <v>42681.977233796293</v>
      </c>
      <c r="B602" s="19" t="s">
        <v>505</v>
      </c>
      <c r="C602" s="19" t="s">
        <v>21</v>
      </c>
      <c r="D602" s="20" t="s">
        <v>272</v>
      </c>
      <c r="E602" s="21">
        <v>1419</v>
      </c>
      <c r="F602" s="21">
        <v>753</v>
      </c>
      <c r="G602" s="21">
        <v>41</v>
      </c>
      <c r="H602" s="17">
        <v>27</v>
      </c>
      <c r="I602" s="37">
        <f t="shared" si="9"/>
        <v>2240</v>
      </c>
    </row>
    <row r="603" spans="1:9" ht="28.5" x14ac:dyDescent="0.2">
      <c r="A603" s="18">
        <v>42681.975694444445</v>
      </c>
      <c r="B603" s="19" t="s">
        <v>504</v>
      </c>
      <c r="C603" s="19" t="s">
        <v>21</v>
      </c>
      <c r="D603" s="20" t="s">
        <v>280</v>
      </c>
      <c r="E603" s="21">
        <v>46</v>
      </c>
      <c r="F603" s="21">
        <v>32</v>
      </c>
      <c r="G603" s="21">
        <v>1</v>
      </c>
      <c r="H603" s="17">
        <v>12</v>
      </c>
      <c r="I603" s="37">
        <f t="shared" si="9"/>
        <v>91</v>
      </c>
    </row>
    <row r="604" spans="1:9" ht="28.5" x14ac:dyDescent="0.2">
      <c r="A604" s="18">
        <v>42681.959814814814</v>
      </c>
      <c r="B604" s="19" t="s">
        <v>503</v>
      </c>
      <c r="C604" s="19" t="s">
        <v>21</v>
      </c>
      <c r="D604" s="20" t="s">
        <v>270</v>
      </c>
      <c r="E604" s="21">
        <v>2272</v>
      </c>
      <c r="F604" s="21">
        <v>948</v>
      </c>
      <c r="G604" s="21">
        <v>14</v>
      </c>
      <c r="H604" s="17">
        <v>9</v>
      </c>
      <c r="I604" s="37">
        <f t="shared" si="9"/>
        <v>3243</v>
      </c>
    </row>
    <row r="605" spans="1:9" ht="28.5" x14ac:dyDescent="0.2">
      <c r="A605" s="18">
        <v>42681.954861111109</v>
      </c>
      <c r="B605" s="19" t="s">
        <v>502</v>
      </c>
      <c r="C605" s="19" t="s">
        <v>21</v>
      </c>
      <c r="D605" s="20" t="s">
        <v>280</v>
      </c>
      <c r="E605" s="21">
        <v>50</v>
      </c>
      <c r="F605" s="21">
        <v>34</v>
      </c>
      <c r="G605" s="21">
        <v>2</v>
      </c>
      <c r="H605" s="17">
        <v>1</v>
      </c>
      <c r="I605" s="37">
        <f t="shared" si="9"/>
        <v>87</v>
      </c>
    </row>
    <row r="606" spans="1:9" ht="28.5" x14ac:dyDescent="0.2">
      <c r="A606" s="18">
        <v>42681.934027777781</v>
      </c>
      <c r="B606" s="19" t="s">
        <v>500</v>
      </c>
      <c r="C606" s="19" t="s">
        <v>21</v>
      </c>
      <c r="D606" s="20" t="s">
        <v>280</v>
      </c>
      <c r="E606" s="21">
        <v>31</v>
      </c>
      <c r="F606" s="21">
        <v>21</v>
      </c>
      <c r="G606" s="21">
        <v>0</v>
      </c>
      <c r="H606" s="17">
        <v>0</v>
      </c>
      <c r="I606" s="37">
        <f t="shared" si="9"/>
        <v>52</v>
      </c>
    </row>
    <row r="607" spans="1:9" ht="28.5" x14ac:dyDescent="0.2">
      <c r="A607" s="18">
        <v>42681.934027777781</v>
      </c>
      <c r="B607" s="19" t="s">
        <v>501</v>
      </c>
      <c r="C607" s="19" t="s">
        <v>21</v>
      </c>
      <c r="D607" s="20" t="s">
        <v>280</v>
      </c>
      <c r="E607" s="21">
        <v>32</v>
      </c>
      <c r="F607" s="21">
        <v>22</v>
      </c>
      <c r="G607" s="21">
        <v>0</v>
      </c>
      <c r="H607" s="17">
        <v>1</v>
      </c>
      <c r="I607" s="37">
        <f t="shared" si="9"/>
        <v>55</v>
      </c>
    </row>
    <row r="608" spans="1:9" ht="28.5" x14ac:dyDescent="0.2">
      <c r="A608" s="18">
        <v>42681.913194444445</v>
      </c>
      <c r="B608" s="19" t="s">
        <v>499</v>
      </c>
      <c r="C608" s="19" t="s">
        <v>21</v>
      </c>
      <c r="D608" s="20" t="s">
        <v>280</v>
      </c>
      <c r="E608" s="21">
        <v>35</v>
      </c>
      <c r="F608" s="21">
        <v>23</v>
      </c>
      <c r="G608" s="21">
        <v>0</v>
      </c>
      <c r="H608" s="17">
        <v>3</v>
      </c>
      <c r="I608" s="37">
        <f t="shared" si="9"/>
        <v>61</v>
      </c>
    </row>
    <row r="609" spans="1:9" x14ac:dyDescent="0.2">
      <c r="A609" s="18">
        <v>42681.891157407408</v>
      </c>
      <c r="B609" s="19" t="s">
        <v>498</v>
      </c>
      <c r="C609" s="19" t="s">
        <v>21</v>
      </c>
      <c r="D609" s="20" t="s">
        <v>272</v>
      </c>
      <c r="E609" s="21">
        <v>151</v>
      </c>
      <c r="F609" s="21">
        <v>90</v>
      </c>
      <c r="G609" s="21">
        <v>4</v>
      </c>
      <c r="H609" s="17">
        <v>12</v>
      </c>
      <c r="I609" s="37">
        <f t="shared" si="9"/>
        <v>257</v>
      </c>
    </row>
    <row r="610" spans="1:9" ht="28.5" x14ac:dyDescent="0.2">
      <c r="A610" s="18">
        <v>42681.876122685186</v>
      </c>
      <c r="B610" s="19" t="s">
        <v>497</v>
      </c>
      <c r="C610" s="19" t="s">
        <v>21</v>
      </c>
      <c r="D610" s="20" t="s">
        <v>270</v>
      </c>
      <c r="E610" s="21">
        <v>1363</v>
      </c>
      <c r="F610" s="21">
        <v>769</v>
      </c>
      <c r="G610" s="21">
        <v>18</v>
      </c>
      <c r="H610" s="17">
        <v>15</v>
      </c>
      <c r="I610" s="37">
        <f t="shared" si="9"/>
        <v>2165</v>
      </c>
    </row>
    <row r="611" spans="1:9" ht="28.5" x14ac:dyDescent="0.2">
      <c r="A611" s="18">
        <v>42681.874444444446</v>
      </c>
      <c r="B611" s="19" t="s">
        <v>496</v>
      </c>
      <c r="C611" s="19" t="s">
        <v>21</v>
      </c>
      <c r="D611" s="20" t="s">
        <v>270</v>
      </c>
      <c r="E611" s="21">
        <v>1690</v>
      </c>
      <c r="F611" s="21">
        <v>683</v>
      </c>
      <c r="G611" s="21">
        <v>8</v>
      </c>
      <c r="H611" s="17">
        <v>5</v>
      </c>
      <c r="I611" s="37">
        <f t="shared" si="9"/>
        <v>2386</v>
      </c>
    </row>
    <row r="612" spans="1:9" x14ac:dyDescent="0.2">
      <c r="A612" s="18">
        <v>42681.871539351851</v>
      </c>
      <c r="B612" s="19" t="s">
        <v>495</v>
      </c>
      <c r="C612" s="19" t="s">
        <v>21</v>
      </c>
      <c r="D612" s="20" t="s">
        <v>270</v>
      </c>
      <c r="E612" s="21">
        <v>19</v>
      </c>
      <c r="F612" s="21">
        <v>16</v>
      </c>
      <c r="G612" s="21">
        <v>1</v>
      </c>
      <c r="H612" s="17">
        <v>2</v>
      </c>
      <c r="I612" s="37">
        <f t="shared" si="9"/>
        <v>38</v>
      </c>
    </row>
    <row r="613" spans="1:9" ht="28.5" x14ac:dyDescent="0.2">
      <c r="A613" s="18">
        <v>42681.836805555555</v>
      </c>
      <c r="B613" s="19" t="s">
        <v>494</v>
      </c>
      <c r="C613" s="19" t="s">
        <v>21</v>
      </c>
      <c r="D613" s="20" t="s">
        <v>280</v>
      </c>
      <c r="E613" s="21">
        <v>62</v>
      </c>
      <c r="F613" s="21">
        <v>38</v>
      </c>
      <c r="G613" s="21">
        <v>1</v>
      </c>
      <c r="H613" s="17">
        <v>9</v>
      </c>
      <c r="I613" s="37">
        <f t="shared" si="9"/>
        <v>110</v>
      </c>
    </row>
    <row r="614" spans="1:9" ht="28.5" x14ac:dyDescent="0.2">
      <c r="A614" s="18">
        <v>42681.761736111112</v>
      </c>
      <c r="B614" s="19" t="s">
        <v>493</v>
      </c>
      <c r="C614" s="19" t="s">
        <v>21</v>
      </c>
      <c r="D614" s="20" t="s">
        <v>270</v>
      </c>
      <c r="E614" s="21">
        <v>1599</v>
      </c>
      <c r="F614" s="21">
        <v>679</v>
      </c>
      <c r="G614" s="21">
        <v>8</v>
      </c>
      <c r="H614" s="17">
        <v>5</v>
      </c>
      <c r="I614" s="37">
        <f t="shared" si="9"/>
        <v>2291</v>
      </c>
    </row>
    <row r="615" spans="1:9" ht="28.5" x14ac:dyDescent="0.2">
      <c r="A615" s="18">
        <v>42681.746539351851</v>
      </c>
      <c r="B615" s="19" t="s">
        <v>492</v>
      </c>
      <c r="C615" s="19" t="s">
        <v>21</v>
      </c>
      <c r="D615" s="20" t="s">
        <v>280</v>
      </c>
      <c r="E615" s="21">
        <v>63</v>
      </c>
      <c r="F615" s="21">
        <v>42</v>
      </c>
      <c r="G615" s="21">
        <v>2</v>
      </c>
      <c r="H615" s="17">
        <v>14</v>
      </c>
      <c r="I615" s="37">
        <f t="shared" si="9"/>
        <v>121</v>
      </c>
    </row>
    <row r="616" spans="1:9" ht="28.5" x14ac:dyDescent="0.2">
      <c r="A616" s="18">
        <v>42681.717650462961</v>
      </c>
      <c r="B616" s="19" t="s">
        <v>491</v>
      </c>
      <c r="C616" s="19" t="s">
        <v>21</v>
      </c>
      <c r="D616" s="20" t="s">
        <v>270</v>
      </c>
      <c r="E616" s="21">
        <v>1961</v>
      </c>
      <c r="F616" s="21">
        <v>809</v>
      </c>
      <c r="G616" s="21">
        <v>12</v>
      </c>
      <c r="H616" s="17">
        <v>10</v>
      </c>
      <c r="I616" s="37">
        <f t="shared" si="9"/>
        <v>2792</v>
      </c>
    </row>
    <row r="617" spans="1:9" ht="114" x14ac:dyDescent="0.2">
      <c r="A617" s="18">
        <v>42681.649074074077</v>
      </c>
      <c r="B617" s="19" t="s">
        <v>490</v>
      </c>
      <c r="C617" s="19" t="s">
        <v>21</v>
      </c>
      <c r="D617" s="20" t="s">
        <v>272</v>
      </c>
      <c r="E617" s="21">
        <v>178</v>
      </c>
      <c r="F617" s="21">
        <v>94</v>
      </c>
      <c r="G617" s="21">
        <v>6</v>
      </c>
      <c r="H617" s="17">
        <v>77</v>
      </c>
      <c r="I617" s="37">
        <f t="shared" si="9"/>
        <v>355</v>
      </c>
    </row>
    <row r="618" spans="1:9" ht="28.5" x14ac:dyDescent="0.2">
      <c r="A618" s="18">
        <v>42681.643530092595</v>
      </c>
      <c r="B618" s="19" t="s">
        <v>489</v>
      </c>
      <c r="C618" s="19" t="s">
        <v>21</v>
      </c>
      <c r="D618" s="20" t="s">
        <v>270</v>
      </c>
      <c r="E618" s="21">
        <v>5919</v>
      </c>
      <c r="F618" s="21">
        <v>3672</v>
      </c>
      <c r="G618" s="21">
        <v>88</v>
      </c>
      <c r="H618" s="21">
        <v>62</v>
      </c>
      <c r="I618" s="37">
        <f t="shared" si="9"/>
        <v>9741</v>
      </c>
    </row>
    <row r="619" spans="1:9" ht="85.5" x14ac:dyDescent="0.2">
      <c r="A619" s="18">
        <v>42681</v>
      </c>
      <c r="B619" s="19" t="s">
        <v>488</v>
      </c>
      <c r="C619" s="19" t="s">
        <v>21</v>
      </c>
      <c r="D619" s="20" t="s">
        <v>272</v>
      </c>
      <c r="E619" s="21">
        <v>280</v>
      </c>
      <c r="F619" s="21">
        <v>170</v>
      </c>
      <c r="G619" s="21">
        <v>10</v>
      </c>
      <c r="H619" s="21">
        <v>23</v>
      </c>
      <c r="I619" s="37">
        <f t="shared" si="9"/>
        <v>483</v>
      </c>
    </row>
    <row r="620" spans="1:9" x14ac:dyDescent="0.2">
      <c r="A620" s="18">
        <v>42680.795324074075</v>
      </c>
      <c r="B620" s="19" t="s">
        <v>487</v>
      </c>
      <c r="C620" s="19" t="s">
        <v>21</v>
      </c>
      <c r="D620" s="20" t="s">
        <v>270</v>
      </c>
      <c r="E620" s="21">
        <v>273</v>
      </c>
      <c r="F620" s="21">
        <v>187</v>
      </c>
      <c r="G620" s="21">
        <v>17</v>
      </c>
      <c r="H620" s="21">
        <v>182</v>
      </c>
      <c r="I620" s="37">
        <f t="shared" si="9"/>
        <v>659</v>
      </c>
    </row>
    <row r="621" spans="1:9" ht="71.25" x14ac:dyDescent="0.2">
      <c r="A621" s="18">
        <v>42680.677372685182</v>
      </c>
      <c r="B621" s="19" t="s">
        <v>486</v>
      </c>
      <c r="C621" s="19" t="s">
        <v>21</v>
      </c>
      <c r="D621" s="20" t="s">
        <v>272</v>
      </c>
      <c r="E621" s="21">
        <v>621</v>
      </c>
      <c r="F621" s="21">
        <v>390</v>
      </c>
      <c r="G621" s="21">
        <v>35</v>
      </c>
      <c r="H621" s="21">
        <v>41</v>
      </c>
      <c r="I621" s="37">
        <f t="shared" si="9"/>
        <v>1087</v>
      </c>
    </row>
    <row r="622" spans="1:9" ht="28.5" x14ac:dyDescent="0.2">
      <c r="A622" s="18">
        <v>42679.875</v>
      </c>
      <c r="B622" s="19" t="s">
        <v>485</v>
      </c>
      <c r="C622" s="19" t="s">
        <v>21</v>
      </c>
      <c r="D622" s="20" t="s">
        <v>272</v>
      </c>
      <c r="E622" s="21">
        <v>235</v>
      </c>
      <c r="F622" s="21">
        <v>134</v>
      </c>
      <c r="G622" s="21">
        <v>7</v>
      </c>
      <c r="H622" s="21">
        <v>22</v>
      </c>
      <c r="I622" s="37">
        <f t="shared" si="9"/>
        <v>398</v>
      </c>
    </row>
    <row r="623" spans="1:9" ht="42.75" x14ac:dyDescent="0.2">
      <c r="A623" s="18">
        <v>42679.125</v>
      </c>
      <c r="B623" s="19" t="s">
        <v>484</v>
      </c>
      <c r="C623" s="19" t="s">
        <v>21</v>
      </c>
      <c r="D623" s="20" t="s">
        <v>272</v>
      </c>
      <c r="E623" s="21">
        <v>388</v>
      </c>
      <c r="F623" s="21">
        <v>229</v>
      </c>
      <c r="G623" s="21">
        <v>14</v>
      </c>
      <c r="H623" s="21">
        <v>12</v>
      </c>
      <c r="I623" s="37">
        <f t="shared" si="9"/>
        <v>643</v>
      </c>
    </row>
    <row r="624" spans="1:9" ht="42.75" x14ac:dyDescent="0.2">
      <c r="A624" s="18">
        <v>42678.958344907405</v>
      </c>
      <c r="B624" s="19" t="s">
        <v>483</v>
      </c>
      <c r="C624" s="19" t="s">
        <v>21</v>
      </c>
      <c r="D624" s="20" t="s">
        <v>272</v>
      </c>
      <c r="E624" s="21">
        <v>210</v>
      </c>
      <c r="F624" s="21">
        <v>123</v>
      </c>
      <c r="G624" s="21">
        <v>2</v>
      </c>
      <c r="H624" s="21">
        <v>4</v>
      </c>
      <c r="I624" s="37">
        <f t="shared" si="9"/>
        <v>339</v>
      </c>
    </row>
    <row r="625" spans="1:9" ht="42.75" x14ac:dyDescent="0.2">
      <c r="A625" s="18">
        <v>42678.791666666664</v>
      </c>
      <c r="B625" s="19" t="s">
        <v>482</v>
      </c>
      <c r="C625" s="19" t="s">
        <v>21</v>
      </c>
      <c r="D625" s="20" t="s">
        <v>272</v>
      </c>
      <c r="E625" s="21">
        <v>96</v>
      </c>
      <c r="F625" s="21">
        <v>58</v>
      </c>
      <c r="G625" s="21">
        <v>2</v>
      </c>
      <c r="H625" s="21">
        <v>2</v>
      </c>
      <c r="I625" s="37">
        <f t="shared" si="9"/>
        <v>158</v>
      </c>
    </row>
    <row r="626" spans="1:9" ht="28.5" x14ac:dyDescent="0.2">
      <c r="A626" s="18">
        <v>42678.125</v>
      </c>
      <c r="B626" s="19" t="s">
        <v>481</v>
      </c>
      <c r="C626" s="19" t="s">
        <v>21</v>
      </c>
      <c r="D626" s="20" t="s">
        <v>272</v>
      </c>
      <c r="E626" s="21">
        <v>282</v>
      </c>
      <c r="F626" s="21">
        <v>180</v>
      </c>
      <c r="G626" s="21">
        <v>10</v>
      </c>
      <c r="H626" s="21">
        <v>8</v>
      </c>
      <c r="I626" s="37">
        <f t="shared" si="9"/>
        <v>480</v>
      </c>
    </row>
    <row r="627" spans="1:9" ht="28.5" x14ac:dyDescent="0.2">
      <c r="A627" s="18">
        <v>42678.041666666664</v>
      </c>
      <c r="B627" s="19" t="s">
        <v>479</v>
      </c>
      <c r="C627" s="19" t="s">
        <v>21</v>
      </c>
      <c r="D627" s="20" t="s">
        <v>272</v>
      </c>
      <c r="E627" s="21">
        <v>71</v>
      </c>
      <c r="F627" s="21">
        <v>46</v>
      </c>
      <c r="G627" s="21">
        <v>4</v>
      </c>
      <c r="H627" s="21">
        <v>7</v>
      </c>
      <c r="I627" s="37">
        <f t="shared" si="9"/>
        <v>128</v>
      </c>
    </row>
    <row r="628" spans="1:9" ht="85.5" x14ac:dyDescent="0.2">
      <c r="A628" s="18">
        <v>42678.041666666664</v>
      </c>
      <c r="B628" s="19" t="s">
        <v>480</v>
      </c>
      <c r="C628" s="19" t="s">
        <v>21</v>
      </c>
      <c r="D628" s="20" t="s">
        <v>280</v>
      </c>
      <c r="E628" s="21">
        <v>275</v>
      </c>
      <c r="F628" s="21">
        <v>160</v>
      </c>
      <c r="G628" s="21">
        <v>6</v>
      </c>
      <c r="H628" s="21">
        <v>6</v>
      </c>
      <c r="I628" s="37">
        <f t="shared" si="9"/>
        <v>447</v>
      </c>
    </row>
    <row r="629" spans="1:9" ht="28.5" x14ac:dyDescent="0.2">
      <c r="A629" s="18">
        <v>42677.958333333336</v>
      </c>
      <c r="B629" s="19" t="s">
        <v>478</v>
      </c>
      <c r="C629" s="19" t="s">
        <v>21</v>
      </c>
      <c r="D629" s="20" t="s">
        <v>272</v>
      </c>
      <c r="E629" s="21">
        <v>333</v>
      </c>
      <c r="F629" s="21">
        <v>216</v>
      </c>
      <c r="G629" s="21">
        <v>9</v>
      </c>
      <c r="H629" s="21">
        <v>8</v>
      </c>
      <c r="I629" s="37">
        <f t="shared" si="9"/>
        <v>566</v>
      </c>
    </row>
    <row r="630" spans="1:9" ht="28.5" x14ac:dyDescent="0.2">
      <c r="A630" s="18">
        <v>42677.791666666664</v>
      </c>
      <c r="B630" s="19" t="s">
        <v>477</v>
      </c>
      <c r="C630" s="19" t="s">
        <v>21</v>
      </c>
      <c r="D630" s="20" t="s">
        <v>272</v>
      </c>
      <c r="E630" s="21">
        <v>156</v>
      </c>
      <c r="F630" s="21">
        <v>78</v>
      </c>
      <c r="G630" s="21">
        <v>4</v>
      </c>
      <c r="H630" s="21">
        <v>11</v>
      </c>
      <c r="I630" s="37">
        <f t="shared" si="9"/>
        <v>249</v>
      </c>
    </row>
    <row r="631" spans="1:9" ht="28.5" x14ac:dyDescent="0.2">
      <c r="A631" s="18">
        <v>42677.708333333336</v>
      </c>
      <c r="B631" s="19" t="s">
        <v>476</v>
      </c>
      <c r="C631" s="19" t="s">
        <v>21</v>
      </c>
      <c r="D631" s="20" t="s">
        <v>272</v>
      </c>
      <c r="E631" s="21">
        <v>371</v>
      </c>
      <c r="F631" s="21">
        <v>216</v>
      </c>
      <c r="G631" s="21">
        <v>13</v>
      </c>
      <c r="H631" s="21">
        <v>34</v>
      </c>
      <c r="I631" s="37">
        <f t="shared" si="9"/>
        <v>634</v>
      </c>
    </row>
    <row r="632" spans="1:9" ht="57" x14ac:dyDescent="0.2">
      <c r="A632" s="18">
        <v>42677.673587962963</v>
      </c>
      <c r="B632" s="19" t="s">
        <v>475</v>
      </c>
      <c r="C632" s="19" t="s">
        <v>21</v>
      </c>
      <c r="D632" s="20" t="s">
        <v>272</v>
      </c>
      <c r="E632" s="21">
        <v>589</v>
      </c>
      <c r="F632" s="21">
        <v>347</v>
      </c>
      <c r="G632" s="21">
        <v>29</v>
      </c>
      <c r="H632" s="21">
        <v>23</v>
      </c>
      <c r="I632" s="37">
        <f t="shared" si="9"/>
        <v>988</v>
      </c>
    </row>
    <row r="633" spans="1:9" ht="42.75" x14ac:dyDescent="0.2">
      <c r="A633" s="18">
        <v>42677.645844907405</v>
      </c>
      <c r="B633" s="19" t="s">
        <v>474</v>
      </c>
      <c r="C633" s="19" t="s">
        <v>21</v>
      </c>
      <c r="D633" s="20" t="s">
        <v>272</v>
      </c>
      <c r="E633" s="21">
        <v>149</v>
      </c>
      <c r="F633" s="21">
        <v>80</v>
      </c>
      <c r="G633" s="21">
        <v>4</v>
      </c>
      <c r="H633" s="21">
        <v>115</v>
      </c>
      <c r="I633" s="37">
        <f t="shared" si="9"/>
        <v>348</v>
      </c>
    </row>
    <row r="634" spans="1:9" ht="42.75" x14ac:dyDescent="0.2">
      <c r="A634" s="18">
        <v>42677.639340277776</v>
      </c>
      <c r="B634" s="19" t="s">
        <v>473</v>
      </c>
      <c r="C634" s="19" t="s">
        <v>21</v>
      </c>
      <c r="D634" s="20" t="s">
        <v>270</v>
      </c>
      <c r="E634" s="21">
        <v>2349</v>
      </c>
      <c r="F634" s="21">
        <v>1305</v>
      </c>
      <c r="G634" s="21">
        <v>74</v>
      </c>
      <c r="H634" s="21">
        <v>61</v>
      </c>
      <c r="I634" s="37">
        <f t="shared" si="9"/>
        <v>3789</v>
      </c>
    </row>
    <row r="635" spans="1:9" ht="42.75" x14ac:dyDescent="0.2">
      <c r="A635" s="18">
        <v>42677.625</v>
      </c>
      <c r="B635" s="19" t="s">
        <v>472</v>
      </c>
      <c r="C635" s="19" t="s">
        <v>21</v>
      </c>
      <c r="D635" s="20" t="s">
        <v>272</v>
      </c>
      <c r="E635" s="21">
        <v>257</v>
      </c>
      <c r="F635" s="21">
        <v>127</v>
      </c>
      <c r="G635" s="21">
        <v>4</v>
      </c>
      <c r="H635" s="21">
        <v>6</v>
      </c>
      <c r="I635" s="37">
        <f t="shared" si="9"/>
        <v>394</v>
      </c>
    </row>
    <row r="636" spans="1:9" ht="28.5" x14ac:dyDescent="0.2">
      <c r="A636" s="18">
        <v>42677.125</v>
      </c>
      <c r="B636" s="19" t="s">
        <v>471</v>
      </c>
      <c r="C636" s="19" t="s">
        <v>21</v>
      </c>
      <c r="D636" s="20" t="s">
        <v>272</v>
      </c>
      <c r="E636" s="21">
        <v>186</v>
      </c>
      <c r="F636" s="21">
        <v>101</v>
      </c>
      <c r="G636" s="21">
        <v>6</v>
      </c>
      <c r="H636" s="21">
        <v>17</v>
      </c>
      <c r="I636" s="37">
        <f t="shared" si="9"/>
        <v>310</v>
      </c>
    </row>
    <row r="637" spans="1:9" ht="28.5" x14ac:dyDescent="0.2">
      <c r="A637" s="18">
        <v>42677.041666666664</v>
      </c>
      <c r="B637" s="19" t="s">
        <v>470</v>
      </c>
      <c r="C637" s="19" t="s">
        <v>21</v>
      </c>
      <c r="D637" s="20" t="s">
        <v>272</v>
      </c>
      <c r="E637" s="21">
        <v>282</v>
      </c>
      <c r="F637" s="21">
        <v>186</v>
      </c>
      <c r="G637" s="21">
        <v>17</v>
      </c>
      <c r="H637" s="21">
        <v>15</v>
      </c>
      <c r="I637" s="37">
        <f t="shared" si="9"/>
        <v>500</v>
      </c>
    </row>
    <row r="638" spans="1:9" ht="42.75" x14ac:dyDescent="0.2">
      <c r="A638" s="18">
        <v>42676.958333333336</v>
      </c>
      <c r="B638" s="19" t="s">
        <v>469</v>
      </c>
      <c r="C638" s="19" t="s">
        <v>21</v>
      </c>
      <c r="D638" s="20" t="s">
        <v>272</v>
      </c>
      <c r="E638" s="21">
        <v>120</v>
      </c>
      <c r="F638" s="21">
        <v>83</v>
      </c>
      <c r="G638" s="21">
        <v>6</v>
      </c>
      <c r="H638" s="21">
        <v>55</v>
      </c>
      <c r="I638" s="37">
        <f t="shared" si="9"/>
        <v>264</v>
      </c>
    </row>
    <row r="639" spans="1:9" ht="42.75" x14ac:dyDescent="0.2">
      <c r="A639" s="18">
        <v>42676.791666666664</v>
      </c>
      <c r="B639" s="19" t="s">
        <v>467</v>
      </c>
      <c r="C639" s="19" t="s">
        <v>21</v>
      </c>
      <c r="D639" s="20" t="s">
        <v>272</v>
      </c>
      <c r="E639" s="21">
        <v>109</v>
      </c>
      <c r="F639" s="21">
        <v>57</v>
      </c>
      <c r="G639" s="21">
        <v>2</v>
      </c>
      <c r="H639" s="21">
        <v>3</v>
      </c>
      <c r="I639" s="37">
        <f t="shared" si="9"/>
        <v>171</v>
      </c>
    </row>
    <row r="640" spans="1:9" ht="42.75" x14ac:dyDescent="0.2">
      <c r="A640" s="18">
        <v>42676.78833333333</v>
      </c>
      <c r="B640" s="19" t="s">
        <v>466</v>
      </c>
      <c r="C640" s="19" t="s">
        <v>21</v>
      </c>
      <c r="D640" s="20" t="s">
        <v>272</v>
      </c>
      <c r="E640" s="21">
        <v>136</v>
      </c>
      <c r="F640" s="21">
        <v>72</v>
      </c>
      <c r="G640" s="21">
        <v>6</v>
      </c>
      <c r="H640" s="21">
        <v>33</v>
      </c>
      <c r="I640" s="37">
        <f t="shared" si="9"/>
        <v>247</v>
      </c>
    </row>
    <row r="641" spans="1:9" ht="57" x14ac:dyDescent="0.2">
      <c r="A641" s="18">
        <v>42675.62222222222</v>
      </c>
      <c r="B641" s="19" t="s">
        <v>465</v>
      </c>
      <c r="C641" s="19" t="s">
        <v>21</v>
      </c>
      <c r="D641" s="20" t="s">
        <v>272</v>
      </c>
      <c r="E641" s="21">
        <v>183</v>
      </c>
      <c r="F641" s="21">
        <v>123</v>
      </c>
      <c r="G641" s="21">
        <v>5</v>
      </c>
      <c r="H641" s="21">
        <v>5</v>
      </c>
      <c r="I641" s="37">
        <f t="shared" si="9"/>
        <v>316</v>
      </c>
    </row>
    <row r="642" spans="1:9" ht="128.25" x14ac:dyDescent="0.2">
      <c r="A642" s="18">
        <v>42675.582638888889</v>
      </c>
      <c r="B642" s="19" t="s">
        <v>464</v>
      </c>
      <c r="C642" s="19" t="s">
        <v>21</v>
      </c>
      <c r="D642" s="20" t="s">
        <v>272</v>
      </c>
      <c r="E642" s="21">
        <v>107</v>
      </c>
      <c r="F642" s="21">
        <v>70</v>
      </c>
      <c r="G642" s="21">
        <v>1</v>
      </c>
      <c r="H642" s="21">
        <v>19</v>
      </c>
      <c r="I642" s="37">
        <f t="shared" ref="I642:I705" si="10">SUM(E642:H642)</f>
        <v>197</v>
      </c>
    </row>
    <row r="643" spans="1:9" ht="57" x14ac:dyDescent="0.2">
      <c r="A643" s="18">
        <v>42675.077777777777</v>
      </c>
      <c r="B643" s="19" t="s">
        <v>463</v>
      </c>
      <c r="C643" s="19" t="s">
        <v>21</v>
      </c>
      <c r="D643" s="20" t="s">
        <v>272</v>
      </c>
      <c r="E643" s="21">
        <v>392</v>
      </c>
      <c r="F643" s="21">
        <v>233</v>
      </c>
      <c r="G643" s="21">
        <v>13</v>
      </c>
      <c r="H643" s="21">
        <v>10</v>
      </c>
      <c r="I643" s="37">
        <f t="shared" si="10"/>
        <v>648</v>
      </c>
    </row>
    <row r="644" spans="1:9" ht="42.75" x14ac:dyDescent="0.2">
      <c r="A644" s="18">
        <v>42674.993750000001</v>
      </c>
      <c r="B644" s="19" t="s">
        <v>462</v>
      </c>
      <c r="C644" s="19" t="s">
        <v>21</v>
      </c>
      <c r="D644" s="20" t="s">
        <v>272</v>
      </c>
      <c r="E644" s="21">
        <v>161</v>
      </c>
      <c r="F644" s="21">
        <v>107</v>
      </c>
      <c r="G644" s="21">
        <v>4</v>
      </c>
      <c r="H644" s="21">
        <v>9</v>
      </c>
      <c r="I644" s="37">
        <f t="shared" si="10"/>
        <v>281</v>
      </c>
    </row>
    <row r="645" spans="1:9" ht="57" x14ac:dyDescent="0.2">
      <c r="A645" s="18">
        <v>42674.934571759259</v>
      </c>
      <c r="B645" s="19" t="s">
        <v>461</v>
      </c>
      <c r="C645" s="19" t="s">
        <v>21</v>
      </c>
      <c r="D645" s="20" t="s">
        <v>272</v>
      </c>
      <c r="E645" s="21">
        <v>171</v>
      </c>
      <c r="F645" s="21">
        <v>107</v>
      </c>
      <c r="G645" s="21">
        <v>6</v>
      </c>
      <c r="H645" s="21">
        <v>10</v>
      </c>
      <c r="I645" s="37">
        <f t="shared" si="10"/>
        <v>294</v>
      </c>
    </row>
    <row r="646" spans="1:9" ht="42.75" x14ac:dyDescent="0.2">
      <c r="A646" s="18">
        <v>42674.78402777778</v>
      </c>
      <c r="B646" s="19" t="s">
        <v>460</v>
      </c>
      <c r="C646" s="19" t="s">
        <v>21</v>
      </c>
      <c r="D646" s="20" t="s">
        <v>272</v>
      </c>
      <c r="E646" s="21">
        <v>221</v>
      </c>
      <c r="F646" s="21">
        <v>138</v>
      </c>
      <c r="G646" s="21">
        <v>6</v>
      </c>
      <c r="H646" s="21">
        <v>9</v>
      </c>
      <c r="I646" s="37">
        <f t="shared" si="10"/>
        <v>374</v>
      </c>
    </row>
    <row r="647" spans="1:9" ht="85.5" x14ac:dyDescent="0.2">
      <c r="A647" s="18">
        <v>42674.731886574074</v>
      </c>
      <c r="B647" s="19" t="s">
        <v>459</v>
      </c>
      <c r="C647" s="19" t="s">
        <v>21</v>
      </c>
      <c r="D647" s="20" t="s">
        <v>272</v>
      </c>
      <c r="E647" s="21">
        <v>305</v>
      </c>
      <c r="F647" s="21">
        <v>181</v>
      </c>
      <c r="G647" s="21">
        <v>12</v>
      </c>
      <c r="H647" s="21">
        <v>24</v>
      </c>
      <c r="I647" s="37">
        <f t="shared" si="10"/>
        <v>522</v>
      </c>
    </row>
    <row r="648" spans="1:9" ht="42.75" x14ac:dyDescent="0.2">
      <c r="A648" s="18">
        <v>42674.556550925925</v>
      </c>
      <c r="B648" s="19" t="s">
        <v>458</v>
      </c>
      <c r="C648" s="19" t="s">
        <v>21</v>
      </c>
      <c r="D648" s="20" t="s">
        <v>272</v>
      </c>
      <c r="E648" s="21">
        <v>343</v>
      </c>
      <c r="F648" s="21">
        <v>181</v>
      </c>
      <c r="G648" s="21">
        <v>29</v>
      </c>
      <c r="H648" s="21">
        <v>36</v>
      </c>
      <c r="I648" s="37">
        <f t="shared" si="10"/>
        <v>589</v>
      </c>
    </row>
    <row r="649" spans="1:9" ht="42.75" x14ac:dyDescent="0.2">
      <c r="A649" s="18">
        <v>42673.959722222222</v>
      </c>
      <c r="B649" s="19" t="s">
        <v>457</v>
      </c>
      <c r="C649" s="19" t="s">
        <v>21</v>
      </c>
      <c r="D649" s="20" t="s">
        <v>272</v>
      </c>
      <c r="E649" s="21">
        <v>223</v>
      </c>
      <c r="F649" s="21">
        <v>138</v>
      </c>
      <c r="G649" s="21">
        <v>0</v>
      </c>
      <c r="H649" s="21">
        <v>7</v>
      </c>
      <c r="I649" s="37">
        <f t="shared" si="10"/>
        <v>368</v>
      </c>
    </row>
    <row r="650" spans="1:9" x14ac:dyDescent="0.2">
      <c r="A650" s="18">
        <v>42673.947291666664</v>
      </c>
      <c r="B650" s="19" t="s">
        <v>456</v>
      </c>
      <c r="C650" s="19" t="s">
        <v>21</v>
      </c>
      <c r="D650" s="20" t="s">
        <v>272</v>
      </c>
      <c r="E650" s="21">
        <v>472</v>
      </c>
      <c r="F650" s="21">
        <v>260</v>
      </c>
      <c r="G650" s="21">
        <v>9</v>
      </c>
      <c r="H650" s="21">
        <v>10</v>
      </c>
      <c r="I650" s="37">
        <f t="shared" si="10"/>
        <v>751</v>
      </c>
    </row>
    <row r="651" spans="1:9" ht="42.75" x14ac:dyDescent="0.2">
      <c r="A651" s="18">
        <v>42673.877523148149</v>
      </c>
      <c r="B651" s="19" t="s">
        <v>455</v>
      </c>
      <c r="C651" s="19" t="s">
        <v>21</v>
      </c>
      <c r="D651" s="20" t="s">
        <v>272</v>
      </c>
      <c r="E651" s="21">
        <v>176</v>
      </c>
      <c r="F651" s="21">
        <v>104</v>
      </c>
      <c r="G651" s="21">
        <v>4</v>
      </c>
      <c r="H651" s="21">
        <v>43</v>
      </c>
      <c r="I651" s="37">
        <f t="shared" si="10"/>
        <v>327</v>
      </c>
    </row>
    <row r="652" spans="1:9" ht="28.5" x14ac:dyDescent="0.2">
      <c r="A652" s="18">
        <v>42673.825694444444</v>
      </c>
      <c r="B652" s="19" t="s">
        <v>454</v>
      </c>
      <c r="C652" s="19" t="s">
        <v>21</v>
      </c>
      <c r="D652" s="20" t="s">
        <v>272</v>
      </c>
      <c r="E652" s="21">
        <v>1072</v>
      </c>
      <c r="F652" s="21">
        <v>600</v>
      </c>
      <c r="G652" s="21">
        <v>41</v>
      </c>
      <c r="H652" s="21">
        <v>44</v>
      </c>
      <c r="I652" s="37">
        <f t="shared" si="10"/>
        <v>1757</v>
      </c>
    </row>
    <row r="653" spans="1:9" x14ac:dyDescent="0.2">
      <c r="A653" s="18">
        <v>42673.734548611108</v>
      </c>
      <c r="B653" s="19" t="s">
        <v>453</v>
      </c>
      <c r="C653" s="19" t="s">
        <v>21</v>
      </c>
      <c r="D653" s="20" t="s">
        <v>272</v>
      </c>
      <c r="E653" s="21">
        <v>222</v>
      </c>
      <c r="F653" s="21">
        <v>132</v>
      </c>
      <c r="G653" s="21">
        <v>10</v>
      </c>
      <c r="H653" s="21">
        <v>21</v>
      </c>
      <c r="I653" s="37">
        <f t="shared" si="10"/>
        <v>385</v>
      </c>
    </row>
    <row r="654" spans="1:9" ht="85.5" x14ac:dyDescent="0.2">
      <c r="A654" s="18">
        <v>42673.625</v>
      </c>
      <c r="B654" s="19" t="s">
        <v>452</v>
      </c>
      <c r="C654" s="19" t="s">
        <v>21</v>
      </c>
      <c r="D654" s="20" t="s">
        <v>280</v>
      </c>
      <c r="E654" s="21">
        <v>315</v>
      </c>
      <c r="F654" s="21">
        <v>182</v>
      </c>
      <c r="G654" s="21">
        <v>11</v>
      </c>
      <c r="H654" s="21">
        <v>48</v>
      </c>
      <c r="I654" s="37">
        <f t="shared" si="10"/>
        <v>556</v>
      </c>
    </row>
    <row r="655" spans="1:9" ht="42.75" x14ac:dyDescent="0.2">
      <c r="A655" s="18">
        <v>42671.785312499997</v>
      </c>
      <c r="B655" s="19" t="s">
        <v>451</v>
      </c>
      <c r="C655" s="19" t="s">
        <v>21</v>
      </c>
      <c r="D655" s="20" t="s">
        <v>272</v>
      </c>
      <c r="E655" s="21">
        <v>4764</v>
      </c>
      <c r="F655" s="21">
        <v>2917</v>
      </c>
      <c r="G655" s="21">
        <v>181</v>
      </c>
      <c r="H655" s="21">
        <v>221</v>
      </c>
      <c r="I655" s="37">
        <f t="shared" si="10"/>
        <v>8083</v>
      </c>
    </row>
    <row r="656" spans="1:9" ht="57" x14ac:dyDescent="0.2">
      <c r="A656" s="18">
        <v>42670.859722222223</v>
      </c>
      <c r="B656" s="19" t="s">
        <v>450</v>
      </c>
      <c r="C656" s="19" t="s">
        <v>21</v>
      </c>
      <c r="D656" s="20" t="s">
        <v>272</v>
      </c>
      <c r="E656" s="21">
        <v>101</v>
      </c>
      <c r="F656" s="21">
        <v>61</v>
      </c>
      <c r="G656" s="21">
        <v>0</v>
      </c>
      <c r="H656" s="21">
        <v>2</v>
      </c>
      <c r="I656" s="37">
        <f t="shared" si="10"/>
        <v>164</v>
      </c>
    </row>
    <row r="657" spans="1:9" ht="71.25" x14ac:dyDescent="0.2">
      <c r="A657" s="18">
        <v>42670.709722222222</v>
      </c>
      <c r="B657" s="19" t="s">
        <v>449</v>
      </c>
      <c r="C657" s="19" t="s">
        <v>21</v>
      </c>
      <c r="D657" s="20" t="s">
        <v>272</v>
      </c>
      <c r="E657" s="21">
        <v>125</v>
      </c>
      <c r="F657" s="21">
        <v>70</v>
      </c>
      <c r="G657" s="21">
        <v>2</v>
      </c>
      <c r="H657" s="21">
        <v>2</v>
      </c>
      <c r="I657" s="37">
        <f t="shared" si="10"/>
        <v>199</v>
      </c>
    </row>
    <row r="658" spans="1:9" ht="28.5" x14ac:dyDescent="0.2">
      <c r="A658" s="18">
        <v>42670.665925925925</v>
      </c>
      <c r="B658" s="19" t="s">
        <v>448</v>
      </c>
      <c r="C658" s="19" t="s">
        <v>21</v>
      </c>
      <c r="D658" s="20" t="s">
        <v>272</v>
      </c>
      <c r="E658" s="21">
        <v>92</v>
      </c>
      <c r="F658" s="21">
        <v>53</v>
      </c>
      <c r="G658" s="21">
        <v>1</v>
      </c>
      <c r="H658" s="21">
        <v>2</v>
      </c>
      <c r="I658" s="37">
        <f t="shared" si="10"/>
        <v>148</v>
      </c>
    </row>
    <row r="659" spans="1:9" ht="42.75" x14ac:dyDescent="0.2">
      <c r="A659" s="18">
        <v>42670.055555555555</v>
      </c>
      <c r="B659" s="19" t="s">
        <v>447</v>
      </c>
      <c r="C659" s="19" t="s">
        <v>21</v>
      </c>
      <c r="D659" s="20" t="s">
        <v>272</v>
      </c>
      <c r="E659" s="21">
        <v>105</v>
      </c>
      <c r="F659" s="21">
        <v>58</v>
      </c>
      <c r="G659" s="21">
        <v>4</v>
      </c>
      <c r="H659" s="21">
        <v>4</v>
      </c>
      <c r="I659" s="37">
        <f t="shared" si="10"/>
        <v>171</v>
      </c>
    </row>
    <row r="660" spans="1:9" ht="99.75" x14ac:dyDescent="0.2">
      <c r="A660" s="18">
        <v>42670.045138888891</v>
      </c>
      <c r="B660" s="19" t="s">
        <v>446</v>
      </c>
      <c r="C660" s="19" t="s">
        <v>21</v>
      </c>
      <c r="D660" s="20" t="s">
        <v>272</v>
      </c>
      <c r="E660" s="21">
        <v>128</v>
      </c>
      <c r="F660" s="21">
        <v>64</v>
      </c>
      <c r="G660" s="21">
        <v>2</v>
      </c>
      <c r="H660" s="21">
        <v>5</v>
      </c>
      <c r="I660" s="37">
        <f t="shared" si="10"/>
        <v>199</v>
      </c>
    </row>
    <row r="661" spans="1:9" ht="57" x14ac:dyDescent="0.2">
      <c r="A661" s="18">
        <v>42669.953819444447</v>
      </c>
      <c r="B661" s="19" t="s">
        <v>445</v>
      </c>
      <c r="C661" s="19" t="s">
        <v>21</v>
      </c>
      <c r="D661" s="20" t="s">
        <v>272</v>
      </c>
      <c r="E661" s="21">
        <v>1920</v>
      </c>
      <c r="F661" s="21">
        <v>1157</v>
      </c>
      <c r="G661" s="21">
        <v>83</v>
      </c>
      <c r="H661" s="21">
        <v>87</v>
      </c>
      <c r="I661" s="37">
        <f t="shared" si="10"/>
        <v>3247</v>
      </c>
    </row>
    <row r="662" spans="1:9" x14ac:dyDescent="0.2">
      <c r="A662" s="18">
        <v>42669.851736111108</v>
      </c>
      <c r="B662" s="19" t="s">
        <v>444</v>
      </c>
      <c r="C662" s="19" t="s">
        <v>21</v>
      </c>
      <c r="D662" s="20" t="s">
        <v>272</v>
      </c>
      <c r="E662" s="21">
        <v>159</v>
      </c>
      <c r="F662" s="21">
        <v>91</v>
      </c>
      <c r="G662" s="21">
        <v>4</v>
      </c>
      <c r="H662" s="21">
        <v>3</v>
      </c>
      <c r="I662" s="37">
        <f t="shared" si="10"/>
        <v>257</v>
      </c>
    </row>
    <row r="663" spans="1:9" ht="57" x14ac:dyDescent="0.2">
      <c r="A663" s="18">
        <v>42669.790277777778</v>
      </c>
      <c r="B663" s="19" t="s">
        <v>443</v>
      </c>
      <c r="C663" s="19" t="s">
        <v>21</v>
      </c>
      <c r="D663" s="20" t="s">
        <v>272</v>
      </c>
      <c r="E663" s="21">
        <v>114</v>
      </c>
      <c r="F663" s="21">
        <v>73</v>
      </c>
      <c r="G663" s="21">
        <v>2</v>
      </c>
      <c r="H663" s="21">
        <v>84</v>
      </c>
      <c r="I663" s="37">
        <f t="shared" si="10"/>
        <v>273</v>
      </c>
    </row>
    <row r="664" spans="1:9" ht="42.75" x14ac:dyDescent="0.2">
      <c r="A664" s="18">
        <v>42669.730439814812</v>
      </c>
      <c r="B664" s="19" t="s">
        <v>442</v>
      </c>
      <c r="C664" s="19" t="s">
        <v>21</v>
      </c>
      <c r="D664" s="20" t="s">
        <v>270</v>
      </c>
      <c r="E664" s="21">
        <v>1544</v>
      </c>
      <c r="F664" s="21">
        <v>835</v>
      </c>
      <c r="G664" s="21">
        <v>63</v>
      </c>
      <c r="H664" s="21">
        <v>60</v>
      </c>
      <c r="I664" s="37">
        <f t="shared" si="10"/>
        <v>2502</v>
      </c>
    </row>
    <row r="665" spans="1:9" ht="57" x14ac:dyDescent="0.2">
      <c r="A665" s="18">
        <v>42669.698888888888</v>
      </c>
      <c r="B665" s="19" t="s">
        <v>441</v>
      </c>
      <c r="C665" s="19" t="s">
        <v>21</v>
      </c>
      <c r="D665" s="20" t="s">
        <v>272</v>
      </c>
      <c r="E665" s="21">
        <v>264</v>
      </c>
      <c r="F665" s="21">
        <v>157</v>
      </c>
      <c r="G665" s="21">
        <v>10</v>
      </c>
      <c r="H665" s="21">
        <v>12</v>
      </c>
      <c r="I665" s="37">
        <f t="shared" si="10"/>
        <v>443</v>
      </c>
    </row>
    <row r="666" spans="1:9" x14ac:dyDescent="0.2">
      <c r="A666" s="18">
        <v>42667.991724537038</v>
      </c>
      <c r="B666" s="19" t="s">
        <v>439</v>
      </c>
      <c r="C666" s="19" t="s">
        <v>21</v>
      </c>
      <c r="D666" s="20" t="s">
        <v>272</v>
      </c>
      <c r="E666" s="21">
        <v>152</v>
      </c>
      <c r="F666" s="21">
        <v>85</v>
      </c>
      <c r="G666" s="21">
        <v>3</v>
      </c>
      <c r="H666" s="21">
        <v>4</v>
      </c>
      <c r="I666" s="37">
        <f t="shared" si="10"/>
        <v>244</v>
      </c>
    </row>
    <row r="667" spans="1:9" ht="85.5" x14ac:dyDescent="0.2">
      <c r="A667" s="18">
        <v>42667.84412037037</v>
      </c>
      <c r="B667" s="19" t="s">
        <v>438</v>
      </c>
      <c r="C667" s="19" t="s">
        <v>21</v>
      </c>
      <c r="D667" s="20" t="s">
        <v>280</v>
      </c>
      <c r="E667" s="21">
        <v>128</v>
      </c>
      <c r="F667" s="21">
        <v>80</v>
      </c>
      <c r="G667" s="21">
        <v>3</v>
      </c>
      <c r="H667" s="21">
        <v>5</v>
      </c>
      <c r="I667" s="37">
        <f t="shared" si="10"/>
        <v>216</v>
      </c>
    </row>
    <row r="668" spans="1:9" x14ac:dyDescent="0.2">
      <c r="A668" s="18">
        <v>42667.678611111114</v>
      </c>
      <c r="B668" s="19" t="s">
        <v>437</v>
      </c>
      <c r="C668" s="19" t="s">
        <v>21</v>
      </c>
      <c r="D668" s="20" t="s">
        <v>272</v>
      </c>
      <c r="E668" s="21">
        <v>169</v>
      </c>
      <c r="F668" s="21">
        <v>93</v>
      </c>
      <c r="G668" s="21">
        <v>4</v>
      </c>
      <c r="H668" s="21">
        <v>10</v>
      </c>
      <c r="I668" s="37">
        <f t="shared" si="10"/>
        <v>276</v>
      </c>
    </row>
    <row r="669" spans="1:9" x14ac:dyDescent="0.2">
      <c r="A669" s="18">
        <v>42666.955520833333</v>
      </c>
      <c r="B669" s="19" t="s">
        <v>436</v>
      </c>
      <c r="C669" s="19" t="s">
        <v>21</v>
      </c>
      <c r="D669" s="20" t="s">
        <v>272</v>
      </c>
      <c r="E669" s="21">
        <v>119</v>
      </c>
      <c r="F669" s="21">
        <v>71</v>
      </c>
      <c r="G669" s="21">
        <v>0</v>
      </c>
      <c r="H669" s="21">
        <v>31</v>
      </c>
      <c r="I669" s="37">
        <f t="shared" si="10"/>
        <v>221</v>
      </c>
    </row>
    <row r="670" spans="1:9" ht="42.75" x14ac:dyDescent="0.2">
      <c r="A670" s="18">
        <v>42666.78125</v>
      </c>
      <c r="B670" s="19" t="s">
        <v>435</v>
      </c>
      <c r="C670" s="19" t="s">
        <v>21</v>
      </c>
      <c r="D670" s="20" t="s">
        <v>272</v>
      </c>
      <c r="E670" s="21">
        <v>583</v>
      </c>
      <c r="F670" s="21">
        <v>281</v>
      </c>
      <c r="G670" s="21">
        <v>24</v>
      </c>
      <c r="H670" s="21">
        <v>20</v>
      </c>
      <c r="I670" s="37">
        <f t="shared" si="10"/>
        <v>908</v>
      </c>
    </row>
    <row r="671" spans="1:9" ht="71.25" x14ac:dyDescent="0.2">
      <c r="A671" s="18">
        <v>42666.676805555559</v>
      </c>
      <c r="B671" s="19" t="s">
        <v>434</v>
      </c>
      <c r="C671" s="19" t="s">
        <v>21</v>
      </c>
      <c r="D671" s="20" t="s">
        <v>272</v>
      </c>
      <c r="E671" s="21">
        <v>284</v>
      </c>
      <c r="F671" s="21">
        <v>158</v>
      </c>
      <c r="G671" s="21">
        <v>12</v>
      </c>
      <c r="H671" s="21">
        <v>15</v>
      </c>
      <c r="I671" s="37">
        <f t="shared" si="10"/>
        <v>469</v>
      </c>
    </row>
    <row r="672" spans="1:9" ht="28.5" x14ac:dyDescent="0.2">
      <c r="A672" s="18">
        <v>42662.922199074077</v>
      </c>
      <c r="B672" s="19" t="s">
        <v>433</v>
      </c>
      <c r="C672" s="19" t="s">
        <v>21</v>
      </c>
      <c r="D672" s="20" t="s">
        <v>272</v>
      </c>
      <c r="E672" s="21">
        <v>84</v>
      </c>
      <c r="F672" s="21">
        <v>60</v>
      </c>
      <c r="G672" s="21">
        <v>2</v>
      </c>
      <c r="H672" s="21">
        <v>0</v>
      </c>
      <c r="I672" s="37">
        <f t="shared" si="10"/>
        <v>146</v>
      </c>
    </row>
    <row r="673" spans="1:9" ht="28.5" x14ac:dyDescent="0.2">
      <c r="A673" s="18">
        <v>42662.712777777779</v>
      </c>
      <c r="B673" s="19" t="s">
        <v>432</v>
      </c>
      <c r="C673" s="19" t="s">
        <v>21</v>
      </c>
      <c r="D673" s="20" t="s">
        <v>272</v>
      </c>
      <c r="E673" s="21">
        <v>5487</v>
      </c>
      <c r="F673" s="21">
        <v>2570</v>
      </c>
      <c r="G673" s="21">
        <v>429</v>
      </c>
      <c r="H673" s="21">
        <v>162</v>
      </c>
      <c r="I673" s="37">
        <f t="shared" si="10"/>
        <v>8648</v>
      </c>
    </row>
    <row r="674" spans="1:9" ht="28.5" x14ac:dyDescent="0.2">
      <c r="A674" s="18">
        <v>42662.711226851854</v>
      </c>
      <c r="B674" s="19" t="s">
        <v>431</v>
      </c>
      <c r="C674" s="19" t="s">
        <v>21</v>
      </c>
      <c r="D674" s="20" t="s">
        <v>272</v>
      </c>
      <c r="E674" s="21">
        <v>671</v>
      </c>
      <c r="F674" s="21">
        <v>396</v>
      </c>
      <c r="G674" s="21">
        <v>23</v>
      </c>
      <c r="H674" s="21">
        <v>20</v>
      </c>
      <c r="I674" s="37">
        <f t="shared" si="10"/>
        <v>1110</v>
      </c>
    </row>
    <row r="675" spans="1:9" ht="57" x14ac:dyDescent="0.2">
      <c r="A675" s="18">
        <v>42661.635416666664</v>
      </c>
      <c r="B675" s="19" t="s">
        <v>430</v>
      </c>
      <c r="C675" s="19" t="s">
        <v>21</v>
      </c>
      <c r="D675" s="20" t="s">
        <v>272</v>
      </c>
      <c r="E675" s="21">
        <v>605</v>
      </c>
      <c r="F675" s="21">
        <v>349</v>
      </c>
      <c r="G675" s="21">
        <v>32</v>
      </c>
      <c r="H675" s="21">
        <v>23</v>
      </c>
      <c r="I675" s="37">
        <f t="shared" si="10"/>
        <v>1009</v>
      </c>
    </row>
    <row r="676" spans="1:9" ht="71.25" x14ac:dyDescent="0.2">
      <c r="A676" s="18">
        <v>42661.602777777778</v>
      </c>
      <c r="B676" s="19" t="s">
        <v>429</v>
      </c>
      <c r="C676" s="19" t="s">
        <v>21</v>
      </c>
      <c r="D676" s="20" t="s">
        <v>280</v>
      </c>
      <c r="E676" s="21">
        <v>182</v>
      </c>
      <c r="F676" s="21">
        <v>117</v>
      </c>
      <c r="G676" s="21">
        <v>6</v>
      </c>
      <c r="H676" s="21">
        <v>6</v>
      </c>
      <c r="I676" s="37">
        <f t="shared" si="10"/>
        <v>311</v>
      </c>
    </row>
    <row r="677" spans="1:9" ht="28.5" x14ac:dyDescent="0.2">
      <c r="A677" s="18">
        <v>42661.102083333331</v>
      </c>
      <c r="B677" s="19" t="s">
        <v>428</v>
      </c>
      <c r="C677" s="19" t="s">
        <v>21</v>
      </c>
      <c r="D677" s="20" t="s">
        <v>272</v>
      </c>
      <c r="E677" s="21">
        <v>181</v>
      </c>
      <c r="F677" s="21">
        <v>117</v>
      </c>
      <c r="G677" s="21">
        <v>4</v>
      </c>
      <c r="H677" s="21">
        <v>119</v>
      </c>
      <c r="I677" s="37">
        <f t="shared" si="10"/>
        <v>421</v>
      </c>
    </row>
    <row r="678" spans="1:9" ht="71.25" x14ac:dyDescent="0.2">
      <c r="A678" s="18">
        <v>42661.091365740744</v>
      </c>
      <c r="B678" s="19" t="s">
        <v>427</v>
      </c>
      <c r="C678" s="19" t="s">
        <v>21</v>
      </c>
      <c r="D678" s="20" t="s">
        <v>270</v>
      </c>
      <c r="E678" s="21">
        <v>2004</v>
      </c>
      <c r="F678" s="21">
        <v>1102</v>
      </c>
      <c r="G678" s="21">
        <v>106</v>
      </c>
      <c r="H678" s="21">
        <v>85</v>
      </c>
      <c r="I678" s="37">
        <f t="shared" si="10"/>
        <v>3297</v>
      </c>
    </row>
    <row r="679" spans="1:9" ht="42.75" x14ac:dyDescent="0.2">
      <c r="A679" s="18">
        <v>42661.017361111109</v>
      </c>
      <c r="B679" s="19" t="s">
        <v>426</v>
      </c>
      <c r="C679" s="19" t="s">
        <v>21</v>
      </c>
      <c r="D679" s="20" t="s">
        <v>272</v>
      </c>
      <c r="E679" s="21">
        <v>130</v>
      </c>
      <c r="F679" s="21">
        <v>75</v>
      </c>
      <c r="G679" s="21">
        <v>2</v>
      </c>
      <c r="H679" s="21">
        <v>13</v>
      </c>
      <c r="I679" s="37">
        <f t="shared" si="10"/>
        <v>220</v>
      </c>
    </row>
    <row r="680" spans="1:9" ht="42.75" x14ac:dyDescent="0.2">
      <c r="A680" s="18">
        <v>42660.933333333334</v>
      </c>
      <c r="B680" s="19" t="s">
        <v>425</v>
      </c>
      <c r="C680" s="19" t="s">
        <v>21</v>
      </c>
      <c r="D680" s="20" t="s">
        <v>272</v>
      </c>
      <c r="E680" s="21">
        <v>333</v>
      </c>
      <c r="F680" s="21">
        <v>159</v>
      </c>
      <c r="G680" s="21">
        <v>11</v>
      </c>
      <c r="H680" s="21">
        <v>13</v>
      </c>
      <c r="I680" s="37">
        <f t="shared" si="10"/>
        <v>516</v>
      </c>
    </row>
    <row r="681" spans="1:9" ht="156.75" x14ac:dyDescent="0.2">
      <c r="A681" s="18">
        <v>42660.833807870367</v>
      </c>
      <c r="B681" s="19" t="s">
        <v>424</v>
      </c>
      <c r="C681" s="19" t="s">
        <v>21</v>
      </c>
      <c r="D681" s="20" t="s">
        <v>280</v>
      </c>
      <c r="E681" s="21">
        <v>143</v>
      </c>
      <c r="F681" s="21">
        <v>83</v>
      </c>
      <c r="G681" s="21">
        <v>10</v>
      </c>
      <c r="H681" s="21">
        <v>94</v>
      </c>
      <c r="I681" s="37">
        <f t="shared" si="10"/>
        <v>330</v>
      </c>
    </row>
    <row r="682" spans="1:9" ht="42.75" x14ac:dyDescent="0.2">
      <c r="A682" s="18">
        <v>42660.821180555555</v>
      </c>
      <c r="B682" s="19" t="s">
        <v>423</v>
      </c>
      <c r="C682" s="19" t="s">
        <v>21</v>
      </c>
      <c r="D682" s="20" t="s">
        <v>272</v>
      </c>
      <c r="E682" s="21">
        <v>2703</v>
      </c>
      <c r="F682" s="21">
        <v>1436</v>
      </c>
      <c r="G682" s="21">
        <v>115</v>
      </c>
      <c r="H682" s="21">
        <v>67</v>
      </c>
      <c r="I682" s="37">
        <f t="shared" si="10"/>
        <v>4321</v>
      </c>
    </row>
    <row r="683" spans="1:9" ht="57" x14ac:dyDescent="0.2">
      <c r="A683" s="18">
        <v>42660.788888888892</v>
      </c>
      <c r="B683" s="19" t="s">
        <v>422</v>
      </c>
      <c r="C683" s="19" t="s">
        <v>21</v>
      </c>
      <c r="D683" s="20" t="s">
        <v>272</v>
      </c>
      <c r="E683" s="21">
        <v>138</v>
      </c>
      <c r="F683" s="21">
        <v>84</v>
      </c>
      <c r="G683" s="21">
        <v>3</v>
      </c>
      <c r="H683" s="21">
        <v>3</v>
      </c>
      <c r="I683" s="37">
        <f t="shared" si="10"/>
        <v>228</v>
      </c>
    </row>
    <row r="684" spans="1:9" x14ac:dyDescent="0.2">
      <c r="A684" s="18">
        <v>42660.693715277775</v>
      </c>
      <c r="B684" s="19" t="s">
        <v>421</v>
      </c>
      <c r="C684" s="19" t="s">
        <v>21</v>
      </c>
      <c r="D684" s="20" t="s">
        <v>272</v>
      </c>
      <c r="E684" s="21">
        <v>118</v>
      </c>
      <c r="F684" s="21">
        <v>65</v>
      </c>
      <c r="G684" s="21">
        <v>0</v>
      </c>
      <c r="H684" s="21">
        <v>0</v>
      </c>
      <c r="I684" s="37">
        <f t="shared" si="10"/>
        <v>183</v>
      </c>
    </row>
    <row r="685" spans="1:9" x14ac:dyDescent="0.2">
      <c r="A685" s="18">
        <v>42660.246365740742</v>
      </c>
      <c r="B685" s="19" t="s">
        <v>420</v>
      </c>
      <c r="C685" s="19" t="s">
        <v>21</v>
      </c>
      <c r="D685" s="20" t="s">
        <v>272</v>
      </c>
      <c r="E685" s="21">
        <v>1620</v>
      </c>
      <c r="F685" s="21">
        <v>844</v>
      </c>
      <c r="G685" s="21">
        <v>84</v>
      </c>
      <c r="H685" s="21">
        <v>106</v>
      </c>
      <c r="I685" s="37">
        <f t="shared" si="10"/>
        <v>2654</v>
      </c>
    </row>
    <row r="686" spans="1:9" ht="42.75" x14ac:dyDescent="0.2">
      <c r="A686" s="18">
        <v>42655.936307870368</v>
      </c>
      <c r="B686" s="19" t="s">
        <v>419</v>
      </c>
      <c r="C686" s="19" t="s">
        <v>21</v>
      </c>
      <c r="D686" s="20" t="s">
        <v>270</v>
      </c>
      <c r="E686" s="21">
        <v>2566</v>
      </c>
      <c r="F686" s="21">
        <v>1221</v>
      </c>
      <c r="G686" s="21">
        <v>24</v>
      </c>
      <c r="H686" s="21">
        <v>51</v>
      </c>
      <c r="I686" s="37">
        <f t="shared" si="10"/>
        <v>3862</v>
      </c>
    </row>
    <row r="687" spans="1:9" ht="28.5" x14ac:dyDescent="0.2">
      <c r="A687" s="18">
        <v>42655.621736111112</v>
      </c>
      <c r="B687" s="19" t="s">
        <v>418</v>
      </c>
      <c r="C687" s="19" t="s">
        <v>21</v>
      </c>
      <c r="D687" s="20" t="s">
        <v>270</v>
      </c>
      <c r="E687" s="21">
        <v>1954</v>
      </c>
      <c r="F687" s="21">
        <v>750</v>
      </c>
      <c r="G687" s="21">
        <v>19</v>
      </c>
      <c r="H687" s="21">
        <v>25</v>
      </c>
      <c r="I687" s="37">
        <f t="shared" si="10"/>
        <v>2748</v>
      </c>
    </row>
    <row r="688" spans="1:9" ht="57" x14ac:dyDescent="0.2">
      <c r="A688" s="18">
        <v>42655.080949074072</v>
      </c>
      <c r="B688" s="19" t="s">
        <v>417</v>
      </c>
      <c r="C688" s="19" t="s">
        <v>21</v>
      </c>
      <c r="D688" s="20" t="s">
        <v>272</v>
      </c>
      <c r="E688" s="21">
        <v>120</v>
      </c>
      <c r="F688" s="21">
        <v>76</v>
      </c>
      <c r="G688" s="21">
        <v>2</v>
      </c>
      <c r="H688" s="21">
        <v>12</v>
      </c>
      <c r="I688" s="37">
        <f t="shared" si="10"/>
        <v>210</v>
      </c>
    </row>
    <row r="689" spans="1:9" ht="71.25" x14ac:dyDescent="0.2">
      <c r="A689" s="18">
        <v>42655.068877314814</v>
      </c>
      <c r="B689" s="19" t="s">
        <v>416</v>
      </c>
      <c r="C689" s="19" t="s">
        <v>21</v>
      </c>
      <c r="D689" s="20" t="s">
        <v>270</v>
      </c>
      <c r="E689" s="21">
        <v>2482</v>
      </c>
      <c r="F689" s="21">
        <v>987</v>
      </c>
      <c r="G689" s="21">
        <v>8</v>
      </c>
      <c r="H689" s="21">
        <v>16</v>
      </c>
      <c r="I689" s="37">
        <f t="shared" si="10"/>
        <v>3493</v>
      </c>
    </row>
    <row r="690" spans="1:9" ht="57" x14ac:dyDescent="0.2">
      <c r="A690" s="18">
        <v>42654.65902777778</v>
      </c>
      <c r="B690" s="19" t="s">
        <v>415</v>
      </c>
      <c r="C690" s="19" t="s">
        <v>21</v>
      </c>
      <c r="D690" s="20" t="s">
        <v>272</v>
      </c>
      <c r="E690" s="21">
        <v>74</v>
      </c>
      <c r="F690" s="21">
        <v>53</v>
      </c>
      <c r="G690" s="21">
        <v>0</v>
      </c>
      <c r="H690" s="21">
        <v>8</v>
      </c>
      <c r="I690" s="37">
        <f t="shared" si="10"/>
        <v>135</v>
      </c>
    </row>
    <row r="691" spans="1:9" ht="42.75" x14ac:dyDescent="0.2">
      <c r="A691" s="18">
        <v>42653.895833333336</v>
      </c>
      <c r="B691" s="19" t="s">
        <v>414</v>
      </c>
      <c r="C691" s="19" t="s">
        <v>21</v>
      </c>
      <c r="D691" s="20" t="s">
        <v>280</v>
      </c>
      <c r="E691" s="21">
        <v>102</v>
      </c>
      <c r="F691" s="21">
        <v>64</v>
      </c>
      <c r="G691" s="21">
        <v>0</v>
      </c>
      <c r="H691" s="21">
        <v>1</v>
      </c>
      <c r="I691" s="37">
        <f t="shared" si="10"/>
        <v>167</v>
      </c>
    </row>
    <row r="692" spans="1:9" ht="28.5" x14ac:dyDescent="0.2">
      <c r="A692" s="18">
        <v>42653.791666666664</v>
      </c>
      <c r="B692" s="19" t="s">
        <v>413</v>
      </c>
      <c r="C692" s="19" t="s">
        <v>21</v>
      </c>
      <c r="D692" s="20" t="s">
        <v>280</v>
      </c>
      <c r="E692" s="21">
        <v>36</v>
      </c>
      <c r="F692" s="21">
        <v>17</v>
      </c>
      <c r="G692" s="21">
        <v>1</v>
      </c>
      <c r="H692" s="21">
        <v>53</v>
      </c>
      <c r="I692" s="37">
        <f t="shared" si="10"/>
        <v>107</v>
      </c>
    </row>
    <row r="693" spans="1:9" ht="28.5" x14ac:dyDescent="0.2">
      <c r="A693" s="18">
        <v>42653.731956018521</v>
      </c>
      <c r="B693" s="19" t="s">
        <v>412</v>
      </c>
      <c r="C693" s="19" t="s">
        <v>21</v>
      </c>
      <c r="D693" s="20" t="s">
        <v>270</v>
      </c>
      <c r="E693" s="21">
        <v>1229</v>
      </c>
      <c r="F693" s="21">
        <v>651</v>
      </c>
      <c r="G693" s="21">
        <v>28</v>
      </c>
      <c r="H693" s="21">
        <v>28</v>
      </c>
      <c r="I693" s="37">
        <f t="shared" si="10"/>
        <v>1936</v>
      </c>
    </row>
    <row r="694" spans="1:9" ht="57" x14ac:dyDescent="0.2">
      <c r="A694" s="18">
        <v>42653.69027777778</v>
      </c>
      <c r="B694" s="19" t="s">
        <v>411</v>
      </c>
      <c r="C694" s="19" t="s">
        <v>21</v>
      </c>
      <c r="D694" s="20" t="s">
        <v>272</v>
      </c>
      <c r="E694" s="21">
        <v>105</v>
      </c>
      <c r="F694" s="21">
        <v>64</v>
      </c>
      <c r="G694" s="21">
        <v>0</v>
      </c>
      <c r="H694" s="21">
        <v>0</v>
      </c>
      <c r="I694" s="37">
        <f t="shared" si="10"/>
        <v>169</v>
      </c>
    </row>
    <row r="695" spans="1:9" ht="28.5" x14ac:dyDescent="0.2">
      <c r="A695" s="18">
        <v>42653.652777777781</v>
      </c>
      <c r="B695" s="19" t="s">
        <v>410</v>
      </c>
      <c r="C695" s="19" t="s">
        <v>21</v>
      </c>
      <c r="D695" s="20" t="s">
        <v>280</v>
      </c>
      <c r="E695" s="21">
        <v>43</v>
      </c>
      <c r="F695" s="21">
        <v>17</v>
      </c>
      <c r="G695" s="21">
        <v>0</v>
      </c>
      <c r="H695" s="21">
        <v>0</v>
      </c>
      <c r="I695" s="37">
        <f t="shared" si="10"/>
        <v>60</v>
      </c>
    </row>
    <row r="696" spans="1:9" ht="28.5" x14ac:dyDescent="0.2">
      <c r="A696" s="18">
        <v>42653.625</v>
      </c>
      <c r="B696" s="19" t="s">
        <v>409</v>
      </c>
      <c r="C696" s="19" t="s">
        <v>21</v>
      </c>
      <c r="D696" s="20" t="s">
        <v>280</v>
      </c>
      <c r="E696" s="21">
        <v>24</v>
      </c>
      <c r="F696" s="21">
        <v>11</v>
      </c>
      <c r="G696" s="21">
        <v>0</v>
      </c>
      <c r="H696" s="21">
        <v>4</v>
      </c>
      <c r="I696" s="37">
        <f t="shared" si="10"/>
        <v>39</v>
      </c>
    </row>
    <row r="697" spans="1:9" ht="42.75" x14ac:dyDescent="0.2">
      <c r="A697" s="18">
        <v>42652.973865740743</v>
      </c>
      <c r="B697" s="19" t="s">
        <v>408</v>
      </c>
      <c r="C697" s="19" t="s">
        <v>21</v>
      </c>
      <c r="D697" s="20" t="s">
        <v>270</v>
      </c>
      <c r="E697" s="21">
        <v>2251</v>
      </c>
      <c r="F697" s="21">
        <v>929</v>
      </c>
      <c r="G697" s="21">
        <v>7</v>
      </c>
      <c r="H697" s="21">
        <v>8</v>
      </c>
      <c r="I697" s="37">
        <f t="shared" si="10"/>
        <v>3195</v>
      </c>
    </row>
    <row r="698" spans="1:9" ht="42.75" x14ac:dyDescent="0.2">
      <c r="A698" s="18">
        <v>42652.958333333336</v>
      </c>
      <c r="B698" s="19" t="s">
        <v>407</v>
      </c>
      <c r="C698" s="19" t="s">
        <v>21</v>
      </c>
      <c r="D698" s="20" t="s">
        <v>280</v>
      </c>
      <c r="E698" s="21">
        <v>35</v>
      </c>
      <c r="F698" s="21">
        <v>21</v>
      </c>
      <c r="G698" s="21">
        <v>1</v>
      </c>
      <c r="H698" s="21">
        <v>3</v>
      </c>
      <c r="I698" s="37">
        <f t="shared" si="10"/>
        <v>60</v>
      </c>
    </row>
    <row r="699" spans="1:9" ht="28.5" x14ac:dyDescent="0.2">
      <c r="A699" s="18">
        <v>42652.916666666664</v>
      </c>
      <c r="B699" s="19" t="s">
        <v>406</v>
      </c>
      <c r="C699" s="19" t="s">
        <v>21</v>
      </c>
      <c r="D699" s="20" t="s">
        <v>280</v>
      </c>
      <c r="E699" s="21">
        <v>66</v>
      </c>
      <c r="F699" s="21">
        <v>40</v>
      </c>
      <c r="G699" s="21">
        <v>1</v>
      </c>
      <c r="H699" s="21">
        <v>1</v>
      </c>
      <c r="I699" s="37">
        <f t="shared" si="10"/>
        <v>108</v>
      </c>
    </row>
    <row r="700" spans="1:9" ht="28.5" x14ac:dyDescent="0.2">
      <c r="A700" s="18">
        <v>42652.875</v>
      </c>
      <c r="B700" s="19" t="s">
        <v>405</v>
      </c>
      <c r="C700" s="19" t="s">
        <v>21</v>
      </c>
      <c r="D700" s="20" t="s">
        <v>280</v>
      </c>
      <c r="E700" s="21">
        <v>133</v>
      </c>
      <c r="F700" s="21">
        <v>74</v>
      </c>
      <c r="G700" s="21">
        <v>0</v>
      </c>
      <c r="H700" s="21">
        <v>9</v>
      </c>
      <c r="I700" s="37">
        <f t="shared" si="10"/>
        <v>216</v>
      </c>
    </row>
    <row r="701" spans="1:9" ht="42.75" x14ac:dyDescent="0.2">
      <c r="A701" s="18">
        <v>42651.208749999998</v>
      </c>
      <c r="B701" s="19" t="s">
        <v>404</v>
      </c>
      <c r="C701" s="19" t="s">
        <v>21</v>
      </c>
      <c r="D701" s="20" t="s">
        <v>270</v>
      </c>
      <c r="E701" s="21">
        <v>2860</v>
      </c>
      <c r="F701" s="21">
        <v>1240</v>
      </c>
      <c r="G701" s="21">
        <v>15</v>
      </c>
      <c r="H701" s="21">
        <v>28</v>
      </c>
      <c r="I701" s="37">
        <f t="shared" si="10"/>
        <v>4143</v>
      </c>
    </row>
    <row r="702" spans="1:9" ht="71.25" x14ac:dyDescent="0.2">
      <c r="A702" s="18">
        <v>42649.913136574076</v>
      </c>
      <c r="B702" s="19" t="s">
        <v>403</v>
      </c>
      <c r="C702" s="19" t="s">
        <v>21</v>
      </c>
      <c r="D702" s="20" t="s">
        <v>272</v>
      </c>
      <c r="E702" s="21">
        <v>91</v>
      </c>
      <c r="F702" s="21">
        <v>55</v>
      </c>
      <c r="G702" s="21">
        <v>0</v>
      </c>
      <c r="H702" s="21">
        <v>0</v>
      </c>
      <c r="I702" s="37">
        <f t="shared" si="10"/>
        <v>146</v>
      </c>
    </row>
    <row r="703" spans="1:9" ht="85.5" x14ac:dyDescent="0.2">
      <c r="A703" s="18">
        <v>42647.829942129632</v>
      </c>
      <c r="B703" s="19" t="s">
        <v>402</v>
      </c>
      <c r="C703" s="19" t="s">
        <v>21</v>
      </c>
      <c r="D703" s="20" t="s">
        <v>272</v>
      </c>
      <c r="E703" s="21">
        <v>1242</v>
      </c>
      <c r="F703" s="21">
        <v>620</v>
      </c>
      <c r="G703" s="21">
        <v>33</v>
      </c>
      <c r="H703" s="21">
        <v>29</v>
      </c>
      <c r="I703" s="37">
        <f t="shared" si="10"/>
        <v>1924</v>
      </c>
    </row>
    <row r="704" spans="1:9" ht="28.5" x14ac:dyDescent="0.2">
      <c r="A704" s="18">
        <v>42647.659722222219</v>
      </c>
      <c r="B704" s="19" t="s">
        <v>401</v>
      </c>
      <c r="C704" s="19" t="s">
        <v>21</v>
      </c>
      <c r="D704" s="20" t="s">
        <v>272</v>
      </c>
      <c r="E704" s="21">
        <v>143</v>
      </c>
      <c r="F704" s="21">
        <v>95</v>
      </c>
      <c r="G704" s="21">
        <v>2</v>
      </c>
      <c r="H704" s="21">
        <v>2</v>
      </c>
      <c r="I704" s="37">
        <f t="shared" si="10"/>
        <v>242</v>
      </c>
    </row>
    <row r="705" spans="1:9" ht="28.5" x14ac:dyDescent="0.2">
      <c r="A705" s="18">
        <v>42647.571817129632</v>
      </c>
      <c r="B705" s="19" t="s">
        <v>400</v>
      </c>
      <c r="C705" s="19" t="s">
        <v>21</v>
      </c>
      <c r="D705" s="20" t="s">
        <v>272</v>
      </c>
      <c r="E705" s="21">
        <v>119</v>
      </c>
      <c r="F705" s="21">
        <v>85</v>
      </c>
      <c r="G705" s="21">
        <v>2</v>
      </c>
      <c r="H705" s="21">
        <v>13</v>
      </c>
      <c r="I705" s="37">
        <f t="shared" si="10"/>
        <v>219</v>
      </c>
    </row>
    <row r="706" spans="1:9" ht="42.75" x14ac:dyDescent="0.2">
      <c r="A706" s="18">
        <v>42647.041678240741</v>
      </c>
      <c r="B706" s="19" t="s">
        <v>399</v>
      </c>
      <c r="C706" s="19" t="s">
        <v>21</v>
      </c>
      <c r="D706" s="20" t="s">
        <v>272</v>
      </c>
      <c r="E706" s="21">
        <v>145</v>
      </c>
      <c r="F706" s="21">
        <v>93</v>
      </c>
      <c r="G706" s="21">
        <v>8</v>
      </c>
      <c r="H706" s="21">
        <v>9</v>
      </c>
      <c r="I706" s="37">
        <f t="shared" ref="I706:I769" si="11">SUM(E706:H706)</f>
        <v>255</v>
      </c>
    </row>
    <row r="707" spans="1:9" ht="57" x14ac:dyDescent="0.2">
      <c r="A707" s="18">
        <v>42646.738854166666</v>
      </c>
      <c r="B707" s="19" t="s">
        <v>398</v>
      </c>
      <c r="C707" s="19" t="s">
        <v>21</v>
      </c>
      <c r="D707" s="20" t="s">
        <v>272</v>
      </c>
      <c r="E707" s="21">
        <v>124</v>
      </c>
      <c r="F707" s="21">
        <v>72</v>
      </c>
      <c r="G707" s="21">
        <v>5</v>
      </c>
      <c r="H707" s="21">
        <v>6</v>
      </c>
      <c r="I707" s="37">
        <f t="shared" si="11"/>
        <v>207</v>
      </c>
    </row>
    <row r="708" spans="1:9" ht="42.75" x14ac:dyDescent="0.2">
      <c r="A708" s="18">
        <v>42646.68341435185</v>
      </c>
      <c r="B708" s="19" t="s">
        <v>397</v>
      </c>
      <c r="C708" s="19" t="s">
        <v>21</v>
      </c>
      <c r="D708" s="20" t="s">
        <v>272</v>
      </c>
      <c r="E708" s="21">
        <v>1380</v>
      </c>
      <c r="F708" s="21">
        <v>657</v>
      </c>
      <c r="G708" s="21">
        <v>98</v>
      </c>
      <c r="H708" s="21">
        <v>96</v>
      </c>
      <c r="I708" s="37">
        <f t="shared" si="11"/>
        <v>2231</v>
      </c>
    </row>
    <row r="709" spans="1:9" ht="57" x14ac:dyDescent="0.2">
      <c r="A709" s="18">
        <v>42646.035821759258</v>
      </c>
      <c r="B709" s="19" t="s">
        <v>396</v>
      </c>
      <c r="C709" s="19" t="s">
        <v>21</v>
      </c>
      <c r="D709" s="20" t="s">
        <v>272</v>
      </c>
      <c r="E709" s="21">
        <v>203</v>
      </c>
      <c r="F709" s="21">
        <v>126</v>
      </c>
      <c r="G709" s="21">
        <v>5</v>
      </c>
      <c r="H709" s="21">
        <v>13</v>
      </c>
      <c r="I709" s="37">
        <f t="shared" si="11"/>
        <v>347</v>
      </c>
    </row>
    <row r="710" spans="1:9" ht="85.5" x14ac:dyDescent="0.2">
      <c r="A710" s="18">
        <v>42645.665231481478</v>
      </c>
      <c r="B710" s="19" t="s">
        <v>395</v>
      </c>
      <c r="C710" s="19" t="s">
        <v>21</v>
      </c>
      <c r="D710" s="20" t="s">
        <v>280</v>
      </c>
      <c r="E710" s="21">
        <v>74</v>
      </c>
      <c r="F710" s="21">
        <v>36</v>
      </c>
      <c r="G710" s="21">
        <v>0</v>
      </c>
      <c r="H710" s="21">
        <v>2</v>
      </c>
      <c r="I710" s="37">
        <f t="shared" si="11"/>
        <v>112</v>
      </c>
    </row>
    <row r="711" spans="1:9" ht="42.75" x14ac:dyDescent="0.2">
      <c r="A711" s="18">
        <v>42636.586608796293</v>
      </c>
      <c r="B711" s="19" t="s">
        <v>394</v>
      </c>
      <c r="C711" s="19" t="s">
        <v>21</v>
      </c>
      <c r="D711" s="20" t="s">
        <v>272</v>
      </c>
      <c r="E711" s="21">
        <v>187</v>
      </c>
      <c r="F711" s="21">
        <v>122</v>
      </c>
      <c r="G711" s="21">
        <v>2</v>
      </c>
      <c r="H711" s="21">
        <v>32</v>
      </c>
      <c r="I711" s="37">
        <f t="shared" si="11"/>
        <v>343</v>
      </c>
    </row>
    <row r="712" spans="1:9" x14ac:dyDescent="0.2">
      <c r="A712" s="18">
        <v>42634.975439814814</v>
      </c>
      <c r="B712" s="19" t="s">
        <v>393</v>
      </c>
      <c r="C712" s="19" t="s">
        <v>21</v>
      </c>
      <c r="D712" s="20" t="s">
        <v>272</v>
      </c>
      <c r="E712" s="21">
        <v>94</v>
      </c>
      <c r="F712" s="21">
        <v>60</v>
      </c>
      <c r="G712" s="21">
        <v>1</v>
      </c>
      <c r="H712" s="21">
        <v>23</v>
      </c>
      <c r="I712" s="37">
        <f t="shared" si="11"/>
        <v>178</v>
      </c>
    </row>
    <row r="713" spans="1:9" ht="57" x14ac:dyDescent="0.2">
      <c r="A713" s="18">
        <v>42634.973692129628</v>
      </c>
      <c r="B713" s="19" t="s">
        <v>392</v>
      </c>
      <c r="C713" s="19" t="s">
        <v>21</v>
      </c>
      <c r="D713" s="20" t="s">
        <v>272</v>
      </c>
      <c r="E713" s="21">
        <v>346</v>
      </c>
      <c r="F713" s="21">
        <v>204</v>
      </c>
      <c r="G713" s="21">
        <v>20</v>
      </c>
      <c r="H713" s="21">
        <v>21</v>
      </c>
      <c r="I713" s="37">
        <f t="shared" si="11"/>
        <v>591</v>
      </c>
    </row>
    <row r="714" spans="1:9" ht="71.25" x14ac:dyDescent="0.2">
      <c r="A714" s="18">
        <v>42633.018240740741</v>
      </c>
      <c r="B714" s="19" t="s">
        <v>391</v>
      </c>
      <c r="C714" s="19" t="s">
        <v>21</v>
      </c>
      <c r="D714" s="20" t="s">
        <v>272</v>
      </c>
      <c r="E714" s="21">
        <v>147</v>
      </c>
      <c r="F714" s="21">
        <v>91</v>
      </c>
      <c r="G714" s="21">
        <v>5</v>
      </c>
      <c r="H714" s="21">
        <v>19</v>
      </c>
      <c r="I714" s="37">
        <f t="shared" si="11"/>
        <v>262</v>
      </c>
    </row>
    <row r="715" spans="1:9" ht="28.5" x14ac:dyDescent="0.2">
      <c r="A715" s="18">
        <v>42632.81894675926</v>
      </c>
      <c r="B715" s="19" t="s">
        <v>390</v>
      </c>
      <c r="C715" s="19" t="s">
        <v>21</v>
      </c>
      <c r="D715" s="20" t="s">
        <v>272</v>
      </c>
      <c r="E715" s="21">
        <v>751</v>
      </c>
      <c r="F715" s="21">
        <v>428</v>
      </c>
      <c r="G715" s="21">
        <v>19</v>
      </c>
      <c r="H715" s="21">
        <v>20</v>
      </c>
      <c r="I715" s="37">
        <f t="shared" si="11"/>
        <v>1218</v>
      </c>
    </row>
    <row r="716" spans="1:9" x14ac:dyDescent="0.2">
      <c r="A716" s="18">
        <v>42632.058425925927</v>
      </c>
      <c r="B716" s="19" t="s">
        <v>389</v>
      </c>
      <c r="C716" s="19" t="s">
        <v>21</v>
      </c>
      <c r="D716" s="20" t="s">
        <v>272</v>
      </c>
      <c r="E716" s="21">
        <v>152</v>
      </c>
      <c r="F716" s="21">
        <v>98</v>
      </c>
      <c r="G716" s="21">
        <v>6</v>
      </c>
      <c r="H716" s="21">
        <v>5</v>
      </c>
      <c r="I716" s="37">
        <f t="shared" si="11"/>
        <v>261</v>
      </c>
    </row>
    <row r="717" spans="1:9" ht="28.5" x14ac:dyDescent="0.2">
      <c r="A717" s="18">
        <v>42629.750949074078</v>
      </c>
      <c r="B717" s="19" t="s">
        <v>388</v>
      </c>
      <c r="C717" s="19" t="s">
        <v>21</v>
      </c>
      <c r="D717" s="20" t="s">
        <v>272</v>
      </c>
      <c r="E717" s="21">
        <v>643</v>
      </c>
      <c r="F717" s="21">
        <v>393</v>
      </c>
      <c r="G717" s="21">
        <v>30</v>
      </c>
      <c r="H717" s="21">
        <v>67</v>
      </c>
      <c r="I717" s="37">
        <f t="shared" si="11"/>
        <v>1133</v>
      </c>
    </row>
    <row r="718" spans="1:9" ht="28.5" x14ac:dyDescent="0.2">
      <c r="A718" s="18">
        <v>42628.757314814815</v>
      </c>
      <c r="B718" s="19" t="s">
        <v>387</v>
      </c>
      <c r="C718" s="19" t="s">
        <v>21</v>
      </c>
      <c r="D718" s="20" t="s">
        <v>272</v>
      </c>
      <c r="E718" s="21">
        <v>786</v>
      </c>
      <c r="F718" s="21">
        <v>450</v>
      </c>
      <c r="G718" s="21">
        <v>46</v>
      </c>
      <c r="H718" s="21">
        <v>36</v>
      </c>
      <c r="I718" s="37">
        <f t="shared" si="11"/>
        <v>1318</v>
      </c>
    </row>
    <row r="719" spans="1:9" ht="42.75" x14ac:dyDescent="0.2">
      <c r="A719" s="18">
        <v>42627.887824074074</v>
      </c>
      <c r="B719" s="19" t="s">
        <v>386</v>
      </c>
      <c r="C719" s="19" t="s">
        <v>21</v>
      </c>
      <c r="D719" s="20" t="s">
        <v>272</v>
      </c>
      <c r="E719" s="21">
        <v>132</v>
      </c>
      <c r="F719" s="21">
        <v>82</v>
      </c>
      <c r="G719" s="21">
        <v>5</v>
      </c>
      <c r="H719" s="21">
        <v>8</v>
      </c>
      <c r="I719" s="37">
        <f t="shared" si="11"/>
        <v>227</v>
      </c>
    </row>
    <row r="720" spans="1:9" x14ac:dyDescent="0.2">
      <c r="A720" s="18">
        <v>42627.751076388886</v>
      </c>
      <c r="B720" s="19" t="s">
        <v>385</v>
      </c>
      <c r="C720" s="19" t="s">
        <v>21</v>
      </c>
      <c r="D720" s="20" t="s">
        <v>272</v>
      </c>
      <c r="E720" s="21">
        <v>259</v>
      </c>
      <c r="F720" s="21">
        <v>157</v>
      </c>
      <c r="G720" s="21">
        <v>10</v>
      </c>
      <c r="H720" s="21">
        <v>5</v>
      </c>
      <c r="I720" s="37">
        <f t="shared" si="11"/>
        <v>431</v>
      </c>
    </row>
    <row r="721" spans="1:9" ht="57" x14ac:dyDescent="0.2">
      <c r="A721" s="18">
        <v>42627.738194444442</v>
      </c>
      <c r="B721" s="19" t="s">
        <v>384</v>
      </c>
      <c r="C721" s="19" t="s">
        <v>21</v>
      </c>
      <c r="D721" s="20" t="s">
        <v>272</v>
      </c>
      <c r="E721" s="21">
        <v>74</v>
      </c>
      <c r="F721" s="21">
        <v>39</v>
      </c>
      <c r="G721" s="21">
        <v>0</v>
      </c>
      <c r="H721" s="21">
        <v>6</v>
      </c>
      <c r="I721" s="37">
        <f t="shared" si="11"/>
        <v>119</v>
      </c>
    </row>
    <row r="722" spans="1:9" x14ac:dyDescent="0.2">
      <c r="A722" s="18">
        <v>42626.917361111111</v>
      </c>
      <c r="B722" s="19" t="s">
        <v>383</v>
      </c>
      <c r="C722" s="19" t="s">
        <v>21</v>
      </c>
      <c r="D722" s="20" t="s">
        <v>270</v>
      </c>
      <c r="E722" s="21">
        <v>2085</v>
      </c>
      <c r="F722" s="21">
        <v>829</v>
      </c>
      <c r="G722" s="21">
        <v>11</v>
      </c>
      <c r="H722" s="21">
        <v>11</v>
      </c>
      <c r="I722" s="37">
        <f t="shared" si="11"/>
        <v>2936</v>
      </c>
    </row>
    <row r="723" spans="1:9" ht="42.75" x14ac:dyDescent="0.2">
      <c r="A723" s="18">
        <v>42626.752800925926</v>
      </c>
      <c r="B723" s="19" t="s">
        <v>381</v>
      </c>
      <c r="C723" s="19" t="s">
        <v>21</v>
      </c>
      <c r="D723" s="20" t="s">
        <v>272</v>
      </c>
      <c r="E723" s="21">
        <v>781</v>
      </c>
      <c r="F723" s="21">
        <v>403</v>
      </c>
      <c r="G723" s="21">
        <v>19</v>
      </c>
      <c r="H723" s="21">
        <v>16</v>
      </c>
      <c r="I723" s="37">
        <f t="shared" si="11"/>
        <v>1219</v>
      </c>
    </row>
    <row r="724" spans="1:9" ht="28.5" x14ac:dyDescent="0.2">
      <c r="A724" s="18">
        <v>42626.708611111113</v>
      </c>
      <c r="B724" s="19" t="s">
        <v>380</v>
      </c>
      <c r="C724" s="19" t="s">
        <v>21</v>
      </c>
      <c r="D724" s="20" t="s">
        <v>272</v>
      </c>
      <c r="E724" s="21">
        <v>283</v>
      </c>
      <c r="F724" s="21">
        <v>182</v>
      </c>
      <c r="G724" s="21">
        <v>11</v>
      </c>
      <c r="H724" s="21">
        <v>11</v>
      </c>
      <c r="I724" s="37">
        <f t="shared" si="11"/>
        <v>487</v>
      </c>
    </row>
    <row r="725" spans="1:9" ht="57" x14ac:dyDescent="0.2">
      <c r="A725" s="18">
        <v>42625.19027777778</v>
      </c>
      <c r="B725" s="19" t="s">
        <v>378</v>
      </c>
      <c r="C725" s="19" t="s">
        <v>21</v>
      </c>
      <c r="D725" s="20" t="s">
        <v>280</v>
      </c>
      <c r="E725" s="21">
        <v>140</v>
      </c>
      <c r="F725" s="21">
        <v>78</v>
      </c>
      <c r="G725" s="21">
        <v>1</v>
      </c>
      <c r="H725" s="21">
        <v>4</v>
      </c>
      <c r="I725" s="37">
        <f t="shared" si="11"/>
        <v>223</v>
      </c>
    </row>
    <row r="726" spans="1:9" ht="42.75" x14ac:dyDescent="0.2">
      <c r="A726" s="18">
        <v>42625.106944444444</v>
      </c>
      <c r="B726" s="19" t="s">
        <v>377</v>
      </c>
      <c r="C726" s="19" t="s">
        <v>21</v>
      </c>
      <c r="D726" s="20" t="s">
        <v>272</v>
      </c>
      <c r="E726" s="21">
        <v>204</v>
      </c>
      <c r="F726" s="21">
        <v>132</v>
      </c>
      <c r="G726" s="21">
        <v>4</v>
      </c>
      <c r="H726" s="21">
        <v>3</v>
      </c>
      <c r="I726" s="37">
        <f t="shared" si="11"/>
        <v>343</v>
      </c>
    </row>
    <row r="727" spans="1:9" x14ac:dyDescent="0.2">
      <c r="A727" s="18">
        <v>42624.998159722221</v>
      </c>
      <c r="B727" s="19" t="s">
        <v>376</v>
      </c>
      <c r="C727" s="19" t="s">
        <v>21</v>
      </c>
      <c r="D727" s="20" t="s">
        <v>272</v>
      </c>
      <c r="E727" s="21">
        <v>119</v>
      </c>
      <c r="F727" s="21">
        <v>63</v>
      </c>
      <c r="G727" s="21">
        <v>0</v>
      </c>
      <c r="H727" s="21">
        <v>1</v>
      </c>
      <c r="I727" s="37">
        <f t="shared" si="11"/>
        <v>183</v>
      </c>
    </row>
    <row r="728" spans="1:9" ht="28.5" x14ac:dyDescent="0.2">
      <c r="A728" s="18">
        <v>42624.880555555559</v>
      </c>
      <c r="B728" s="19" t="s">
        <v>375</v>
      </c>
      <c r="C728" s="19" t="s">
        <v>21</v>
      </c>
      <c r="D728" s="20" t="s">
        <v>272</v>
      </c>
      <c r="E728" s="21">
        <v>484</v>
      </c>
      <c r="F728" s="21">
        <v>281</v>
      </c>
      <c r="G728" s="21">
        <v>20</v>
      </c>
      <c r="H728" s="21">
        <v>17</v>
      </c>
      <c r="I728" s="37">
        <f t="shared" si="11"/>
        <v>802</v>
      </c>
    </row>
    <row r="729" spans="1:9" ht="42.75" x14ac:dyDescent="0.2">
      <c r="A729" s="18">
        <v>42624.79583333333</v>
      </c>
      <c r="B729" s="19" t="s">
        <v>374</v>
      </c>
      <c r="C729" s="19" t="s">
        <v>21</v>
      </c>
      <c r="D729" s="20" t="s">
        <v>272</v>
      </c>
      <c r="E729" s="21">
        <v>149</v>
      </c>
      <c r="F729" s="21">
        <v>86</v>
      </c>
      <c r="G729" s="21">
        <v>1</v>
      </c>
      <c r="H729" s="21">
        <v>11</v>
      </c>
      <c r="I729" s="37">
        <f t="shared" si="11"/>
        <v>247</v>
      </c>
    </row>
    <row r="730" spans="1:9" ht="42.75" x14ac:dyDescent="0.2">
      <c r="A730" s="18">
        <v>42624.704942129632</v>
      </c>
      <c r="B730" s="19" t="s">
        <v>373</v>
      </c>
      <c r="C730" s="19" t="s">
        <v>21</v>
      </c>
      <c r="D730" s="20" t="s">
        <v>272</v>
      </c>
      <c r="E730" s="21">
        <v>245</v>
      </c>
      <c r="F730" s="21">
        <v>135</v>
      </c>
      <c r="G730" s="21">
        <v>10</v>
      </c>
      <c r="H730" s="21">
        <v>10</v>
      </c>
      <c r="I730" s="37">
        <f t="shared" si="11"/>
        <v>400</v>
      </c>
    </row>
    <row r="731" spans="1:9" ht="57" x14ac:dyDescent="0.2">
      <c r="A731" s="18">
        <v>42620.989004629628</v>
      </c>
      <c r="B731" s="19" t="s">
        <v>372</v>
      </c>
      <c r="C731" s="19" t="s">
        <v>21</v>
      </c>
      <c r="D731" s="20" t="s">
        <v>272</v>
      </c>
      <c r="E731" s="21">
        <v>257</v>
      </c>
      <c r="F731" s="21">
        <v>160</v>
      </c>
      <c r="G731" s="21">
        <v>10</v>
      </c>
      <c r="H731" s="21">
        <v>13</v>
      </c>
      <c r="I731" s="37">
        <f t="shared" si="11"/>
        <v>440</v>
      </c>
    </row>
    <row r="732" spans="1:9" x14ac:dyDescent="0.2">
      <c r="A732" s="18">
        <v>42620.813668981478</v>
      </c>
      <c r="B732" s="19" t="s">
        <v>371</v>
      </c>
      <c r="C732" s="19" t="s">
        <v>21</v>
      </c>
      <c r="D732" s="20" t="s">
        <v>272</v>
      </c>
      <c r="E732" s="21">
        <v>198</v>
      </c>
      <c r="F732" s="21">
        <v>116</v>
      </c>
      <c r="G732" s="21">
        <v>6</v>
      </c>
      <c r="H732" s="21">
        <v>6</v>
      </c>
      <c r="I732" s="37">
        <f t="shared" si="11"/>
        <v>326</v>
      </c>
    </row>
    <row r="733" spans="1:9" ht="71.25" x14ac:dyDescent="0.2">
      <c r="A733" s="18">
        <v>42620.792361111111</v>
      </c>
      <c r="B733" s="19" t="s">
        <v>370</v>
      </c>
      <c r="C733" s="19" t="s">
        <v>21</v>
      </c>
      <c r="D733" s="20" t="s">
        <v>280</v>
      </c>
      <c r="E733" s="21">
        <v>76</v>
      </c>
      <c r="F733" s="21">
        <v>46</v>
      </c>
      <c r="G733" s="21">
        <v>0</v>
      </c>
      <c r="H733" s="21">
        <v>0</v>
      </c>
      <c r="I733" s="37">
        <f t="shared" si="11"/>
        <v>122</v>
      </c>
    </row>
    <row r="734" spans="1:9" ht="71.25" x14ac:dyDescent="0.2">
      <c r="A734" s="18">
        <v>42620.708657407406</v>
      </c>
      <c r="B734" s="19" t="s">
        <v>369</v>
      </c>
      <c r="C734" s="19" t="s">
        <v>21</v>
      </c>
      <c r="D734" s="20" t="s">
        <v>272</v>
      </c>
      <c r="E734" s="21">
        <v>230</v>
      </c>
      <c r="F734" s="21">
        <v>139</v>
      </c>
      <c r="G734" s="21">
        <v>6</v>
      </c>
      <c r="H734" s="21">
        <v>5</v>
      </c>
      <c r="I734" s="37">
        <f t="shared" si="11"/>
        <v>380</v>
      </c>
    </row>
    <row r="735" spans="1:9" ht="85.5" x14ac:dyDescent="0.2">
      <c r="A735" s="18">
        <v>42620.701516203706</v>
      </c>
      <c r="B735" s="19" t="s">
        <v>368</v>
      </c>
      <c r="C735" s="19" t="s">
        <v>21</v>
      </c>
      <c r="D735" s="20" t="s">
        <v>272</v>
      </c>
      <c r="E735" s="21">
        <v>70</v>
      </c>
      <c r="F735" s="21">
        <v>41</v>
      </c>
      <c r="G735" s="21">
        <v>0</v>
      </c>
      <c r="H735" s="21">
        <v>0</v>
      </c>
      <c r="I735" s="37">
        <f t="shared" si="11"/>
        <v>111</v>
      </c>
    </row>
    <row r="736" spans="1:9" x14ac:dyDescent="0.2">
      <c r="A736" s="18">
        <v>42620.701053240744</v>
      </c>
      <c r="B736" s="19" t="s">
        <v>367</v>
      </c>
      <c r="C736" s="19" t="s">
        <v>21</v>
      </c>
      <c r="D736" s="20" t="s">
        <v>272</v>
      </c>
      <c r="E736" s="21">
        <v>119</v>
      </c>
      <c r="F736" s="21">
        <v>82</v>
      </c>
      <c r="G736" s="21">
        <v>1</v>
      </c>
      <c r="H736" s="21">
        <v>4</v>
      </c>
      <c r="I736" s="37">
        <f t="shared" si="11"/>
        <v>206</v>
      </c>
    </row>
    <row r="737" spans="1:9" ht="57" x14ac:dyDescent="0.2">
      <c r="A737" s="18">
        <v>42620.691608796296</v>
      </c>
      <c r="B737" s="19" t="s">
        <v>366</v>
      </c>
      <c r="C737" s="19" t="s">
        <v>21</v>
      </c>
      <c r="D737" s="20" t="s">
        <v>272</v>
      </c>
      <c r="E737" s="21">
        <v>67</v>
      </c>
      <c r="F737" s="21">
        <v>46</v>
      </c>
      <c r="G737" s="21">
        <v>4</v>
      </c>
      <c r="H737" s="21">
        <v>3</v>
      </c>
      <c r="I737" s="37">
        <f t="shared" si="11"/>
        <v>120</v>
      </c>
    </row>
    <row r="738" spans="1:9" x14ac:dyDescent="0.2">
      <c r="A738" s="18">
        <v>42618.967615740738</v>
      </c>
      <c r="B738" s="19" t="s">
        <v>365</v>
      </c>
      <c r="C738" s="19" t="s">
        <v>21</v>
      </c>
      <c r="D738" s="20" t="s">
        <v>272</v>
      </c>
      <c r="E738" s="21">
        <v>491</v>
      </c>
      <c r="F738" s="21">
        <v>261</v>
      </c>
      <c r="G738" s="21">
        <v>15</v>
      </c>
      <c r="H738" s="21">
        <v>30</v>
      </c>
      <c r="I738" s="37">
        <f t="shared" si="11"/>
        <v>797</v>
      </c>
    </row>
    <row r="739" spans="1:9" x14ac:dyDescent="0.2">
      <c r="A739" s="18">
        <v>42618.697962962964</v>
      </c>
      <c r="B739" s="19" t="s">
        <v>364</v>
      </c>
      <c r="C739" s="19" t="s">
        <v>21</v>
      </c>
      <c r="D739" s="20" t="s">
        <v>272</v>
      </c>
      <c r="E739" s="21">
        <v>169</v>
      </c>
      <c r="F739" s="21">
        <v>91</v>
      </c>
      <c r="G739" s="21">
        <v>2</v>
      </c>
      <c r="H739" s="21">
        <v>12</v>
      </c>
      <c r="I739" s="37">
        <f t="shared" si="11"/>
        <v>274</v>
      </c>
    </row>
    <row r="740" spans="1:9" x14ac:dyDescent="0.2">
      <c r="A740" s="18">
        <v>42618.003483796296</v>
      </c>
      <c r="B740" s="19" t="s">
        <v>363</v>
      </c>
      <c r="C740" s="19" t="s">
        <v>21</v>
      </c>
      <c r="D740" s="20" t="s">
        <v>272</v>
      </c>
      <c r="E740" s="21">
        <v>349</v>
      </c>
      <c r="F740" s="21">
        <v>179</v>
      </c>
      <c r="G740" s="21">
        <v>5</v>
      </c>
      <c r="H740" s="21">
        <v>33</v>
      </c>
      <c r="I740" s="37">
        <f t="shared" si="11"/>
        <v>566</v>
      </c>
    </row>
    <row r="741" spans="1:9" ht="57" x14ac:dyDescent="0.2">
      <c r="A741" s="18">
        <v>42617.779687499999</v>
      </c>
      <c r="B741" s="19" t="s">
        <v>362</v>
      </c>
      <c r="C741" s="19" t="s">
        <v>21</v>
      </c>
      <c r="D741" s="20" t="s">
        <v>270</v>
      </c>
      <c r="E741" s="21">
        <v>3035</v>
      </c>
      <c r="F741" s="21">
        <v>1833</v>
      </c>
      <c r="G741" s="21">
        <v>29</v>
      </c>
      <c r="H741" s="21">
        <v>43</v>
      </c>
      <c r="I741" s="37">
        <f t="shared" si="11"/>
        <v>4940</v>
      </c>
    </row>
    <row r="742" spans="1:9" ht="85.5" x14ac:dyDescent="0.2">
      <c r="A742" s="18">
        <v>42615.772951388892</v>
      </c>
      <c r="B742" s="19" t="s">
        <v>361</v>
      </c>
      <c r="C742" s="19" t="s">
        <v>21</v>
      </c>
      <c r="D742" s="20" t="s">
        <v>272</v>
      </c>
      <c r="E742" s="21">
        <v>265</v>
      </c>
      <c r="F742" s="21">
        <v>140</v>
      </c>
      <c r="G742" s="21">
        <v>8</v>
      </c>
      <c r="H742" s="21">
        <v>19</v>
      </c>
      <c r="I742" s="37">
        <f t="shared" si="11"/>
        <v>432</v>
      </c>
    </row>
    <row r="743" spans="1:9" ht="57" x14ac:dyDescent="0.2">
      <c r="A743" s="18">
        <v>42614.826006944444</v>
      </c>
      <c r="B743" s="19" t="s">
        <v>360</v>
      </c>
      <c r="C743" s="19" t="s">
        <v>21</v>
      </c>
      <c r="D743" s="20" t="s">
        <v>272</v>
      </c>
      <c r="E743" s="21">
        <v>264</v>
      </c>
      <c r="F743" s="21">
        <v>140</v>
      </c>
      <c r="G743" s="21">
        <v>2</v>
      </c>
      <c r="H743" s="21">
        <v>4</v>
      </c>
      <c r="I743" s="37">
        <f t="shared" si="11"/>
        <v>410</v>
      </c>
    </row>
    <row r="744" spans="1:9" ht="28.5" x14ac:dyDescent="0.2">
      <c r="A744" s="18">
        <v>42613.762627314813</v>
      </c>
      <c r="B744" s="19" t="s">
        <v>359</v>
      </c>
      <c r="C744" s="19" t="s">
        <v>21</v>
      </c>
      <c r="D744" s="20" t="s">
        <v>272</v>
      </c>
      <c r="E744" s="21">
        <v>72</v>
      </c>
      <c r="F744" s="21">
        <v>43</v>
      </c>
      <c r="G744" s="21">
        <v>1</v>
      </c>
      <c r="H744" s="21">
        <v>11</v>
      </c>
      <c r="I744" s="37">
        <f t="shared" si="11"/>
        <v>127</v>
      </c>
    </row>
    <row r="745" spans="1:9" ht="85.5" x14ac:dyDescent="0.2">
      <c r="A745" s="18">
        <v>42613.735543981478</v>
      </c>
      <c r="B745" s="19" t="s">
        <v>358</v>
      </c>
      <c r="C745" s="19" t="s">
        <v>21</v>
      </c>
      <c r="D745" s="20" t="s">
        <v>272</v>
      </c>
      <c r="E745" s="21">
        <v>323</v>
      </c>
      <c r="F745" s="21">
        <v>183</v>
      </c>
      <c r="G745" s="21">
        <v>11</v>
      </c>
      <c r="H745" s="21">
        <v>27</v>
      </c>
      <c r="I745" s="37">
        <f t="shared" si="11"/>
        <v>544</v>
      </c>
    </row>
    <row r="746" spans="1:9" ht="42.75" x14ac:dyDescent="0.2">
      <c r="A746" s="18">
        <v>42613.152662037035</v>
      </c>
      <c r="B746" s="19" t="s">
        <v>357</v>
      </c>
      <c r="C746" s="19" t="s">
        <v>21</v>
      </c>
      <c r="D746" s="20" t="s">
        <v>272</v>
      </c>
      <c r="E746" s="21">
        <v>166</v>
      </c>
      <c r="F746" s="21">
        <v>111</v>
      </c>
      <c r="G746" s="21">
        <v>8</v>
      </c>
      <c r="H746" s="21">
        <v>5</v>
      </c>
      <c r="I746" s="37">
        <f t="shared" si="11"/>
        <v>290</v>
      </c>
    </row>
    <row r="747" spans="1:9" x14ac:dyDescent="0.2">
      <c r="A747" s="18">
        <v>42612.940011574072</v>
      </c>
      <c r="B747" s="19" t="s">
        <v>356</v>
      </c>
      <c r="C747" s="19" t="s">
        <v>21</v>
      </c>
      <c r="D747" s="20" t="s">
        <v>270</v>
      </c>
      <c r="E747" s="21">
        <v>167</v>
      </c>
      <c r="F747" s="21">
        <v>107</v>
      </c>
      <c r="G747" s="21">
        <v>8</v>
      </c>
      <c r="H747" s="21">
        <v>8</v>
      </c>
      <c r="I747" s="37">
        <f t="shared" si="11"/>
        <v>290</v>
      </c>
    </row>
    <row r="748" spans="1:9" ht="57" x14ac:dyDescent="0.2">
      <c r="A748" s="18">
        <v>42612.652789351851</v>
      </c>
      <c r="B748" s="19" t="s">
        <v>355</v>
      </c>
      <c r="C748" s="19" t="s">
        <v>21</v>
      </c>
      <c r="D748" s="20" t="s">
        <v>272</v>
      </c>
      <c r="E748" s="21">
        <v>170</v>
      </c>
      <c r="F748" s="21">
        <v>99</v>
      </c>
      <c r="G748" s="21">
        <v>5</v>
      </c>
      <c r="H748" s="21">
        <v>38</v>
      </c>
      <c r="I748" s="37">
        <f t="shared" si="11"/>
        <v>312</v>
      </c>
    </row>
    <row r="749" spans="1:9" ht="28.5" x14ac:dyDescent="0.2">
      <c r="A749" s="18">
        <v>42612.012615740743</v>
      </c>
      <c r="B749" s="19" t="s">
        <v>354</v>
      </c>
      <c r="C749" s="19" t="s">
        <v>21</v>
      </c>
      <c r="D749" s="20" t="s">
        <v>270</v>
      </c>
      <c r="E749" s="21">
        <v>2783</v>
      </c>
      <c r="F749" s="21">
        <v>1623</v>
      </c>
      <c r="G749" s="21">
        <v>36</v>
      </c>
      <c r="H749" s="21">
        <v>33</v>
      </c>
      <c r="I749" s="37">
        <f t="shared" si="11"/>
        <v>4475</v>
      </c>
    </row>
    <row r="750" spans="1:9" x14ac:dyDescent="0.2">
      <c r="A750" s="18">
        <v>42611.995219907411</v>
      </c>
      <c r="B750" s="19" t="s">
        <v>353</v>
      </c>
      <c r="C750" s="19" t="s">
        <v>21</v>
      </c>
      <c r="D750" s="20" t="s">
        <v>272</v>
      </c>
      <c r="E750" s="21">
        <v>826</v>
      </c>
      <c r="F750" s="21">
        <v>474</v>
      </c>
      <c r="G750" s="21">
        <v>17</v>
      </c>
      <c r="H750" s="21">
        <v>24</v>
      </c>
      <c r="I750" s="37">
        <f t="shared" si="11"/>
        <v>1341</v>
      </c>
    </row>
    <row r="751" spans="1:9" ht="71.25" x14ac:dyDescent="0.2">
      <c r="A751" s="18">
        <v>42611.924583333333</v>
      </c>
      <c r="B751" s="19" t="s">
        <v>352</v>
      </c>
      <c r="C751" s="19" t="s">
        <v>21</v>
      </c>
      <c r="D751" s="20" t="s">
        <v>272</v>
      </c>
      <c r="E751" s="21">
        <v>456</v>
      </c>
      <c r="F751" s="21">
        <v>272</v>
      </c>
      <c r="G751" s="21">
        <v>16</v>
      </c>
      <c r="H751" s="21">
        <v>23</v>
      </c>
      <c r="I751" s="37">
        <f t="shared" si="11"/>
        <v>767</v>
      </c>
    </row>
    <row r="752" spans="1:9" x14ac:dyDescent="0.2">
      <c r="A752" s="18">
        <v>42611.771504629629</v>
      </c>
      <c r="B752" s="19" t="s">
        <v>351</v>
      </c>
      <c r="C752" s="19" t="s">
        <v>21</v>
      </c>
      <c r="D752" s="20" t="s">
        <v>270</v>
      </c>
      <c r="E752" s="21">
        <v>1683</v>
      </c>
      <c r="F752" s="21">
        <v>987</v>
      </c>
      <c r="G752" s="21">
        <v>18</v>
      </c>
      <c r="H752" s="21">
        <v>15</v>
      </c>
      <c r="I752" s="37">
        <f t="shared" si="11"/>
        <v>2703</v>
      </c>
    </row>
    <row r="753" spans="1:9" ht="57" x14ac:dyDescent="0.2">
      <c r="A753" s="18">
        <v>42611.736562500002</v>
      </c>
      <c r="B753" s="19" t="s">
        <v>350</v>
      </c>
      <c r="C753" s="19" t="s">
        <v>21</v>
      </c>
      <c r="D753" s="20" t="s">
        <v>272</v>
      </c>
      <c r="E753" s="21">
        <v>301</v>
      </c>
      <c r="F753" s="21">
        <v>167</v>
      </c>
      <c r="G753" s="21">
        <v>11</v>
      </c>
      <c r="H753" s="21">
        <v>24</v>
      </c>
      <c r="I753" s="37">
        <f t="shared" si="11"/>
        <v>503</v>
      </c>
    </row>
    <row r="754" spans="1:9" ht="28.5" x14ac:dyDescent="0.2">
      <c r="A754" s="18">
        <v>42610.826388888891</v>
      </c>
      <c r="B754" s="19" t="s">
        <v>349</v>
      </c>
      <c r="C754" s="19" t="s">
        <v>21</v>
      </c>
      <c r="D754" s="20" t="s">
        <v>272</v>
      </c>
      <c r="E754" s="21">
        <v>154</v>
      </c>
      <c r="F754" s="21">
        <v>100</v>
      </c>
      <c r="G754" s="21">
        <v>3</v>
      </c>
      <c r="H754" s="21">
        <v>1</v>
      </c>
      <c r="I754" s="37">
        <f t="shared" si="11"/>
        <v>258</v>
      </c>
    </row>
    <row r="755" spans="1:9" ht="42.75" x14ac:dyDescent="0.2">
      <c r="A755" s="18">
        <v>42610.732615740744</v>
      </c>
      <c r="B755" s="19" t="s">
        <v>348</v>
      </c>
      <c r="C755" s="19" t="s">
        <v>21</v>
      </c>
      <c r="D755" s="20" t="s">
        <v>272</v>
      </c>
      <c r="E755" s="21">
        <v>13</v>
      </c>
      <c r="F755" s="21">
        <v>11</v>
      </c>
      <c r="G755" s="21">
        <v>0</v>
      </c>
      <c r="H755" s="21">
        <v>14</v>
      </c>
      <c r="I755" s="37">
        <f t="shared" si="11"/>
        <v>38</v>
      </c>
    </row>
    <row r="756" spans="1:9" x14ac:dyDescent="0.2">
      <c r="A756" s="18">
        <v>42608.979479166665</v>
      </c>
      <c r="B756" s="19" t="s">
        <v>347</v>
      </c>
      <c r="C756" s="19" t="s">
        <v>21</v>
      </c>
      <c r="D756" s="20" t="s">
        <v>270</v>
      </c>
      <c r="E756" s="21">
        <v>139</v>
      </c>
      <c r="F756" s="21">
        <v>78</v>
      </c>
      <c r="G756" s="21">
        <v>6</v>
      </c>
      <c r="H756" s="21">
        <v>4</v>
      </c>
      <c r="I756" s="37">
        <f t="shared" si="11"/>
        <v>227</v>
      </c>
    </row>
    <row r="757" spans="1:9" ht="28.5" x14ac:dyDescent="0.2">
      <c r="A757" s="18">
        <v>42607.951365740744</v>
      </c>
      <c r="B757" s="19" t="s">
        <v>346</v>
      </c>
      <c r="C757" s="19" t="s">
        <v>21</v>
      </c>
      <c r="D757" s="20" t="s">
        <v>272</v>
      </c>
      <c r="E757" s="21">
        <v>288</v>
      </c>
      <c r="F757" s="21">
        <v>162</v>
      </c>
      <c r="G757" s="21">
        <v>11</v>
      </c>
      <c r="H757" s="21">
        <v>12</v>
      </c>
      <c r="I757" s="37">
        <f t="shared" si="11"/>
        <v>473</v>
      </c>
    </row>
    <row r="758" spans="1:9" ht="42.75" x14ac:dyDescent="0.2">
      <c r="A758" s="18">
        <v>42607.812569444446</v>
      </c>
      <c r="B758" s="19" t="s">
        <v>345</v>
      </c>
      <c r="C758" s="19" t="s">
        <v>21</v>
      </c>
      <c r="D758" s="20" t="s">
        <v>272</v>
      </c>
      <c r="E758" s="21">
        <v>1173</v>
      </c>
      <c r="F758" s="21">
        <v>621</v>
      </c>
      <c r="G758" s="21">
        <v>49</v>
      </c>
      <c r="H758" s="21">
        <v>37</v>
      </c>
      <c r="I758" s="37">
        <f t="shared" si="11"/>
        <v>1880</v>
      </c>
    </row>
    <row r="759" spans="1:9" ht="42.75" x14ac:dyDescent="0.2">
      <c r="A759" s="18">
        <v>42607.716666666667</v>
      </c>
      <c r="B759" s="19" t="s">
        <v>344</v>
      </c>
      <c r="C759" s="19" t="s">
        <v>21</v>
      </c>
      <c r="D759" s="20" t="s">
        <v>272</v>
      </c>
      <c r="E759" s="21">
        <v>115</v>
      </c>
      <c r="F759" s="21">
        <v>60</v>
      </c>
      <c r="G759" s="21">
        <v>3</v>
      </c>
      <c r="H759" s="21">
        <v>4</v>
      </c>
      <c r="I759" s="37">
        <f t="shared" si="11"/>
        <v>182</v>
      </c>
    </row>
    <row r="760" spans="1:9" ht="57" x14ac:dyDescent="0.2">
      <c r="A760" s="18">
        <v>42607.652083333334</v>
      </c>
      <c r="B760" s="19" t="s">
        <v>343</v>
      </c>
      <c r="C760" s="19" t="s">
        <v>21</v>
      </c>
      <c r="D760" s="20" t="s">
        <v>272</v>
      </c>
      <c r="E760" s="21">
        <v>64</v>
      </c>
      <c r="F760" s="21">
        <v>46</v>
      </c>
      <c r="G760" s="21">
        <v>5</v>
      </c>
      <c r="H760" s="21">
        <v>6</v>
      </c>
      <c r="I760" s="37">
        <f t="shared" si="11"/>
        <v>121</v>
      </c>
    </row>
    <row r="761" spans="1:9" ht="42.75" x14ac:dyDescent="0.2">
      <c r="A761" s="18">
        <v>42607.151388888888</v>
      </c>
      <c r="B761" s="19" t="s">
        <v>342</v>
      </c>
      <c r="C761" s="19" t="s">
        <v>21</v>
      </c>
      <c r="D761" s="20" t="s">
        <v>272</v>
      </c>
      <c r="E761" s="21">
        <v>130</v>
      </c>
      <c r="F761" s="21">
        <v>80</v>
      </c>
      <c r="G761" s="21">
        <v>3</v>
      </c>
      <c r="H761" s="21">
        <v>12</v>
      </c>
      <c r="I761" s="37">
        <f t="shared" si="11"/>
        <v>225</v>
      </c>
    </row>
    <row r="762" spans="1:9" x14ac:dyDescent="0.2">
      <c r="A762" s="18">
        <v>42607.135416666664</v>
      </c>
      <c r="B762" s="19" t="s">
        <v>341</v>
      </c>
      <c r="C762" s="19" t="s">
        <v>21</v>
      </c>
      <c r="D762" s="20" t="s">
        <v>272</v>
      </c>
      <c r="E762" s="21">
        <v>177</v>
      </c>
      <c r="F762" s="21">
        <v>106</v>
      </c>
      <c r="G762" s="21">
        <v>7</v>
      </c>
      <c r="H762" s="21">
        <v>32</v>
      </c>
      <c r="I762" s="37">
        <f t="shared" si="11"/>
        <v>322</v>
      </c>
    </row>
    <row r="763" spans="1:9" ht="42.75" x14ac:dyDescent="0.2">
      <c r="A763" s="18">
        <v>42607.068055555559</v>
      </c>
      <c r="B763" s="19" t="s">
        <v>340</v>
      </c>
      <c r="C763" s="19" t="s">
        <v>21</v>
      </c>
      <c r="D763" s="20" t="s">
        <v>272</v>
      </c>
      <c r="E763" s="21">
        <v>768</v>
      </c>
      <c r="F763" s="21">
        <v>448</v>
      </c>
      <c r="G763" s="21">
        <v>28</v>
      </c>
      <c r="H763" s="21">
        <v>44</v>
      </c>
      <c r="I763" s="37">
        <f t="shared" si="11"/>
        <v>1288</v>
      </c>
    </row>
    <row r="764" spans="1:9" ht="57" x14ac:dyDescent="0.2">
      <c r="A764" s="18">
        <v>42606.984027777777</v>
      </c>
      <c r="B764" s="19" t="s">
        <v>339</v>
      </c>
      <c r="C764" s="19" t="s">
        <v>21</v>
      </c>
      <c r="D764" s="20" t="s">
        <v>272</v>
      </c>
      <c r="E764" s="21">
        <v>299</v>
      </c>
      <c r="F764" s="21">
        <v>180</v>
      </c>
      <c r="G764" s="21">
        <v>16</v>
      </c>
      <c r="H764" s="21">
        <v>19</v>
      </c>
      <c r="I764" s="37">
        <f t="shared" si="11"/>
        <v>514</v>
      </c>
    </row>
    <row r="765" spans="1:9" ht="71.25" x14ac:dyDescent="0.2">
      <c r="A765" s="18">
        <v>42606.897233796299</v>
      </c>
      <c r="B765" s="19" t="s">
        <v>338</v>
      </c>
      <c r="C765" s="19" t="s">
        <v>21</v>
      </c>
      <c r="D765" s="20" t="s">
        <v>272</v>
      </c>
      <c r="E765" s="21">
        <v>251</v>
      </c>
      <c r="F765" s="21">
        <v>156</v>
      </c>
      <c r="G765" s="21">
        <v>9</v>
      </c>
      <c r="H765" s="21">
        <v>8</v>
      </c>
      <c r="I765" s="37">
        <f t="shared" si="11"/>
        <v>424</v>
      </c>
    </row>
    <row r="766" spans="1:9" ht="85.5" x14ac:dyDescent="0.2">
      <c r="A766" s="18">
        <v>42606.893252314818</v>
      </c>
      <c r="B766" s="19" t="s">
        <v>337</v>
      </c>
      <c r="C766" s="19" t="s">
        <v>21</v>
      </c>
      <c r="D766" s="20" t="s">
        <v>272</v>
      </c>
      <c r="E766" s="21">
        <v>73</v>
      </c>
      <c r="F766" s="21">
        <v>52</v>
      </c>
      <c r="G766" s="21">
        <v>4</v>
      </c>
      <c r="H766" s="21">
        <v>9</v>
      </c>
      <c r="I766" s="37">
        <f t="shared" si="11"/>
        <v>138</v>
      </c>
    </row>
    <row r="767" spans="1:9" ht="42.75" x14ac:dyDescent="0.2">
      <c r="A767" s="18">
        <v>42606.870798611111</v>
      </c>
      <c r="B767" s="19" t="s">
        <v>336</v>
      </c>
      <c r="C767" s="19" t="s">
        <v>21</v>
      </c>
      <c r="D767" s="20" t="s">
        <v>272</v>
      </c>
      <c r="E767" s="21">
        <v>244</v>
      </c>
      <c r="F767" s="21">
        <v>139</v>
      </c>
      <c r="G767" s="21">
        <v>9</v>
      </c>
      <c r="H767" s="21">
        <v>12</v>
      </c>
      <c r="I767" s="37">
        <f t="shared" si="11"/>
        <v>404</v>
      </c>
    </row>
    <row r="768" spans="1:9" ht="42.75" x14ac:dyDescent="0.2">
      <c r="A768" s="18">
        <v>42605.929398148146</v>
      </c>
      <c r="B768" s="19" t="s">
        <v>335</v>
      </c>
      <c r="C768" s="19" t="s">
        <v>21</v>
      </c>
      <c r="D768" s="20" t="s">
        <v>272</v>
      </c>
      <c r="E768" s="21">
        <v>255</v>
      </c>
      <c r="F768" s="21">
        <v>114</v>
      </c>
      <c r="G768" s="21">
        <v>6</v>
      </c>
      <c r="H768" s="21">
        <v>7</v>
      </c>
      <c r="I768" s="37">
        <f t="shared" si="11"/>
        <v>382</v>
      </c>
    </row>
    <row r="769" spans="1:9" ht="85.5" x14ac:dyDescent="0.2">
      <c r="A769" s="18">
        <v>42605.783333333333</v>
      </c>
      <c r="B769" s="19" t="s">
        <v>334</v>
      </c>
      <c r="C769" s="19" t="s">
        <v>21</v>
      </c>
      <c r="D769" s="20" t="s">
        <v>280</v>
      </c>
      <c r="E769" s="21">
        <v>112</v>
      </c>
      <c r="F769" s="21">
        <v>62</v>
      </c>
      <c r="G769" s="21">
        <v>0</v>
      </c>
      <c r="H769" s="21">
        <v>30</v>
      </c>
      <c r="I769" s="37">
        <f t="shared" si="11"/>
        <v>204</v>
      </c>
    </row>
    <row r="770" spans="1:9" x14ac:dyDescent="0.2">
      <c r="A770" s="18">
        <v>42605.693414351852</v>
      </c>
      <c r="B770" s="19" t="s">
        <v>333</v>
      </c>
      <c r="C770" s="19" t="s">
        <v>21</v>
      </c>
      <c r="D770" s="20" t="s">
        <v>272</v>
      </c>
      <c r="E770" s="21">
        <v>32</v>
      </c>
      <c r="F770" s="21">
        <v>17</v>
      </c>
      <c r="G770" s="21">
        <v>1</v>
      </c>
      <c r="H770" s="21">
        <v>2</v>
      </c>
      <c r="I770" s="37">
        <f t="shared" ref="I770:I827" si="12">SUM(E770:H770)</f>
        <v>52</v>
      </c>
    </row>
    <row r="771" spans="1:9" ht="71.25" x14ac:dyDescent="0.2">
      <c r="A771" s="18">
        <v>42605.690486111111</v>
      </c>
      <c r="B771" s="19" t="s">
        <v>332</v>
      </c>
      <c r="C771" s="19" t="s">
        <v>21</v>
      </c>
      <c r="D771" s="20" t="s">
        <v>272</v>
      </c>
      <c r="E771" s="21">
        <v>171</v>
      </c>
      <c r="F771" s="21">
        <v>97</v>
      </c>
      <c r="G771" s="21">
        <v>4</v>
      </c>
      <c r="H771" s="21">
        <v>3</v>
      </c>
      <c r="I771" s="37">
        <f t="shared" si="12"/>
        <v>275</v>
      </c>
    </row>
    <row r="772" spans="1:9" ht="85.5" x14ac:dyDescent="0.2">
      <c r="A772" s="18">
        <v>42605.040972222225</v>
      </c>
      <c r="B772" s="19" t="s">
        <v>331</v>
      </c>
      <c r="C772" s="19" t="s">
        <v>21</v>
      </c>
      <c r="D772" s="20" t="s">
        <v>272</v>
      </c>
      <c r="E772" s="21">
        <v>329</v>
      </c>
      <c r="F772" s="21">
        <v>181</v>
      </c>
      <c r="G772" s="21">
        <v>11</v>
      </c>
      <c r="H772" s="21">
        <v>10</v>
      </c>
      <c r="I772" s="37">
        <f t="shared" si="12"/>
        <v>531</v>
      </c>
    </row>
    <row r="773" spans="1:9" ht="28.5" x14ac:dyDescent="0.2">
      <c r="A773" s="18">
        <v>42604.945648148147</v>
      </c>
      <c r="B773" s="19" t="s">
        <v>330</v>
      </c>
      <c r="C773" s="19" t="s">
        <v>21</v>
      </c>
      <c r="D773" s="20" t="s">
        <v>272</v>
      </c>
      <c r="E773" s="21">
        <v>444</v>
      </c>
      <c r="F773" s="21">
        <v>263</v>
      </c>
      <c r="G773" s="21">
        <v>12</v>
      </c>
      <c r="H773" s="21">
        <v>6</v>
      </c>
      <c r="I773" s="37">
        <f t="shared" si="12"/>
        <v>725</v>
      </c>
    </row>
    <row r="774" spans="1:9" ht="71.25" x14ac:dyDescent="0.2">
      <c r="A774" s="18">
        <v>42604.851921296293</v>
      </c>
      <c r="B774" s="19" t="s">
        <v>329</v>
      </c>
      <c r="C774" s="19" t="s">
        <v>21</v>
      </c>
      <c r="D774" s="20" t="s">
        <v>272</v>
      </c>
      <c r="E774" s="21">
        <v>198</v>
      </c>
      <c r="F774" s="21">
        <v>119</v>
      </c>
      <c r="G774" s="21">
        <v>9</v>
      </c>
      <c r="H774" s="21">
        <v>6</v>
      </c>
      <c r="I774" s="37">
        <f t="shared" si="12"/>
        <v>332</v>
      </c>
    </row>
    <row r="775" spans="1:9" ht="85.5" x14ac:dyDescent="0.2">
      <c r="A775" s="18">
        <v>42600.984953703701</v>
      </c>
      <c r="B775" s="19" t="s">
        <v>328</v>
      </c>
      <c r="C775" s="19" t="s">
        <v>21</v>
      </c>
      <c r="D775" s="20" t="s">
        <v>272</v>
      </c>
      <c r="E775" s="21">
        <v>391</v>
      </c>
      <c r="F775" s="21">
        <v>179</v>
      </c>
      <c r="G775" s="21">
        <v>6</v>
      </c>
      <c r="H775" s="21">
        <v>12</v>
      </c>
      <c r="I775" s="37">
        <f t="shared" si="12"/>
        <v>588</v>
      </c>
    </row>
    <row r="776" spans="1:9" ht="99.75" x14ac:dyDescent="0.2">
      <c r="A776" s="18">
        <v>42600.92083333333</v>
      </c>
      <c r="B776" s="19" t="s">
        <v>327</v>
      </c>
      <c r="C776" s="19" t="s">
        <v>21</v>
      </c>
      <c r="D776" s="20" t="s">
        <v>272</v>
      </c>
      <c r="E776" s="21">
        <v>241</v>
      </c>
      <c r="F776" s="21">
        <v>132</v>
      </c>
      <c r="G776" s="21">
        <v>6</v>
      </c>
      <c r="H776" s="21">
        <v>33</v>
      </c>
      <c r="I776" s="37">
        <f t="shared" si="12"/>
        <v>412</v>
      </c>
    </row>
    <row r="777" spans="1:9" x14ac:dyDescent="0.2">
      <c r="A777" s="18">
        <v>42600.000451388885</v>
      </c>
      <c r="B777" s="19" t="s">
        <v>326</v>
      </c>
      <c r="C777" s="19" t="s">
        <v>21</v>
      </c>
      <c r="D777" s="20" t="s">
        <v>272</v>
      </c>
      <c r="E777" s="21">
        <v>475</v>
      </c>
      <c r="F777" s="21">
        <v>264</v>
      </c>
      <c r="G777" s="21">
        <v>14</v>
      </c>
      <c r="H777" s="21">
        <v>24</v>
      </c>
      <c r="I777" s="37">
        <f t="shared" si="12"/>
        <v>777</v>
      </c>
    </row>
    <row r="778" spans="1:9" ht="42.75" x14ac:dyDescent="0.2">
      <c r="A778" s="18">
        <v>42599.756944444445</v>
      </c>
      <c r="B778" s="19" t="s">
        <v>325</v>
      </c>
      <c r="C778" s="19" t="s">
        <v>21</v>
      </c>
      <c r="D778" s="20" t="s">
        <v>272</v>
      </c>
      <c r="E778" s="21">
        <v>277</v>
      </c>
      <c r="F778" s="21">
        <v>112</v>
      </c>
      <c r="G778" s="21">
        <v>5</v>
      </c>
      <c r="H778" s="21">
        <v>13</v>
      </c>
      <c r="I778" s="37">
        <f t="shared" si="12"/>
        <v>407</v>
      </c>
    </row>
    <row r="779" spans="1:9" ht="28.5" x14ac:dyDescent="0.2">
      <c r="A779" s="18">
        <v>42599.700011574074</v>
      </c>
      <c r="B779" s="19" t="s">
        <v>324</v>
      </c>
      <c r="C779" s="19" t="s">
        <v>21</v>
      </c>
      <c r="D779" s="20" t="s">
        <v>272</v>
      </c>
      <c r="E779" s="21">
        <v>193</v>
      </c>
      <c r="F779" s="21">
        <v>103</v>
      </c>
      <c r="G779" s="21">
        <v>9</v>
      </c>
      <c r="H779" s="21">
        <v>30</v>
      </c>
      <c r="I779" s="37">
        <f t="shared" si="12"/>
        <v>335</v>
      </c>
    </row>
    <row r="780" spans="1:9" x14ac:dyDescent="0.2">
      <c r="A780" s="18">
        <v>42599.010416666664</v>
      </c>
      <c r="B780" s="19" t="s">
        <v>323</v>
      </c>
      <c r="C780" s="19" t="s">
        <v>21</v>
      </c>
      <c r="D780" s="20" t="s">
        <v>272</v>
      </c>
      <c r="E780" s="21">
        <v>108</v>
      </c>
      <c r="F780" s="21">
        <v>55</v>
      </c>
      <c r="G780" s="21">
        <v>2</v>
      </c>
      <c r="H780" s="21">
        <v>6</v>
      </c>
      <c r="I780" s="37">
        <f t="shared" si="12"/>
        <v>171</v>
      </c>
    </row>
    <row r="781" spans="1:9" ht="42.75" x14ac:dyDescent="0.2">
      <c r="A781" s="18">
        <v>42598.88958333333</v>
      </c>
      <c r="B781" s="19" t="s">
        <v>322</v>
      </c>
      <c r="C781" s="19" t="s">
        <v>21</v>
      </c>
      <c r="D781" s="20" t="s">
        <v>272</v>
      </c>
      <c r="E781" s="21">
        <v>222</v>
      </c>
      <c r="F781" s="21">
        <v>129</v>
      </c>
      <c r="G781" s="21">
        <v>8</v>
      </c>
      <c r="H781" s="21">
        <v>8</v>
      </c>
      <c r="I781" s="37">
        <f t="shared" si="12"/>
        <v>367</v>
      </c>
    </row>
    <row r="782" spans="1:9" x14ac:dyDescent="0.2">
      <c r="A782" s="18">
        <v>42597.898356481484</v>
      </c>
      <c r="B782" s="19" t="s">
        <v>321</v>
      </c>
      <c r="C782" s="19" t="s">
        <v>21</v>
      </c>
      <c r="D782" s="20" t="s">
        <v>272</v>
      </c>
      <c r="E782" s="21">
        <v>46</v>
      </c>
      <c r="F782" s="21">
        <v>25</v>
      </c>
      <c r="G782" s="21">
        <v>0</v>
      </c>
      <c r="H782" s="21">
        <v>10</v>
      </c>
      <c r="I782" s="37">
        <f t="shared" si="12"/>
        <v>81</v>
      </c>
    </row>
    <row r="783" spans="1:9" ht="28.5" x14ac:dyDescent="0.2">
      <c r="A783" s="18">
        <v>42597.895914351851</v>
      </c>
      <c r="B783" s="19" t="s">
        <v>320</v>
      </c>
      <c r="C783" s="19" t="s">
        <v>21</v>
      </c>
      <c r="D783" s="20" t="s">
        <v>272</v>
      </c>
      <c r="E783" s="21">
        <v>277</v>
      </c>
      <c r="F783" s="21">
        <v>142</v>
      </c>
      <c r="G783" s="21">
        <v>11</v>
      </c>
      <c r="H783" s="21">
        <v>10</v>
      </c>
      <c r="I783" s="37">
        <f t="shared" si="12"/>
        <v>440</v>
      </c>
    </row>
    <row r="784" spans="1:9" x14ac:dyDescent="0.2">
      <c r="A784" s="18">
        <v>42597.87940972222</v>
      </c>
      <c r="B784" s="19" t="s">
        <v>319</v>
      </c>
      <c r="C784" s="19" t="s">
        <v>21</v>
      </c>
      <c r="D784" s="20" t="s">
        <v>272</v>
      </c>
      <c r="E784" s="21">
        <v>54</v>
      </c>
      <c r="F784" s="21">
        <v>25</v>
      </c>
      <c r="G784" s="21">
        <v>0</v>
      </c>
      <c r="H784" s="21">
        <v>14</v>
      </c>
      <c r="I784" s="37">
        <f t="shared" si="12"/>
        <v>93</v>
      </c>
    </row>
    <row r="785" spans="1:9" ht="42.75" x14ac:dyDescent="0.2">
      <c r="A785" s="18">
        <v>42597.834027777775</v>
      </c>
      <c r="B785" s="19" t="s">
        <v>318</v>
      </c>
      <c r="C785" s="19" t="s">
        <v>21</v>
      </c>
      <c r="D785" s="20" t="s">
        <v>272</v>
      </c>
      <c r="E785" s="21">
        <v>512</v>
      </c>
      <c r="F785" s="21">
        <v>283</v>
      </c>
      <c r="G785" s="21">
        <v>17</v>
      </c>
      <c r="H785" s="21">
        <v>11</v>
      </c>
      <c r="I785" s="37">
        <f t="shared" si="12"/>
        <v>823</v>
      </c>
    </row>
    <row r="786" spans="1:9" x14ac:dyDescent="0.2">
      <c r="A786" s="18">
        <v>42597.799537037034</v>
      </c>
      <c r="B786" s="19" t="s">
        <v>317</v>
      </c>
      <c r="C786" s="19" t="s">
        <v>21</v>
      </c>
      <c r="D786" s="20" t="s">
        <v>272</v>
      </c>
      <c r="E786" s="21">
        <v>91</v>
      </c>
      <c r="F786" s="21">
        <v>41</v>
      </c>
      <c r="G786" s="21">
        <v>0</v>
      </c>
      <c r="H786" s="21">
        <v>1</v>
      </c>
      <c r="I786" s="37">
        <f t="shared" si="12"/>
        <v>133</v>
      </c>
    </row>
    <row r="787" spans="1:9" ht="42.75" x14ac:dyDescent="0.2">
      <c r="A787" s="18">
        <v>42597.646527777775</v>
      </c>
      <c r="B787" s="19" t="s">
        <v>316</v>
      </c>
      <c r="C787" s="19" t="s">
        <v>21</v>
      </c>
      <c r="D787" s="20" t="s">
        <v>272</v>
      </c>
      <c r="E787" s="21">
        <v>144</v>
      </c>
      <c r="F787" s="21">
        <v>83</v>
      </c>
      <c r="G787" s="21">
        <v>3</v>
      </c>
      <c r="H787" s="21">
        <v>37</v>
      </c>
      <c r="I787" s="37">
        <f t="shared" si="12"/>
        <v>267</v>
      </c>
    </row>
    <row r="788" spans="1:9" x14ac:dyDescent="0.2">
      <c r="A788" s="18">
        <v>42597.008599537039</v>
      </c>
      <c r="B788" s="19" t="s">
        <v>315</v>
      </c>
      <c r="C788" s="19" t="s">
        <v>21</v>
      </c>
      <c r="D788" s="20" t="s">
        <v>272</v>
      </c>
      <c r="E788" s="21">
        <v>440</v>
      </c>
      <c r="F788" s="21">
        <v>229</v>
      </c>
      <c r="G788" s="21">
        <v>15</v>
      </c>
      <c r="H788" s="21">
        <v>18</v>
      </c>
      <c r="I788" s="37">
        <f t="shared" si="12"/>
        <v>702</v>
      </c>
    </row>
    <row r="789" spans="1:9" ht="42.75" x14ac:dyDescent="0.2">
      <c r="A789" s="18">
        <v>42596.998553240737</v>
      </c>
      <c r="B789" s="19" t="s">
        <v>314</v>
      </c>
      <c r="C789" s="19" t="s">
        <v>21</v>
      </c>
      <c r="D789" s="20" t="s">
        <v>272</v>
      </c>
      <c r="E789" s="21">
        <v>155</v>
      </c>
      <c r="F789" s="21">
        <v>81</v>
      </c>
      <c r="G789" s="21">
        <v>4</v>
      </c>
      <c r="H789" s="21">
        <v>11</v>
      </c>
      <c r="I789" s="37">
        <f t="shared" si="12"/>
        <v>251</v>
      </c>
    </row>
    <row r="790" spans="1:9" ht="57" x14ac:dyDescent="0.2">
      <c r="A790" s="18">
        <v>42596.956944444442</v>
      </c>
      <c r="B790" s="19" t="s">
        <v>313</v>
      </c>
      <c r="C790" s="19" t="s">
        <v>21</v>
      </c>
      <c r="D790" s="20" t="s">
        <v>272</v>
      </c>
      <c r="E790" s="21">
        <v>450</v>
      </c>
      <c r="F790" s="21">
        <v>265</v>
      </c>
      <c r="G790" s="21">
        <v>9</v>
      </c>
      <c r="H790" s="21">
        <v>50</v>
      </c>
      <c r="I790" s="37">
        <f t="shared" si="12"/>
        <v>774</v>
      </c>
    </row>
    <row r="791" spans="1:9" x14ac:dyDescent="0.2">
      <c r="A791" s="18">
        <v>42596.922627314816</v>
      </c>
      <c r="B791" s="19" t="s">
        <v>312</v>
      </c>
      <c r="C791" s="19" t="s">
        <v>21</v>
      </c>
      <c r="D791" s="20" t="s">
        <v>270</v>
      </c>
      <c r="E791" s="21">
        <v>579</v>
      </c>
      <c r="F791" s="21">
        <v>328</v>
      </c>
      <c r="G791" s="21">
        <v>36</v>
      </c>
      <c r="H791" s="21">
        <v>52</v>
      </c>
      <c r="I791" s="37">
        <f t="shared" si="12"/>
        <v>995</v>
      </c>
    </row>
    <row r="792" spans="1:9" ht="42.75" x14ac:dyDescent="0.2">
      <c r="A792" s="18">
        <v>42596.826388888891</v>
      </c>
      <c r="B792" s="19" t="s">
        <v>311</v>
      </c>
      <c r="C792" s="19" t="s">
        <v>21</v>
      </c>
      <c r="D792" s="20" t="s">
        <v>272</v>
      </c>
      <c r="E792" s="21">
        <v>308</v>
      </c>
      <c r="F792" s="21">
        <v>148</v>
      </c>
      <c r="G792" s="21">
        <v>2</v>
      </c>
      <c r="H792" s="21">
        <v>8</v>
      </c>
      <c r="I792" s="37">
        <f t="shared" si="12"/>
        <v>466</v>
      </c>
    </row>
    <row r="793" spans="1:9" ht="85.5" x14ac:dyDescent="0.2">
      <c r="A793" s="18">
        <v>42594.671273148146</v>
      </c>
      <c r="B793" s="19" t="s">
        <v>310</v>
      </c>
      <c r="C793" s="19" t="s">
        <v>21</v>
      </c>
      <c r="D793" s="20" t="s">
        <v>272</v>
      </c>
      <c r="E793" s="21">
        <v>1179</v>
      </c>
      <c r="F793" s="21">
        <v>612</v>
      </c>
      <c r="G793" s="21">
        <v>32</v>
      </c>
      <c r="H793" s="21">
        <v>33</v>
      </c>
      <c r="I793" s="37">
        <f t="shared" si="12"/>
        <v>1856</v>
      </c>
    </row>
    <row r="794" spans="1:9" ht="85.5" x14ac:dyDescent="0.2">
      <c r="A794" s="18">
        <v>42593.764699074076</v>
      </c>
      <c r="B794" s="19" t="s">
        <v>309</v>
      </c>
      <c r="C794" s="19" t="s">
        <v>21</v>
      </c>
      <c r="D794" s="20" t="s">
        <v>272</v>
      </c>
      <c r="E794" s="21">
        <v>5358</v>
      </c>
      <c r="F794" s="21">
        <v>2634</v>
      </c>
      <c r="G794" s="21">
        <v>170</v>
      </c>
      <c r="H794" s="21">
        <v>240</v>
      </c>
      <c r="I794" s="37">
        <f t="shared" si="12"/>
        <v>8402</v>
      </c>
    </row>
    <row r="795" spans="1:9" ht="28.5" x14ac:dyDescent="0.2">
      <c r="A795" s="18">
        <v>42591.919444444444</v>
      </c>
      <c r="B795" s="19" t="s">
        <v>308</v>
      </c>
      <c r="C795" s="19" t="s">
        <v>21</v>
      </c>
      <c r="D795" s="20" t="s">
        <v>280</v>
      </c>
      <c r="E795" s="21">
        <v>157</v>
      </c>
      <c r="F795" s="21">
        <v>71</v>
      </c>
      <c r="G795" s="21">
        <v>0</v>
      </c>
      <c r="H795" s="21">
        <v>28</v>
      </c>
      <c r="I795" s="37">
        <f t="shared" si="12"/>
        <v>256</v>
      </c>
    </row>
    <row r="796" spans="1:9" ht="85.5" x14ac:dyDescent="0.2">
      <c r="A796" s="18">
        <v>42591.757592592592</v>
      </c>
      <c r="B796" s="19" t="s">
        <v>307</v>
      </c>
      <c r="C796" s="19" t="s">
        <v>21</v>
      </c>
      <c r="D796" s="20" t="s">
        <v>272</v>
      </c>
      <c r="E796" s="21">
        <v>976</v>
      </c>
      <c r="F796" s="21">
        <v>539</v>
      </c>
      <c r="G796" s="21">
        <v>31</v>
      </c>
      <c r="H796" s="21">
        <v>24</v>
      </c>
      <c r="I796" s="37">
        <f t="shared" si="12"/>
        <v>1570</v>
      </c>
    </row>
    <row r="797" spans="1:9" ht="28.5" x14ac:dyDescent="0.2">
      <c r="A797" s="18">
        <v>42591.75</v>
      </c>
      <c r="B797" s="19" t="s">
        <v>306</v>
      </c>
      <c r="C797" s="19" t="s">
        <v>21</v>
      </c>
      <c r="D797" s="20" t="s">
        <v>280</v>
      </c>
      <c r="E797" s="21">
        <v>141</v>
      </c>
      <c r="F797" s="21">
        <v>77</v>
      </c>
      <c r="G797" s="21">
        <v>0</v>
      </c>
      <c r="H797" s="21">
        <v>0</v>
      </c>
      <c r="I797" s="37">
        <f t="shared" si="12"/>
        <v>218</v>
      </c>
    </row>
    <row r="798" spans="1:9" ht="42.75" x14ac:dyDescent="0.2">
      <c r="A798" s="18">
        <v>42590.625</v>
      </c>
      <c r="B798" s="19" t="s">
        <v>305</v>
      </c>
      <c r="C798" s="19" t="s">
        <v>21</v>
      </c>
      <c r="D798" s="20" t="s">
        <v>280</v>
      </c>
      <c r="E798" s="21">
        <v>210</v>
      </c>
      <c r="F798" s="21">
        <v>82</v>
      </c>
      <c r="G798" s="21">
        <v>3</v>
      </c>
      <c r="H798" s="21">
        <v>1</v>
      </c>
      <c r="I798" s="37">
        <f t="shared" si="12"/>
        <v>296</v>
      </c>
    </row>
    <row r="799" spans="1:9" ht="28.5" x14ac:dyDescent="0.2">
      <c r="A799" s="18">
        <v>42589.708333333336</v>
      </c>
      <c r="B799" s="19" t="s">
        <v>304</v>
      </c>
      <c r="C799" s="19" t="s">
        <v>21</v>
      </c>
      <c r="D799" s="20" t="s">
        <v>280</v>
      </c>
      <c r="E799" s="21">
        <v>311</v>
      </c>
      <c r="F799" s="21">
        <v>96</v>
      </c>
      <c r="G799" s="21">
        <v>2</v>
      </c>
      <c r="H799" s="21">
        <v>2</v>
      </c>
      <c r="I799" s="37">
        <f t="shared" si="12"/>
        <v>411</v>
      </c>
    </row>
    <row r="800" spans="1:9" ht="28.5" x14ac:dyDescent="0.2">
      <c r="A800" s="18">
        <v>42586.887766203705</v>
      </c>
      <c r="B800" s="19" t="s">
        <v>303</v>
      </c>
      <c r="C800" s="19" t="s">
        <v>21</v>
      </c>
      <c r="D800" s="20" t="s">
        <v>272</v>
      </c>
      <c r="E800" s="21">
        <v>879</v>
      </c>
      <c r="F800" s="21">
        <v>389</v>
      </c>
      <c r="G800" s="21">
        <v>23</v>
      </c>
      <c r="H800" s="21">
        <v>16</v>
      </c>
      <c r="I800" s="37">
        <f t="shared" si="12"/>
        <v>1307</v>
      </c>
    </row>
    <row r="801" spans="1:9" x14ac:dyDescent="0.2">
      <c r="A801" s="18">
        <v>42586.575810185182</v>
      </c>
      <c r="B801" s="19" t="s">
        <v>302</v>
      </c>
      <c r="C801" s="19" t="s">
        <v>21</v>
      </c>
      <c r="D801" s="20" t="s">
        <v>272</v>
      </c>
      <c r="E801" s="21">
        <v>296</v>
      </c>
      <c r="F801" s="21">
        <v>149</v>
      </c>
      <c r="G801" s="21">
        <v>6</v>
      </c>
      <c r="H801" s="21">
        <v>8</v>
      </c>
      <c r="I801" s="37">
        <f t="shared" si="12"/>
        <v>459</v>
      </c>
    </row>
    <row r="802" spans="1:9" ht="57" x14ac:dyDescent="0.2">
      <c r="A802" s="18">
        <v>42585.780243055553</v>
      </c>
      <c r="B802" s="19" t="s">
        <v>301</v>
      </c>
      <c r="C802" s="19" t="s">
        <v>21</v>
      </c>
      <c r="D802" s="20" t="s">
        <v>272</v>
      </c>
      <c r="E802" s="21">
        <v>98</v>
      </c>
      <c r="F802" s="21">
        <v>58</v>
      </c>
      <c r="G802" s="21">
        <v>0</v>
      </c>
      <c r="H802" s="21">
        <v>3</v>
      </c>
      <c r="I802" s="37">
        <f t="shared" si="12"/>
        <v>159</v>
      </c>
    </row>
    <row r="803" spans="1:9" x14ac:dyDescent="0.2">
      <c r="A803" s="18">
        <v>42585.69976851852</v>
      </c>
      <c r="B803" s="19" t="s">
        <v>300</v>
      </c>
      <c r="C803" s="19" t="s">
        <v>21</v>
      </c>
      <c r="D803" s="20" t="s">
        <v>272</v>
      </c>
      <c r="E803" s="21">
        <v>274</v>
      </c>
      <c r="F803" s="21">
        <v>101</v>
      </c>
      <c r="G803" s="21">
        <v>2</v>
      </c>
      <c r="H803" s="21">
        <v>3</v>
      </c>
      <c r="I803" s="37">
        <f t="shared" si="12"/>
        <v>380</v>
      </c>
    </row>
    <row r="804" spans="1:9" ht="71.25" x14ac:dyDescent="0.2">
      <c r="A804" s="18">
        <v>42584.15011574074</v>
      </c>
      <c r="B804" s="19" t="s">
        <v>298</v>
      </c>
      <c r="C804" s="19" t="s">
        <v>21</v>
      </c>
      <c r="D804" s="20" t="s">
        <v>272</v>
      </c>
      <c r="E804" s="21">
        <v>896</v>
      </c>
      <c r="F804" s="21">
        <v>526</v>
      </c>
      <c r="G804" s="21">
        <v>21</v>
      </c>
      <c r="H804" s="21">
        <v>22</v>
      </c>
      <c r="I804" s="37">
        <f t="shared" si="12"/>
        <v>1465</v>
      </c>
    </row>
    <row r="805" spans="1:9" x14ac:dyDescent="0.2">
      <c r="A805" s="18">
        <v>42583.947418981479</v>
      </c>
      <c r="B805" s="19" t="s">
        <v>297</v>
      </c>
      <c r="C805" s="19" t="s">
        <v>21</v>
      </c>
      <c r="D805" s="20" t="s">
        <v>280</v>
      </c>
      <c r="E805" s="21">
        <v>333</v>
      </c>
      <c r="F805" s="21">
        <v>107</v>
      </c>
      <c r="G805" s="21">
        <v>8</v>
      </c>
      <c r="H805" s="21">
        <v>15</v>
      </c>
      <c r="I805" s="37">
        <f t="shared" si="12"/>
        <v>463</v>
      </c>
    </row>
    <row r="806" spans="1:9" ht="28.5" x14ac:dyDescent="0.2">
      <c r="A806" s="18">
        <v>42578.984756944446</v>
      </c>
      <c r="B806" s="19" t="s">
        <v>286</v>
      </c>
      <c r="C806" s="19" t="s">
        <v>21</v>
      </c>
      <c r="D806" s="20" t="s">
        <v>270</v>
      </c>
      <c r="E806" s="21">
        <v>297</v>
      </c>
      <c r="F806" s="21">
        <v>105</v>
      </c>
      <c r="G806" s="21">
        <v>4</v>
      </c>
      <c r="H806" s="21">
        <v>10</v>
      </c>
      <c r="I806" s="37">
        <f t="shared" si="12"/>
        <v>416</v>
      </c>
    </row>
    <row r="807" spans="1:9" x14ac:dyDescent="0.2">
      <c r="A807" s="18">
        <v>42578.784212962964</v>
      </c>
      <c r="B807" s="19" t="s">
        <v>293</v>
      </c>
      <c r="C807" s="19" t="s">
        <v>21</v>
      </c>
      <c r="D807" s="20" t="s">
        <v>272</v>
      </c>
      <c r="E807" s="21">
        <v>267</v>
      </c>
      <c r="F807" s="21">
        <v>66</v>
      </c>
      <c r="G807" s="21">
        <v>1</v>
      </c>
      <c r="H807" s="21">
        <v>9</v>
      </c>
      <c r="I807" s="37">
        <f t="shared" si="12"/>
        <v>343</v>
      </c>
    </row>
    <row r="808" spans="1:9" ht="85.5" x14ac:dyDescent="0.2">
      <c r="A808" s="18">
        <v>42578.16646990741</v>
      </c>
      <c r="B808" s="19" t="s">
        <v>296</v>
      </c>
      <c r="C808" s="19" t="s">
        <v>21</v>
      </c>
      <c r="D808" s="20" t="s">
        <v>272</v>
      </c>
      <c r="E808" s="21">
        <v>470</v>
      </c>
      <c r="F808" s="21">
        <v>227</v>
      </c>
      <c r="G808" s="21">
        <v>13</v>
      </c>
      <c r="H808" s="21">
        <v>10</v>
      </c>
      <c r="I808" s="37">
        <f t="shared" si="12"/>
        <v>720</v>
      </c>
    </row>
    <row r="809" spans="1:9" ht="42.75" x14ac:dyDescent="0.2">
      <c r="A809" s="18">
        <v>42577.852187500001</v>
      </c>
      <c r="B809" s="19" t="s">
        <v>295</v>
      </c>
      <c r="C809" s="19" t="s">
        <v>21</v>
      </c>
      <c r="D809" s="20" t="s">
        <v>272</v>
      </c>
      <c r="E809" s="21">
        <v>240</v>
      </c>
      <c r="F809" s="21">
        <v>81</v>
      </c>
      <c r="G809" s="21">
        <v>2</v>
      </c>
      <c r="H809" s="21">
        <v>1</v>
      </c>
      <c r="I809" s="37">
        <f t="shared" si="12"/>
        <v>324</v>
      </c>
    </row>
    <row r="810" spans="1:9" ht="71.25" x14ac:dyDescent="0.2">
      <c r="A810" s="18">
        <v>42577.767361111109</v>
      </c>
      <c r="B810" s="19" t="s">
        <v>294</v>
      </c>
      <c r="C810" s="19" t="s">
        <v>21</v>
      </c>
      <c r="D810" s="20" t="s">
        <v>272</v>
      </c>
      <c r="E810" s="21">
        <v>133</v>
      </c>
      <c r="F810" s="21">
        <v>63</v>
      </c>
      <c r="G810" s="21">
        <v>2</v>
      </c>
      <c r="H810" s="21">
        <v>17</v>
      </c>
      <c r="I810" s="37">
        <f t="shared" si="12"/>
        <v>215</v>
      </c>
    </row>
    <row r="811" spans="1:9" x14ac:dyDescent="0.2">
      <c r="A811" s="18">
        <v>42577.677442129629</v>
      </c>
      <c r="B811" s="19" t="s">
        <v>293</v>
      </c>
      <c r="C811" s="19" t="s">
        <v>21</v>
      </c>
      <c r="D811" s="20" t="s">
        <v>272</v>
      </c>
      <c r="E811" s="21">
        <v>784</v>
      </c>
      <c r="F811" s="21">
        <v>281</v>
      </c>
      <c r="G811" s="21">
        <v>17</v>
      </c>
      <c r="H811" s="21">
        <v>26</v>
      </c>
      <c r="I811" s="37">
        <f t="shared" si="12"/>
        <v>1108</v>
      </c>
    </row>
    <row r="812" spans="1:9" ht="114" x14ac:dyDescent="0.2">
      <c r="A812" s="18">
        <v>42576.796215277776</v>
      </c>
      <c r="B812" s="19" t="s">
        <v>292</v>
      </c>
      <c r="C812" s="19" t="s">
        <v>21</v>
      </c>
      <c r="D812" s="20" t="s">
        <v>280</v>
      </c>
      <c r="E812" s="21">
        <v>152</v>
      </c>
      <c r="F812" s="21">
        <v>56</v>
      </c>
      <c r="G812" s="21">
        <v>1</v>
      </c>
      <c r="H812" s="21">
        <v>7</v>
      </c>
      <c r="I812" s="37">
        <f t="shared" si="12"/>
        <v>216</v>
      </c>
    </row>
    <row r="813" spans="1:9" ht="28.5" x14ac:dyDescent="0.2">
      <c r="A813" s="18">
        <v>42576.796018518522</v>
      </c>
      <c r="B813" s="19" t="s">
        <v>291</v>
      </c>
      <c r="C813" s="19" t="s">
        <v>21</v>
      </c>
      <c r="D813" s="20" t="s">
        <v>272</v>
      </c>
      <c r="E813" s="21">
        <v>183</v>
      </c>
      <c r="F813" s="21">
        <v>113</v>
      </c>
      <c r="G813" s="21">
        <v>5</v>
      </c>
      <c r="H813" s="21">
        <v>6</v>
      </c>
      <c r="I813" s="37">
        <f t="shared" si="12"/>
        <v>307</v>
      </c>
    </row>
    <row r="814" spans="1:9" ht="42.75" x14ac:dyDescent="0.2">
      <c r="A814" s="18">
        <v>42576.795624999999</v>
      </c>
      <c r="B814" s="19" t="s">
        <v>290</v>
      </c>
      <c r="C814" s="19" t="s">
        <v>21</v>
      </c>
      <c r="D814" s="20" t="s">
        <v>272</v>
      </c>
      <c r="E814" s="21">
        <v>279</v>
      </c>
      <c r="F814" s="21">
        <v>112</v>
      </c>
      <c r="G814" s="21">
        <v>2</v>
      </c>
      <c r="H814" s="21">
        <v>9</v>
      </c>
      <c r="I814" s="37">
        <f t="shared" si="12"/>
        <v>402</v>
      </c>
    </row>
    <row r="815" spans="1:9" ht="57" x14ac:dyDescent="0.2">
      <c r="A815" s="18">
        <v>42576.725810185184</v>
      </c>
      <c r="B815" s="19" t="s">
        <v>289</v>
      </c>
      <c r="C815" s="19" t="s">
        <v>21</v>
      </c>
      <c r="D815" s="20" t="s">
        <v>270</v>
      </c>
      <c r="E815" s="21">
        <v>3961</v>
      </c>
      <c r="F815" s="21">
        <v>1867</v>
      </c>
      <c r="G815" s="21">
        <v>10</v>
      </c>
      <c r="H815" s="21">
        <v>36</v>
      </c>
      <c r="I815" s="37">
        <f t="shared" si="12"/>
        <v>5874</v>
      </c>
    </row>
    <row r="816" spans="1:9" ht="28.5" x14ac:dyDescent="0.2">
      <c r="A816" s="18">
        <v>42575.590428240743</v>
      </c>
      <c r="B816" s="19" t="s">
        <v>287</v>
      </c>
      <c r="C816" s="19" t="s">
        <v>21</v>
      </c>
      <c r="D816" s="20" t="s">
        <v>272</v>
      </c>
      <c r="E816" s="21">
        <v>1401</v>
      </c>
      <c r="F816" s="21">
        <v>783</v>
      </c>
      <c r="G816" s="21">
        <v>47</v>
      </c>
      <c r="H816" s="21">
        <v>49</v>
      </c>
      <c r="I816" s="37">
        <f t="shared" si="12"/>
        <v>2280</v>
      </c>
    </row>
    <row r="817" spans="1:9" ht="99.75" x14ac:dyDescent="0.2">
      <c r="A817" s="18">
        <v>42572.696250000001</v>
      </c>
      <c r="B817" s="19" t="s">
        <v>285</v>
      </c>
      <c r="C817" s="19" t="s">
        <v>21</v>
      </c>
      <c r="D817" s="20" t="s">
        <v>280</v>
      </c>
      <c r="E817" s="21">
        <v>405</v>
      </c>
      <c r="F817" s="21">
        <v>239</v>
      </c>
      <c r="G817" s="21">
        <v>15</v>
      </c>
      <c r="H817" s="21">
        <v>22</v>
      </c>
      <c r="I817" s="37">
        <f t="shared" si="12"/>
        <v>681</v>
      </c>
    </row>
    <row r="818" spans="1:9" x14ac:dyDescent="0.2">
      <c r="A818" s="18">
        <v>42570.760740740741</v>
      </c>
      <c r="B818" s="19" t="s">
        <v>283</v>
      </c>
      <c r="C818" s="19" t="s">
        <v>21</v>
      </c>
      <c r="D818" s="20" t="s">
        <v>270</v>
      </c>
      <c r="E818" s="21">
        <v>631</v>
      </c>
      <c r="F818" s="21">
        <v>217</v>
      </c>
      <c r="G818" s="21">
        <v>20</v>
      </c>
      <c r="H818" s="21">
        <v>19</v>
      </c>
      <c r="I818" s="37">
        <f t="shared" si="12"/>
        <v>887</v>
      </c>
    </row>
    <row r="819" spans="1:9" ht="85.5" x14ac:dyDescent="0.2">
      <c r="A819" s="18">
        <v>42570.720312500001</v>
      </c>
      <c r="B819" s="19" t="s">
        <v>282</v>
      </c>
      <c r="C819" s="19" t="s">
        <v>21</v>
      </c>
      <c r="D819" s="20" t="s">
        <v>272</v>
      </c>
      <c r="E819" s="21">
        <v>305</v>
      </c>
      <c r="F819" s="21">
        <v>147</v>
      </c>
      <c r="G819" s="21">
        <v>6</v>
      </c>
      <c r="H819" s="21">
        <v>5</v>
      </c>
      <c r="I819" s="37">
        <f t="shared" si="12"/>
        <v>463</v>
      </c>
    </row>
    <row r="820" spans="1:9" ht="57" x14ac:dyDescent="0.2">
      <c r="A820" s="18">
        <v>42565.213564814818</v>
      </c>
      <c r="B820" s="19" t="s">
        <v>281</v>
      </c>
      <c r="C820" s="19" t="s">
        <v>21</v>
      </c>
      <c r="D820" s="20" t="s">
        <v>272</v>
      </c>
      <c r="E820" s="21">
        <v>811</v>
      </c>
      <c r="F820" s="21">
        <v>342</v>
      </c>
      <c r="G820" s="21">
        <v>13</v>
      </c>
      <c r="H820" s="21">
        <v>29</v>
      </c>
      <c r="I820" s="37">
        <f t="shared" si="12"/>
        <v>1195</v>
      </c>
    </row>
    <row r="821" spans="1:9" x14ac:dyDescent="0.2">
      <c r="A821" s="18">
        <v>42564.694189814814</v>
      </c>
      <c r="B821" s="19" t="s">
        <v>279</v>
      </c>
      <c r="C821" s="19" t="s">
        <v>21</v>
      </c>
      <c r="D821" s="20" t="s">
        <v>272</v>
      </c>
      <c r="E821" s="21">
        <v>306</v>
      </c>
      <c r="F821" s="21">
        <v>158</v>
      </c>
      <c r="G821" s="21">
        <v>4</v>
      </c>
      <c r="H821" s="21">
        <v>6</v>
      </c>
      <c r="I821" s="37">
        <f t="shared" si="12"/>
        <v>474</v>
      </c>
    </row>
    <row r="822" spans="1:9" ht="57" x14ac:dyDescent="0.2">
      <c r="A822" s="18">
        <v>42563.697650462964</v>
      </c>
      <c r="B822" s="19" t="s">
        <v>278</v>
      </c>
      <c r="C822" s="19" t="s">
        <v>21</v>
      </c>
      <c r="D822" s="20" t="s">
        <v>272</v>
      </c>
      <c r="E822" s="21">
        <v>117</v>
      </c>
      <c r="F822" s="21">
        <v>39</v>
      </c>
      <c r="G822" s="21">
        <v>0</v>
      </c>
      <c r="H822" s="21">
        <v>16</v>
      </c>
      <c r="I822" s="37">
        <f t="shared" si="12"/>
        <v>172</v>
      </c>
    </row>
    <row r="823" spans="1:9" ht="57" x14ac:dyDescent="0.2">
      <c r="A823" s="18">
        <v>42561.697638888887</v>
      </c>
      <c r="B823" s="19" t="s">
        <v>276</v>
      </c>
      <c r="C823" s="19" t="s">
        <v>21</v>
      </c>
      <c r="D823" s="20" t="s">
        <v>272</v>
      </c>
      <c r="E823" s="21">
        <v>802</v>
      </c>
      <c r="F823" s="21">
        <v>426</v>
      </c>
      <c r="G823" s="21">
        <v>19</v>
      </c>
      <c r="H823" s="21">
        <v>22</v>
      </c>
      <c r="I823" s="37">
        <f t="shared" si="12"/>
        <v>1269</v>
      </c>
    </row>
    <row r="824" spans="1:9" ht="71.25" x14ac:dyDescent="0.2">
      <c r="A824" s="18">
        <v>42558.58221064815</v>
      </c>
      <c r="B824" s="19" t="s">
        <v>275</v>
      </c>
      <c r="C824" s="19" t="s">
        <v>21</v>
      </c>
      <c r="D824" s="20" t="s">
        <v>272</v>
      </c>
      <c r="E824" s="21">
        <v>2006</v>
      </c>
      <c r="F824" s="21">
        <v>969</v>
      </c>
      <c r="G824" s="21">
        <v>75</v>
      </c>
      <c r="H824" s="21">
        <v>60</v>
      </c>
      <c r="I824" s="37">
        <f t="shared" si="12"/>
        <v>3110</v>
      </c>
    </row>
    <row r="825" spans="1:9" ht="71.25" x14ac:dyDescent="0.2">
      <c r="A825" s="18">
        <v>42557.690451388888</v>
      </c>
      <c r="B825" s="19" t="s">
        <v>274</v>
      </c>
      <c r="C825" s="19" t="s">
        <v>21</v>
      </c>
      <c r="D825" s="20" t="s">
        <v>272</v>
      </c>
      <c r="E825" s="21">
        <v>175</v>
      </c>
      <c r="F825" s="21">
        <v>55</v>
      </c>
      <c r="G825" s="21">
        <v>3</v>
      </c>
      <c r="H825" s="21">
        <v>4</v>
      </c>
      <c r="I825" s="37">
        <f t="shared" si="12"/>
        <v>237</v>
      </c>
    </row>
    <row r="826" spans="1:9" x14ac:dyDescent="0.2">
      <c r="A826" s="18">
        <v>42557.68141203704</v>
      </c>
      <c r="B826" s="19" t="s">
        <v>273</v>
      </c>
      <c r="C826" s="19" t="s">
        <v>21</v>
      </c>
      <c r="D826" s="20" t="s">
        <v>272</v>
      </c>
      <c r="E826" s="21">
        <v>1090</v>
      </c>
      <c r="F826" s="21">
        <v>436</v>
      </c>
      <c r="G826" s="21">
        <v>36</v>
      </c>
      <c r="H826" s="17">
        <v>33</v>
      </c>
      <c r="I826" s="37">
        <f t="shared" si="12"/>
        <v>1595</v>
      </c>
    </row>
    <row r="827" spans="1:9" ht="85.5" x14ac:dyDescent="0.2">
      <c r="A827" s="18">
        <v>42554.786736111113</v>
      </c>
      <c r="B827" s="19" t="s">
        <v>269</v>
      </c>
      <c r="C827" s="19" t="s">
        <v>21</v>
      </c>
      <c r="D827" s="20" t="s">
        <v>270</v>
      </c>
      <c r="E827" s="21">
        <v>3305</v>
      </c>
      <c r="F827" s="21">
        <v>1855</v>
      </c>
      <c r="G827" s="21">
        <v>16</v>
      </c>
      <c r="H827" s="21">
        <v>37</v>
      </c>
      <c r="I827" s="37">
        <f t="shared" si="12"/>
        <v>5213</v>
      </c>
    </row>
    <row r="828" spans="1:9" ht="15" x14ac:dyDescent="0.25">
      <c r="A828" s="22"/>
      <c r="B828" s="63" t="s">
        <v>19201</v>
      </c>
      <c r="C828" s="71"/>
      <c r="D828" s="72"/>
      <c r="E828" s="57">
        <f>AVERAGE(Table4[The number of impressions of your Page post.])</f>
        <v>710.18038740920099</v>
      </c>
      <c r="F828" s="69">
        <f>AVERAGE(Table4[Criterion one -The total number of people your Page post was served to. (Unique Users)])</f>
        <v>419.10532687651335</v>
      </c>
      <c r="G828" s="69">
        <f>AVERAGE(Table4[Criterion two -The number of unique people who engaged in certain ways with your Page post, for example by commenting on, liking, sharing, or clicking upon particular elements of the post. (Unique Users)])</f>
        <v>21.619854721549636</v>
      </c>
      <c r="H828" s="69">
        <f>AVERAGE(Table4[Criterion three -The number of people who clicked anywhere in your post. (Unique Users)])</f>
        <v>37.380145278450364</v>
      </c>
      <c r="I828" s="69">
        <f>AVERAGE(Table4[Total])</f>
        <v>1188.2857142857142</v>
      </c>
    </row>
    <row r="829" spans="1:9" ht="15" x14ac:dyDescent="0.25">
      <c r="A829" s="22"/>
      <c r="B829" s="63" t="s">
        <v>19264</v>
      </c>
      <c r="C829" s="71"/>
      <c r="D829" s="72"/>
      <c r="E829" s="70">
        <f>SUM(E2:E827)</f>
        <v>586609</v>
      </c>
      <c r="F829" s="70">
        <f t="shared" ref="F829:I829" si="13">SUM(F2:F827)</f>
        <v>346181</v>
      </c>
      <c r="G829" s="70">
        <f t="shared" si="13"/>
        <v>17858</v>
      </c>
      <c r="H829" s="70">
        <f t="shared" si="13"/>
        <v>30876</v>
      </c>
      <c r="I829" s="70">
        <f t="shared" si="13"/>
        <v>981524</v>
      </c>
    </row>
    <row r="831" spans="1:9" ht="15" x14ac:dyDescent="0.25">
      <c r="A831" s="67" t="s">
        <v>19326</v>
      </c>
      <c r="B831" s="68">
        <f>SUM(E2:E827)</f>
        <v>586609</v>
      </c>
      <c r="D831" s="20"/>
      <c r="E831" s="21"/>
      <c r="F831" s="21"/>
      <c r="G831" s="21"/>
    </row>
    <row r="832" spans="1:9" ht="29.25" customHeight="1" x14ac:dyDescent="0.25">
      <c r="A832" s="63" t="s">
        <v>19202</v>
      </c>
      <c r="B832" s="64">
        <v>827</v>
      </c>
    </row>
    <row r="833" spans="1:3" s="10" customFormat="1" ht="15" x14ac:dyDescent="0.25">
      <c r="A833" s="62" t="s">
        <v>262</v>
      </c>
      <c r="B833" s="65">
        <v>99473</v>
      </c>
    </row>
    <row r="834" spans="1:3" ht="32.25" customHeight="1" x14ac:dyDescent="0.25">
      <c r="A834" s="62" t="s">
        <v>19203</v>
      </c>
      <c r="B834" s="66">
        <f>B833/B831</f>
        <v>0.16957291824707771</v>
      </c>
      <c r="C834" s="19"/>
    </row>
    <row r="835" spans="1:3" x14ac:dyDescent="0.2">
      <c r="C835" s="19"/>
    </row>
    <row r="836" spans="1:3" x14ac:dyDescent="0.2">
      <c r="C836" s="19"/>
    </row>
    <row r="837" spans="1:3" x14ac:dyDescent="0.2">
      <c r="C837" s="19"/>
    </row>
    <row r="838" spans="1:3" x14ac:dyDescent="0.2">
      <c r="C838" s="19"/>
    </row>
    <row r="839" spans="1:3" x14ac:dyDescent="0.2">
      <c r="C839" s="19"/>
    </row>
    <row r="840" spans="1:3" x14ac:dyDescent="0.2">
      <c r="C840" s="19"/>
    </row>
    <row r="841" spans="1:3" x14ac:dyDescent="0.2">
      <c r="C841" s="19"/>
    </row>
    <row r="842" spans="1:3" x14ac:dyDescent="0.2">
      <c r="C842" s="19"/>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8"/>
  <sheetViews>
    <sheetView tabSelected="1" topLeftCell="A147" workbookViewId="0">
      <selection activeCell="B157" sqref="B157"/>
    </sheetView>
  </sheetViews>
  <sheetFormatPr defaultRowHeight="14.25" x14ac:dyDescent="0.2"/>
  <cols>
    <col min="1" max="1" width="30" style="11" customWidth="1"/>
    <col min="2" max="2" width="82" style="2" customWidth="1"/>
    <col min="3" max="3" width="19.7109375" style="4" customWidth="1"/>
    <col min="4" max="4" width="24" style="4" customWidth="1"/>
    <col min="5" max="5" width="38" style="4" customWidth="1"/>
    <col min="6" max="6" width="15.7109375" style="4" customWidth="1"/>
    <col min="7" max="7" width="12.140625" style="4" customWidth="1"/>
    <col min="8" max="8" width="17.140625" style="4" customWidth="1"/>
    <col min="9" max="9" width="12" style="4" customWidth="1"/>
    <col min="10" max="16384" width="9.140625" style="4"/>
  </cols>
  <sheetData>
    <row r="1" spans="1:9" s="39" customFormat="1" ht="97.5" customHeight="1" x14ac:dyDescent="0.25">
      <c r="A1" s="30" t="s">
        <v>265</v>
      </c>
      <c r="B1" s="29" t="s">
        <v>1045</v>
      </c>
      <c r="C1" s="29" t="s">
        <v>266</v>
      </c>
      <c r="D1" s="27" t="s">
        <v>19327</v>
      </c>
      <c r="E1" s="27" t="s">
        <v>19328</v>
      </c>
      <c r="F1" s="29" t="s">
        <v>19204</v>
      </c>
      <c r="G1" s="29" t="s">
        <v>19205</v>
      </c>
      <c r="H1" s="27" t="s">
        <v>19206</v>
      </c>
      <c r="I1" s="29" t="s">
        <v>19219</v>
      </c>
    </row>
    <row r="2" spans="1:9" ht="28.5" x14ac:dyDescent="0.2">
      <c r="A2" s="103">
        <v>42908</v>
      </c>
      <c r="B2" s="23" t="s">
        <v>1047</v>
      </c>
      <c r="C2" s="24" t="s">
        <v>1046</v>
      </c>
      <c r="D2" s="24">
        <v>345</v>
      </c>
      <c r="E2" s="24">
        <v>6</v>
      </c>
      <c r="F2" s="24">
        <v>3</v>
      </c>
      <c r="G2" s="24">
        <v>1</v>
      </c>
      <c r="H2" s="24">
        <v>2</v>
      </c>
      <c r="I2" s="4">
        <f>SUM(D2:H2)</f>
        <v>357</v>
      </c>
    </row>
    <row r="3" spans="1:9" ht="28.5" x14ac:dyDescent="0.2">
      <c r="A3" s="103">
        <v>42908</v>
      </c>
      <c r="B3" s="23" t="s">
        <v>1048</v>
      </c>
      <c r="C3" s="24" t="s">
        <v>1046</v>
      </c>
      <c r="D3" s="24">
        <v>502</v>
      </c>
      <c r="E3" s="24">
        <v>6</v>
      </c>
      <c r="F3" s="24">
        <v>2</v>
      </c>
      <c r="G3" s="24">
        <v>3</v>
      </c>
      <c r="H3" s="24">
        <v>1</v>
      </c>
      <c r="I3" s="4">
        <f t="shared" ref="I3:I66" si="0">SUM(D3:H3)</f>
        <v>514</v>
      </c>
    </row>
    <row r="4" spans="1:9" ht="28.5" x14ac:dyDescent="0.2">
      <c r="A4" s="103">
        <v>42907</v>
      </c>
      <c r="B4" s="23" t="s">
        <v>1049</v>
      </c>
      <c r="C4" s="24" t="s">
        <v>1046</v>
      </c>
      <c r="D4" s="24">
        <v>152</v>
      </c>
      <c r="E4" s="24">
        <v>4</v>
      </c>
      <c r="F4" s="24">
        <v>0</v>
      </c>
      <c r="G4" s="24">
        <v>1</v>
      </c>
      <c r="H4" s="24">
        <v>2</v>
      </c>
      <c r="I4" s="4">
        <f t="shared" si="0"/>
        <v>159</v>
      </c>
    </row>
    <row r="5" spans="1:9" ht="42.75" x14ac:dyDescent="0.2">
      <c r="A5" s="103">
        <v>42907</v>
      </c>
      <c r="B5" s="23" t="s">
        <v>1050</v>
      </c>
      <c r="C5" s="24" t="s">
        <v>1046</v>
      </c>
      <c r="D5" s="24">
        <v>134</v>
      </c>
      <c r="E5" s="24">
        <v>1</v>
      </c>
      <c r="F5" s="24">
        <v>1</v>
      </c>
      <c r="G5" s="24">
        <v>0</v>
      </c>
      <c r="H5" s="24">
        <v>0</v>
      </c>
      <c r="I5" s="4">
        <f t="shared" si="0"/>
        <v>136</v>
      </c>
    </row>
    <row r="6" spans="1:9" x14ac:dyDescent="0.2">
      <c r="A6" s="103">
        <v>42907</v>
      </c>
      <c r="B6" s="23" t="s">
        <v>1051</v>
      </c>
      <c r="C6" s="24" t="s">
        <v>1046</v>
      </c>
      <c r="D6" s="24">
        <v>112</v>
      </c>
      <c r="E6" s="24">
        <v>1</v>
      </c>
      <c r="F6" s="24">
        <v>0</v>
      </c>
      <c r="G6" s="24">
        <v>0</v>
      </c>
      <c r="H6" s="24">
        <v>1</v>
      </c>
      <c r="I6" s="4">
        <f t="shared" si="0"/>
        <v>114</v>
      </c>
    </row>
    <row r="7" spans="1:9" ht="28.5" x14ac:dyDescent="0.2">
      <c r="A7" s="103">
        <v>42907</v>
      </c>
      <c r="B7" s="23" t="s">
        <v>1052</v>
      </c>
      <c r="C7" s="24" t="s">
        <v>1046</v>
      </c>
      <c r="D7" s="24">
        <v>1156</v>
      </c>
      <c r="E7" s="24">
        <v>20</v>
      </c>
      <c r="F7" s="24">
        <v>13</v>
      </c>
      <c r="G7" s="24">
        <v>5</v>
      </c>
      <c r="H7" s="24">
        <v>2</v>
      </c>
      <c r="I7" s="4">
        <f t="shared" si="0"/>
        <v>1196</v>
      </c>
    </row>
    <row r="8" spans="1:9" ht="28.5" x14ac:dyDescent="0.2">
      <c r="A8" s="103">
        <v>42907</v>
      </c>
      <c r="B8" s="23" t="s">
        <v>1053</v>
      </c>
      <c r="C8" s="24" t="s">
        <v>1046</v>
      </c>
      <c r="D8" s="24">
        <v>179</v>
      </c>
      <c r="E8" s="24">
        <v>3</v>
      </c>
      <c r="F8" s="24">
        <v>2</v>
      </c>
      <c r="G8" s="24">
        <v>0</v>
      </c>
      <c r="H8" s="24">
        <v>1</v>
      </c>
      <c r="I8" s="4">
        <f t="shared" si="0"/>
        <v>185</v>
      </c>
    </row>
    <row r="9" spans="1:9" ht="42.75" x14ac:dyDescent="0.2">
      <c r="A9" s="103">
        <v>42907</v>
      </c>
      <c r="B9" s="23" t="s">
        <v>1054</v>
      </c>
      <c r="C9" s="24" t="s">
        <v>1046</v>
      </c>
      <c r="D9" s="24">
        <v>439</v>
      </c>
      <c r="E9" s="24">
        <v>18</v>
      </c>
      <c r="F9" s="24">
        <v>3</v>
      </c>
      <c r="G9" s="24">
        <v>1</v>
      </c>
      <c r="H9" s="24">
        <v>0</v>
      </c>
      <c r="I9" s="4">
        <f t="shared" si="0"/>
        <v>461</v>
      </c>
    </row>
    <row r="10" spans="1:9" ht="28.5" x14ac:dyDescent="0.2">
      <c r="A10" s="103">
        <v>42907</v>
      </c>
      <c r="B10" s="23" t="s">
        <v>1055</v>
      </c>
      <c r="C10" s="24" t="s">
        <v>1046</v>
      </c>
      <c r="D10" s="24">
        <v>181</v>
      </c>
      <c r="E10" s="24">
        <v>0</v>
      </c>
      <c r="F10" s="24">
        <v>0</v>
      </c>
      <c r="G10" s="24">
        <v>0</v>
      </c>
      <c r="H10" s="24">
        <v>0</v>
      </c>
      <c r="I10" s="4">
        <f t="shared" si="0"/>
        <v>181</v>
      </c>
    </row>
    <row r="11" spans="1:9" ht="28.5" x14ac:dyDescent="0.2">
      <c r="A11" s="103">
        <v>42907</v>
      </c>
      <c r="B11" s="23" t="s">
        <v>1056</v>
      </c>
      <c r="C11" s="24" t="s">
        <v>1046</v>
      </c>
      <c r="D11" s="24">
        <v>347</v>
      </c>
      <c r="E11" s="24">
        <v>6</v>
      </c>
      <c r="F11" s="24">
        <v>5</v>
      </c>
      <c r="G11" s="24">
        <v>1</v>
      </c>
      <c r="H11" s="24">
        <v>0</v>
      </c>
      <c r="I11" s="4">
        <f t="shared" si="0"/>
        <v>359</v>
      </c>
    </row>
    <row r="12" spans="1:9" ht="28.5" x14ac:dyDescent="0.2">
      <c r="A12" s="103">
        <v>42907</v>
      </c>
      <c r="B12" s="23" t="s">
        <v>1057</v>
      </c>
      <c r="C12" s="24" t="s">
        <v>1046</v>
      </c>
      <c r="D12" s="24">
        <v>306</v>
      </c>
      <c r="E12" s="24">
        <v>3</v>
      </c>
      <c r="F12" s="24">
        <v>2</v>
      </c>
      <c r="G12" s="24">
        <v>1</v>
      </c>
      <c r="H12" s="24">
        <v>0</v>
      </c>
      <c r="I12" s="4">
        <f t="shared" si="0"/>
        <v>312</v>
      </c>
    </row>
    <row r="13" spans="1:9" ht="28.5" x14ac:dyDescent="0.2">
      <c r="A13" s="103">
        <v>42906</v>
      </c>
      <c r="B13" s="23" t="s">
        <v>1058</v>
      </c>
      <c r="C13" s="24" t="s">
        <v>1046</v>
      </c>
      <c r="D13" s="24">
        <v>112</v>
      </c>
      <c r="E13" s="24">
        <v>1</v>
      </c>
      <c r="F13" s="24">
        <v>0</v>
      </c>
      <c r="G13" s="24">
        <v>1</v>
      </c>
      <c r="H13" s="24">
        <v>0</v>
      </c>
      <c r="I13" s="4">
        <f t="shared" si="0"/>
        <v>114</v>
      </c>
    </row>
    <row r="14" spans="1:9" ht="28.5" x14ac:dyDescent="0.2">
      <c r="A14" s="103">
        <v>42906</v>
      </c>
      <c r="B14" s="23" t="s">
        <v>1059</v>
      </c>
      <c r="C14" s="24" t="s">
        <v>1046</v>
      </c>
      <c r="D14" s="24">
        <v>183</v>
      </c>
      <c r="E14" s="24">
        <v>3</v>
      </c>
      <c r="F14" s="24">
        <v>0</v>
      </c>
      <c r="G14" s="24">
        <v>1</v>
      </c>
      <c r="H14" s="24">
        <v>0</v>
      </c>
      <c r="I14" s="4">
        <f t="shared" si="0"/>
        <v>187</v>
      </c>
    </row>
    <row r="15" spans="1:9" ht="28.5" x14ac:dyDescent="0.2">
      <c r="A15" s="103">
        <v>42906</v>
      </c>
      <c r="B15" s="23" t="s">
        <v>1060</v>
      </c>
      <c r="C15" s="24" t="s">
        <v>1046</v>
      </c>
      <c r="D15" s="24">
        <v>891</v>
      </c>
      <c r="E15" s="24">
        <v>27</v>
      </c>
      <c r="F15" s="24">
        <v>5</v>
      </c>
      <c r="G15" s="24">
        <v>8</v>
      </c>
      <c r="H15" s="24">
        <v>7</v>
      </c>
      <c r="I15" s="4">
        <f t="shared" si="0"/>
        <v>938</v>
      </c>
    </row>
    <row r="16" spans="1:9" x14ac:dyDescent="0.2">
      <c r="A16" s="103">
        <v>42906</v>
      </c>
      <c r="B16" s="23" t="s">
        <v>1061</v>
      </c>
      <c r="C16" s="24" t="s">
        <v>1046</v>
      </c>
      <c r="D16" s="24">
        <v>17</v>
      </c>
      <c r="E16" s="24">
        <v>0</v>
      </c>
      <c r="F16" s="24">
        <v>0</v>
      </c>
      <c r="G16" s="24">
        <v>0</v>
      </c>
      <c r="H16" s="24">
        <v>0</v>
      </c>
      <c r="I16" s="4">
        <f t="shared" si="0"/>
        <v>17</v>
      </c>
    </row>
    <row r="17" spans="1:9" ht="28.5" x14ac:dyDescent="0.2">
      <c r="A17" s="103">
        <v>42906</v>
      </c>
      <c r="B17" s="23" t="s">
        <v>1062</v>
      </c>
      <c r="C17" s="24" t="s">
        <v>1046</v>
      </c>
      <c r="D17" s="24">
        <v>201</v>
      </c>
      <c r="E17" s="24">
        <v>2</v>
      </c>
      <c r="F17" s="24">
        <v>1</v>
      </c>
      <c r="G17" s="24">
        <v>1</v>
      </c>
      <c r="H17" s="24">
        <v>0</v>
      </c>
      <c r="I17" s="4">
        <f t="shared" si="0"/>
        <v>205</v>
      </c>
    </row>
    <row r="18" spans="1:9" x14ac:dyDescent="0.2">
      <c r="A18" s="103">
        <v>42906</v>
      </c>
      <c r="B18" s="23" t="s">
        <v>1063</v>
      </c>
      <c r="C18" s="24" t="s">
        <v>1046</v>
      </c>
      <c r="D18" s="24">
        <v>127</v>
      </c>
      <c r="E18" s="24">
        <v>1</v>
      </c>
      <c r="F18" s="24">
        <v>0</v>
      </c>
      <c r="G18" s="24">
        <v>0</v>
      </c>
      <c r="H18" s="24">
        <v>1</v>
      </c>
      <c r="I18" s="4">
        <f t="shared" si="0"/>
        <v>129</v>
      </c>
    </row>
    <row r="19" spans="1:9" x14ac:dyDescent="0.2">
      <c r="A19" s="103">
        <v>42906</v>
      </c>
      <c r="B19" s="23" t="s">
        <v>1064</v>
      </c>
      <c r="C19" s="24" t="s">
        <v>1046</v>
      </c>
      <c r="D19" s="24">
        <v>127</v>
      </c>
      <c r="E19" s="24">
        <v>0</v>
      </c>
      <c r="F19" s="24">
        <v>0</v>
      </c>
      <c r="G19" s="24">
        <v>0</v>
      </c>
      <c r="H19" s="24">
        <v>0</v>
      </c>
      <c r="I19" s="4">
        <f t="shared" si="0"/>
        <v>127</v>
      </c>
    </row>
    <row r="20" spans="1:9" ht="42.75" x14ac:dyDescent="0.2">
      <c r="A20" s="103">
        <v>42905</v>
      </c>
      <c r="B20" s="23" t="s">
        <v>1065</v>
      </c>
      <c r="C20" s="24" t="s">
        <v>1046</v>
      </c>
      <c r="D20" s="24">
        <v>278</v>
      </c>
      <c r="E20" s="24">
        <v>3</v>
      </c>
      <c r="F20" s="24">
        <v>0</v>
      </c>
      <c r="G20" s="24">
        <v>3</v>
      </c>
      <c r="H20" s="24">
        <v>0</v>
      </c>
      <c r="I20" s="4">
        <f t="shared" si="0"/>
        <v>284</v>
      </c>
    </row>
    <row r="21" spans="1:9" ht="28.5" x14ac:dyDescent="0.2">
      <c r="A21" s="103">
        <v>42905</v>
      </c>
      <c r="B21" s="23" t="s">
        <v>1066</v>
      </c>
      <c r="C21" s="24" t="s">
        <v>1046</v>
      </c>
      <c r="D21" s="24">
        <v>3242</v>
      </c>
      <c r="E21" s="24">
        <v>56</v>
      </c>
      <c r="F21" s="24">
        <v>18</v>
      </c>
      <c r="G21" s="24">
        <v>11</v>
      </c>
      <c r="H21" s="24">
        <v>18</v>
      </c>
      <c r="I21" s="4">
        <f t="shared" si="0"/>
        <v>3345</v>
      </c>
    </row>
    <row r="22" spans="1:9" ht="28.5" x14ac:dyDescent="0.2">
      <c r="A22" s="103">
        <v>42905</v>
      </c>
      <c r="B22" s="23" t="s">
        <v>1067</v>
      </c>
      <c r="C22" s="24" t="s">
        <v>1046</v>
      </c>
      <c r="D22" s="24">
        <v>891</v>
      </c>
      <c r="E22" s="24">
        <v>17</v>
      </c>
      <c r="F22" s="24">
        <v>5</v>
      </c>
      <c r="G22" s="24">
        <v>3</v>
      </c>
      <c r="H22" s="24">
        <v>6</v>
      </c>
      <c r="I22" s="4">
        <f t="shared" si="0"/>
        <v>922</v>
      </c>
    </row>
    <row r="23" spans="1:9" x14ac:dyDescent="0.2">
      <c r="A23" s="103">
        <v>42905</v>
      </c>
      <c r="B23" s="23" t="s">
        <v>1068</v>
      </c>
      <c r="C23" s="24" t="s">
        <v>1046</v>
      </c>
      <c r="D23" s="24">
        <v>3466</v>
      </c>
      <c r="E23" s="24">
        <v>44</v>
      </c>
      <c r="F23" s="24">
        <v>12</v>
      </c>
      <c r="G23" s="24">
        <v>7</v>
      </c>
      <c r="H23" s="24">
        <v>21</v>
      </c>
      <c r="I23" s="4">
        <f t="shared" si="0"/>
        <v>3550</v>
      </c>
    </row>
    <row r="24" spans="1:9" ht="28.5" x14ac:dyDescent="0.2">
      <c r="A24" s="103">
        <v>42905</v>
      </c>
      <c r="B24" s="23" t="s">
        <v>1069</v>
      </c>
      <c r="C24" s="24" t="s">
        <v>1046</v>
      </c>
      <c r="D24" s="24">
        <v>224</v>
      </c>
      <c r="E24" s="24">
        <v>5</v>
      </c>
      <c r="F24" s="24">
        <v>1</v>
      </c>
      <c r="G24" s="24">
        <v>1</v>
      </c>
      <c r="H24" s="24">
        <v>3</v>
      </c>
      <c r="I24" s="4">
        <f t="shared" si="0"/>
        <v>234</v>
      </c>
    </row>
    <row r="25" spans="1:9" ht="28.5" x14ac:dyDescent="0.2">
      <c r="A25" s="103" t="s">
        <v>2236</v>
      </c>
      <c r="B25" s="23" t="s">
        <v>1070</v>
      </c>
      <c r="C25" s="24" t="s">
        <v>1046</v>
      </c>
      <c r="D25" s="24">
        <v>174</v>
      </c>
      <c r="E25" s="24">
        <v>4</v>
      </c>
      <c r="F25" s="24">
        <v>0</v>
      </c>
      <c r="G25" s="24">
        <v>2</v>
      </c>
      <c r="H25" s="24">
        <v>2</v>
      </c>
      <c r="I25" s="4">
        <f t="shared" si="0"/>
        <v>182</v>
      </c>
    </row>
    <row r="26" spans="1:9" x14ac:dyDescent="0.2">
      <c r="A26" s="103" t="s">
        <v>2236</v>
      </c>
      <c r="B26" s="23" t="s">
        <v>1071</v>
      </c>
      <c r="C26" s="24" t="s">
        <v>1046</v>
      </c>
      <c r="D26" s="24">
        <v>140</v>
      </c>
      <c r="E26" s="24">
        <v>4</v>
      </c>
      <c r="F26" s="24">
        <v>0</v>
      </c>
      <c r="G26" s="24">
        <v>0</v>
      </c>
      <c r="H26" s="24">
        <v>4</v>
      </c>
      <c r="I26" s="4">
        <f t="shared" si="0"/>
        <v>148</v>
      </c>
    </row>
    <row r="27" spans="1:9" x14ac:dyDescent="0.2">
      <c r="A27" s="103" t="s">
        <v>2237</v>
      </c>
      <c r="B27" s="23" t="s">
        <v>1072</v>
      </c>
      <c r="C27" s="24" t="s">
        <v>1046</v>
      </c>
      <c r="D27" s="24">
        <v>163</v>
      </c>
      <c r="E27" s="24">
        <v>3</v>
      </c>
      <c r="F27" s="24">
        <v>1</v>
      </c>
      <c r="G27" s="24">
        <v>1</v>
      </c>
      <c r="H27" s="24">
        <v>1</v>
      </c>
      <c r="I27" s="4">
        <f t="shared" si="0"/>
        <v>169</v>
      </c>
    </row>
    <row r="28" spans="1:9" ht="28.5" x14ac:dyDescent="0.2">
      <c r="A28" s="103" t="s">
        <v>2237</v>
      </c>
      <c r="B28" s="23" t="s">
        <v>1073</v>
      </c>
      <c r="C28" s="24" t="s">
        <v>1046</v>
      </c>
      <c r="D28" s="24">
        <v>216</v>
      </c>
      <c r="E28" s="24">
        <v>6</v>
      </c>
      <c r="F28" s="24">
        <v>2</v>
      </c>
      <c r="G28" s="24">
        <v>2</v>
      </c>
      <c r="H28" s="24">
        <v>2</v>
      </c>
      <c r="I28" s="4">
        <f t="shared" si="0"/>
        <v>228</v>
      </c>
    </row>
    <row r="29" spans="1:9" ht="28.5" x14ac:dyDescent="0.2">
      <c r="A29" s="103" t="s">
        <v>2238</v>
      </c>
      <c r="B29" s="23" t="s">
        <v>1074</v>
      </c>
      <c r="C29" s="24" t="s">
        <v>1046</v>
      </c>
      <c r="D29" s="24">
        <v>442</v>
      </c>
      <c r="E29" s="24">
        <v>9</v>
      </c>
      <c r="F29" s="24">
        <v>1</v>
      </c>
      <c r="G29" s="24">
        <v>3</v>
      </c>
      <c r="H29" s="24">
        <v>2</v>
      </c>
      <c r="I29" s="4">
        <f t="shared" si="0"/>
        <v>457</v>
      </c>
    </row>
    <row r="30" spans="1:9" ht="28.5" x14ac:dyDescent="0.2">
      <c r="A30" s="103" t="s">
        <v>2239</v>
      </c>
      <c r="B30" s="23" t="s">
        <v>1075</v>
      </c>
      <c r="C30" s="24" t="s">
        <v>1046</v>
      </c>
      <c r="D30" s="24">
        <v>852</v>
      </c>
      <c r="E30" s="24">
        <v>7</v>
      </c>
      <c r="F30" s="24">
        <v>4</v>
      </c>
      <c r="G30" s="24">
        <v>0</v>
      </c>
      <c r="H30" s="24">
        <v>1</v>
      </c>
      <c r="I30" s="4">
        <f t="shared" si="0"/>
        <v>864</v>
      </c>
    </row>
    <row r="31" spans="1:9" x14ac:dyDescent="0.2">
      <c r="A31" s="103" t="s">
        <v>2239</v>
      </c>
      <c r="B31" s="23" t="s">
        <v>1076</v>
      </c>
      <c r="C31" s="24" t="s">
        <v>1046</v>
      </c>
      <c r="D31" s="24">
        <v>174</v>
      </c>
      <c r="E31" s="24">
        <v>1</v>
      </c>
      <c r="F31" s="24">
        <v>0</v>
      </c>
      <c r="G31" s="24">
        <v>0</v>
      </c>
      <c r="H31" s="24">
        <v>1</v>
      </c>
      <c r="I31" s="4">
        <f t="shared" si="0"/>
        <v>176</v>
      </c>
    </row>
    <row r="32" spans="1:9" ht="28.5" x14ac:dyDescent="0.2">
      <c r="A32" s="103" t="s">
        <v>2239</v>
      </c>
      <c r="B32" s="23" t="s">
        <v>1077</v>
      </c>
      <c r="C32" s="24" t="s">
        <v>1046</v>
      </c>
      <c r="D32" s="24">
        <v>187</v>
      </c>
      <c r="E32" s="24">
        <v>1</v>
      </c>
      <c r="F32" s="24">
        <v>0</v>
      </c>
      <c r="G32" s="24">
        <v>0</v>
      </c>
      <c r="H32" s="24">
        <v>1</v>
      </c>
      <c r="I32" s="4">
        <f t="shared" si="0"/>
        <v>189</v>
      </c>
    </row>
    <row r="33" spans="1:9" ht="28.5" x14ac:dyDescent="0.2">
      <c r="A33" s="103" t="s">
        <v>2240</v>
      </c>
      <c r="B33" s="23" t="s">
        <v>1078</v>
      </c>
      <c r="C33" s="24" t="s">
        <v>1046</v>
      </c>
      <c r="D33" s="24">
        <v>603</v>
      </c>
      <c r="E33" s="24">
        <v>7</v>
      </c>
      <c r="F33" s="24">
        <v>1</v>
      </c>
      <c r="G33" s="24">
        <v>3</v>
      </c>
      <c r="H33" s="24">
        <v>0</v>
      </c>
      <c r="I33" s="4">
        <f t="shared" si="0"/>
        <v>614</v>
      </c>
    </row>
    <row r="34" spans="1:9" ht="28.5" x14ac:dyDescent="0.2">
      <c r="A34" s="103" t="s">
        <v>2240</v>
      </c>
      <c r="B34" s="23" t="s">
        <v>1079</v>
      </c>
      <c r="C34" s="24" t="s">
        <v>1046</v>
      </c>
      <c r="D34" s="24">
        <v>196</v>
      </c>
      <c r="E34" s="24">
        <v>2</v>
      </c>
      <c r="F34" s="24">
        <v>1</v>
      </c>
      <c r="G34" s="24">
        <v>0</v>
      </c>
      <c r="H34" s="24">
        <v>1</v>
      </c>
      <c r="I34" s="4">
        <f t="shared" si="0"/>
        <v>200</v>
      </c>
    </row>
    <row r="35" spans="1:9" ht="28.5" x14ac:dyDescent="0.2">
      <c r="A35" s="103" t="s">
        <v>2240</v>
      </c>
      <c r="B35" s="23" t="s">
        <v>1080</v>
      </c>
      <c r="C35" s="24" t="s">
        <v>1046</v>
      </c>
      <c r="D35" s="24">
        <v>175</v>
      </c>
      <c r="E35" s="24">
        <v>0</v>
      </c>
      <c r="F35" s="24">
        <v>0</v>
      </c>
      <c r="G35" s="24">
        <v>0</v>
      </c>
      <c r="H35" s="24">
        <v>0</v>
      </c>
      <c r="I35" s="4">
        <f t="shared" si="0"/>
        <v>175</v>
      </c>
    </row>
    <row r="36" spans="1:9" ht="28.5" x14ac:dyDescent="0.2">
      <c r="A36" s="103" t="s">
        <v>2240</v>
      </c>
      <c r="B36" s="23" t="s">
        <v>1081</v>
      </c>
      <c r="C36" s="24" t="s">
        <v>1046</v>
      </c>
      <c r="D36" s="24">
        <v>235</v>
      </c>
      <c r="E36" s="24">
        <v>6</v>
      </c>
      <c r="F36" s="24">
        <v>0</v>
      </c>
      <c r="G36" s="24">
        <v>2</v>
      </c>
      <c r="H36" s="24">
        <v>0</v>
      </c>
      <c r="I36" s="4">
        <f t="shared" si="0"/>
        <v>243</v>
      </c>
    </row>
    <row r="37" spans="1:9" ht="28.5" x14ac:dyDescent="0.2">
      <c r="A37" s="103" t="s">
        <v>2241</v>
      </c>
      <c r="B37" s="23" t="s">
        <v>1082</v>
      </c>
      <c r="C37" s="24" t="s">
        <v>1046</v>
      </c>
      <c r="D37" s="24">
        <v>1309</v>
      </c>
      <c r="E37" s="24">
        <v>29</v>
      </c>
      <c r="F37" s="24">
        <v>3</v>
      </c>
      <c r="G37" s="24">
        <v>7</v>
      </c>
      <c r="H37" s="24">
        <v>1</v>
      </c>
      <c r="I37" s="4">
        <f t="shared" si="0"/>
        <v>1349</v>
      </c>
    </row>
    <row r="38" spans="1:9" ht="28.5" x14ac:dyDescent="0.2">
      <c r="A38" s="103" t="s">
        <v>2241</v>
      </c>
      <c r="B38" s="23" t="s">
        <v>1083</v>
      </c>
      <c r="C38" s="24" t="s">
        <v>1046</v>
      </c>
      <c r="D38" s="24">
        <v>200</v>
      </c>
      <c r="E38" s="24">
        <v>1</v>
      </c>
      <c r="F38" s="24">
        <v>0</v>
      </c>
      <c r="G38" s="24">
        <v>0</v>
      </c>
      <c r="H38" s="24">
        <v>1</v>
      </c>
      <c r="I38" s="4">
        <f t="shared" si="0"/>
        <v>202</v>
      </c>
    </row>
    <row r="39" spans="1:9" ht="28.5" x14ac:dyDescent="0.2">
      <c r="A39" s="103" t="s">
        <v>2242</v>
      </c>
      <c r="B39" s="23" t="s">
        <v>1084</v>
      </c>
      <c r="C39" s="24" t="s">
        <v>1046</v>
      </c>
      <c r="D39" s="24">
        <v>368</v>
      </c>
      <c r="E39" s="24">
        <v>5</v>
      </c>
      <c r="F39" s="24">
        <v>3</v>
      </c>
      <c r="G39" s="24">
        <v>0</v>
      </c>
      <c r="H39" s="24">
        <v>2</v>
      </c>
      <c r="I39" s="4">
        <f t="shared" si="0"/>
        <v>378</v>
      </c>
    </row>
    <row r="40" spans="1:9" ht="28.5" x14ac:dyDescent="0.2">
      <c r="A40" s="103" t="s">
        <v>2242</v>
      </c>
      <c r="B40" s="23" t="s">
        <v>1085</v>
      </c>
      <c r="C40" s="24" t="s">
        <v>1046</v>
      </c>
      <c r="D40" s="24">
        <v>214</v>
      </c>
      <c r="E40" s="24">
        <v>4</v>
      </c>
      <c r="F40" s="24">
        <v>0</v>
      </c>
      <c r="G40" s="24">
        <v>2</v>
      </c>
      <c r="H40" s="24">
        <v>2</v>
      </c>
      <c r="I40" s="4">
        <f t="shared" si="0"/>
        <v>222</v>
      </c>
    </row>
    <row r="41" spans="1:9" ht="42.75" x14ac:dyDescent="0.2">
      <c r="A41" s="103" t="s">
        <v>2242</v>
      </c>
      <c r="B41" s="23" t="s">
        <v>1086</v>
      </c>
      <c r="C41" s="24" t="s">
        <v>1046</v>
      </c>
      <c r="D41" s="24">
        <v>281</v>
      </c>
      <c r="E41" s="24">
        <v>3</v>
      </c>
      <c r="F41" s="24">
        <v>0</v>
      </c>
      <c r="G41" s="24">
        <v>2</v>
      </c>
      <c r="H41" s="24">
        <v>0</v>
      </c>
      <c r="I41" s="4">
        <f t="shared" si="0"/>
        <v>286</v>
      </c>
    </row>
    <row r="42" spans="1:9" ht="28.5" x14ac:dyDescent="0.2">
      <c r="A42" s="103" t="s">
        <v>2242</v>
      </c>
      <c r="B42" s="23" t="s">
        <v>1087</v>
      </c>
      <c r="C42" s="24" t="s">
        <v>1046</v>
      </c>
      <c r="D42" s="24">
        <v>233</v>
      </c>
      <c r="E42" s="24">
        <v>3</v>
      </c>
      <c r="F42" s="24">
        <v>2</v>
      </c>
      <c r="G42" s="24">
        <v>1</v>
      </c>
      <c r="H42" s="24">
        <v>0</v>
      </c>
      <c r="I42" s="4">
        <f t="shared" si="0"/>
        <v>239</v>
      </c>
    </row>
    <row r="43" spans="1:9" ht="28.5" x14ac:dyDescent="0.2">
      <c r="A43" s="103" t="s">
        <v>2243</v>
      </c>
      <c r="B43" s="23" t="s">
        <v>1088</v>
      </c>
      <c r="C43" s="24" t="s">
        <v>1046</v>
      </c>
      <c r="D43" s="24">
        <v>372</v>
      </c>
      <c r="E43" s="24">
        <v>4</v>
      </c>
      <c r="F43" s="24">
        <v>1</v>
      </c>
      <c r="G43" s="24">
        <v>2</v>
      </c>
      <c r="H43" s="24">
        <v>1</v>
      </c>
      <c r="I43" s="4">
        <f t="shared" si="0"/>
        <v>380</v>
      </c>
    </row>
    <row r="44" spans="1:9" x14ac:dyDescent="0.2">
      <c r="A44" s="103" t="s">
        <v>2243</v>
      </c>
      <c r="B44" s="23" t="s">
        <v>1089</v>
      </c>
      <c r="C44" s="24" t="s">
        <v>1046</v>
      </c>
      <c r="D44" s="24">
        <v>201</v>
      </c>
      <c r="E44" s="24">
        <v>0</v>
      </c>
      <c r="F44" s="24">
        <v>0</v>
      </c>
      <c r="G44" s="24">
        <v>0</v>
      </c>
      <c r="H44" s="24">
        <v>0</v>
      </c>
      <c r="I44" s="4">
        <f t="shared" si="0"/>
        <v>201</v>
      </c>
    </row>
    <row r="45" spans="1:9" ht="28.5" x14ac:dyDescent="0.2">
      <c r="A45" s="103" t="s">
        <v>2243</v>
      </c>
      <c r="B45" s="23" t="s">
        <v>1090</v>
      </c>
      <c r="C45" s="24" t="s">
        <v>1046</v>
      </c>
      <c r="D45" s="24">
        <v>1303</v>
      </c>
      <c r="E45" s="24">
        <v>17</v>
      </c>
      <c r="F45" s="24">
        <v>5</v>
      </c>
      <c r="G45" s="24">
        <v>10</v>
      </c>
      <c r="H45" s="24">
        <v>0</v>
      </c>
      <c r="I45" s="4">
        <f t="shared" si="0"/>
        <v>1335</v>
      </c>
    </row>
    <row r="46" spans="1:9" ht="28.5" x14ac:dyDescent="0.2">
      <c r="A46" s="103" t="s">
        <v>2243</v>
      </c>
      <c r="B46" s="23" t="s">
        <v>1091</v>
      </c>
      <c r="C46" s="24" t="s">
        <v>1046</v>
      </c>
      <c r="D46" s="24">
        <v>416</v>
      </c>
      <c r="E46" s="24">
        <v>17</v>
      </c>
      <c r="F46" s="24">
        <v>1</v>
      </c>
      <c r="G46" s="24">
        <v>5</v>
      </c>
      <c r="H46" s="24">
        <v>0</v>
      </c>
      <c r="I46" s="4">
        <f t="shared" si="0"/>
        <v>439</v>
      </c>
    </row>
    <row r="47" spans="1:9" ht="28.5" x14ac:dyDescent="0.2">
      <c r="A47" s="103" t="s">
        <v>2243</v>
      </c>
      <c r="B47" s="23" t="s">
        <v>1092</v>
      </c>
      <c r="C47" s="24" t="s">
        <v>1046</v>
      </c>
      <c r="D47" s="24">
        <v>258</v>
      </c>
      <c r="E47" s="24">
        <v>2</v>
      </c>
      <c r="F47" s="24">
        <v>1</v>
      </c>
      <c r="G47" s="24">
        <v>1</v>
      </c>
      <c r="H47" s="24">
        <v>0</v>
      </c>
      <c r="I47" s="4">
        <f t="shared" si="0"/>
        <v>262</v>
      </c>
    </row>
    <row r="48" spans="1:9" ht="28.5" x14ac:dyDescent="0.2">
      <c r="A48" s="103" t="s">
        <v>2243</v>
      </c>
      <c r="B48" s="23" t="s">
        <v>1093</v>
      </c>
      <c r="C48" s="24" t="s">
        <v>1046</v>
      </c>
      <c r="D48" s="24">
        <v>178</v>
      </c>
      <c r="E48" s="24">
        <v>1</v>
      </c>
      <c r="F48" s="24">
        <v>0</v>
      </c>
      <c r="G48" s="24">
        <v>1</v>
      </c>
      <c r="H48" s="24">
        <v>0</v>
      </c>
      <c r="I48" s="4">
        <f t="shared" si="0"/>
        <v>180</v>
      </c>
    </row>
    <row r="49" spans="1:9" ht="28.5" x14ac:dyDescent="0.2">
      <c r="A49" s="103" t="s">
        <v>2243</v>
      </c>
      <c r="B49" s="23" t="s">
        <v>1094</v>
      </c>
      <c r="C49" s="24" t="s">
        <v>1046</v>
      </c>
      <c r="D49" s="24">
        <v>426</v>
      </c>
      <c r="E49" s="24">
        <v>10</v>
      </c>
      <c r="F49" s="24">
        <v>3</v>
      </c>
      <c r="G49" s="24">
        <v>4</v>
      </c>
      <c r="H49" s="24">
        <v>0</v>
      </c>
      <c r="I49" s="4">
        <f t="shared" si="0"/>
        <v>443</v>
      </c>
    </row>
    <row r="50" spans="1:9" ht="28.5" x14ac:dyDescent="0.2">
      <c r="A50" s="103" t="s">
        <v>2243</v>
      </c>
      <c r="B50" s="23" t="s">
        <v>1095</v>
      </c>
      <c r="C50" s="24" t="s">
        <v>1046</v>
      </c>
      <c r="D50" s="24">
        <v>333</v>
      </c>
      <c r="E50" s="24">
        <v>7</v>
      </c>
      <c r="F50" s="24">
        <v>3</v>
      </c>
      <c r="G50" s="24">
        <v>1</v>
      </c>
      <c r="H50" s="24">
        <v>2</v>
      </c>
      <c r="I50" s="4">
        <f t="shared" si="0"/>
        <v>346</v>
      </c>
    </row>
    <row r="51" spans="1:9" ht="28.5" x14ac:dyDescent="0.2">
      <c r="A51" s="103" t="s">
        <v>2243</v>
      </c>
      <c r="B51" s="23" t="s">
        <v>1096</v>
      </c>
      <c r="C51" s="24" t="s">
        <v>1046</v>
      </c>
      <c r="D51" s="24">
        <v>242</v>
      </c>
      <c r="E51" s="24">
        <v>5</v>
      </c>
      <c r="F51" s="24">
        <v>1</v>
      </c>
      <c r="G51" s="24">
        <v>2</v>
      </c>
      <c r="H51" s="24">
        <v>1</v>
      </c>
      <c r="I51" s="4">
        <f t="shared" si="0"/>
        <v>251</v>
      </c>
    </row>
    <row r="52" spans="1:9" ht="28.5" x14ac:dyDescent="0.2">
      <c r="A52" s="103" t="s">
        <v>2244</v>
      </c>
      <c r="B52" s="23" t="s">
        <v>1097</v>
      </c>
      <c r="C52" s="24" t="s">
        <v>1046</v>
      </c>
      <c r="D52" s="24">
        <v>400</v>
      </c>
      <c r="E52" s="24">
        <v>4</v>
      </c>
      <c r="F52" s="24">
        <v>1</v>
      </c>
      <c r="G52" s="24">
        <v>1</v>
      </c>
      <c r="H52" s="24">
        <v>1</v>
      </c>
      <c r="I52" s="4">
        <f t="shared" si="0"/>
        <v>407</v>
      </c>
    </row>
    <row r="53" spans="1:9" ht="28.5" x14ac:dyDescent="0.2">
      <c r="A53" s="103" t="s">
        <v>2244</v>
      </c>
      <c r="B53" s="23" t="s">
        <v>1098</v>
      </c>
      <c r="C53" s="24" t="s">
        <v>1046</v>
      </c>
      <c r="D53" s="24">
        <v>1082</v>
      </c>
      <c r="E53" s="24">
        <v>22</v>
      </c>
      <c r="F53" s="24">
        <v>4</v>
      </c>
      <c r="G53" s="24">
        <v>8</v>
      </c>
      <c r="H53" s="24">
        <v>9</v>
      </c>
      <c r="I53" s="4">
        <f t="shared" si="0"/>
        <v>1125</v>
      </c>
    </row>
    <row r="54" spans="1:9" ht="28.5" x14ac:dyDescent="0.2">
      <c r="A54" s="103" t="s">
        <v>2244</v>
      </c>
      <c r="B54" s="23" t="s">
        <v>1099</v>
      </c>
      <c r="C54" s="24" t="s">
        <v>1046</v>
      </c>
      <c r="D54" s="24">
        <v>107</v>
      </c>
      <c r="E54" s="24">
        <v>2</v>
      </c>
      <c r="F54" s="24">
        <v>0</v>
      </c>
      <c r="G54" s="24">
        <v>1</v>
      </c>
      <c r="H54" s="24">
        <v>0</v>
      </c>
      <c r="I54" s="4">
        <f t="shared" si="0"/>
        <v>110</v>
      </c>
    </row>
    <row r="55" spans="1:9" ht="28.5" x14ac:dyDescent="0.2">
      <c r="A55" s="103" t="s">
        <v>2244</v>
      </c>
      <c r="B55" s="23" t="s">
        <v>1100</v>
      </c>
      <c r="C55" s="24" t="s">
        <v>1046</v>
      </c>
      <c r="D55" s="24">
        <v>261</v>
      </c>
      <c r="E55" s="24">
        <v>2</v>
      </c>
      <c r="F55" s="24">
        <v>0</v>
      </c>
      <c r="G55" s="24">
        <v>2</v>
      </c>
      <c r="H55" s="24">
        <v>0</v>
      </c>
      <c r="I55" s="4">
        <f t="shared" si="0"/>
        <v>265</v>
      </c>
    </row>
    <row r="56" spans="1:9" ht="28.5" x14ac:dyDescent="0.2">
      <c r="A56" s="103" t="s">
        <v>2244</v>
      </c>
      <c r="B56" s="23" t="s">
        <v>1101</v>
      </c>
      <c r="C56" s="24" t="s">
        <v>1046</v>
      </c>
      <c r="D56" s="24">
        <v>553</v>
      </c>
      <c r="E56" s="24">
        <v>1</v>
      </c>
      <c r="F56" s="24">
        <v>1</v>
      </c>
      <c r="G56" s="24">
        <v>0</v>
      </c>
      <c r="H56" s="24">
        <v>0</v>
      </c>
      <c r="I56" s="4">
        <f t="shared" si="0"/>
        <v>555</v>
      </c>
    </row>
    <row r="57" spans="1:9" ht="28.5" x14ac:dyDescent="0.2">
      <c r="A57" s="103" t="s">
        <v>2245</v>
      </c>
      <c r="B57" s="23" t="s">
        <v>1102</v>
      </c>
      <c r="C57" s="24" t="s">
        <v>1046</v>
      </c>
      <c r="D57" s="24">
        <v>516</v>
      </c>
      <c r="E57" s="24">
        <v>11</v>
      </c>
      <c r="F57" s="24">
        <v>2</v>
      </c>
      <c r="G57" s="24">
        <v>2</v>
      </c>
      <c r="H57" s="24">
        <v>1</v>
      </c>
      <c r="I57" s="4">
        <f t="shared" si="0"/>
        <v>532</v>
      </c>
    </row>
    <row r="58" spans="1:9" ht="28.5" x14ac:dyDescent="0.2">
      <c r="A58" s="103" t="s">
        <v>2246</v>
      </c>
      <c r="B58" s="23" t="s">
        <v>1103</v>
      </c>
      <c r="C58" s="24" t="s">
        <v>1046</v>
      </c>
      <c r="D58" s="24">
        <v>224</v>
      </c>
      <c r="E58" s="24">
        <v>1</v>
      </c>
      <c r="F58" s="24">
        <v>0</v>
      </c>
      <c r="G58" s="24">
        <v>1</v>
      </c>
      <c r="H58" s="24">
        <v>0</v>
      </c>
      <c r="I58" s="4">
        <f t="shared" si="0"/>
        <v>226</v>
      </c>
    </row>
    <row r="59" spans="1:9" ht="28.5" x14ac:dyDescent="0.2">
      <c r="A59" s="103" t="s">
        <v>2246</v>
      </c>
      <c r="B59" s="23" t="s">
        <v>1104</v>
      </c>
      <c r="C59" s="24" t="s">
        <v>1046</v>
      </c>
      <c r="D59" s="24">
        <v>937</v>
      </c>
      <c r="E59" s="24">
        <v>4</v>
      </c>
      <c r="F59" s="24">
        <v>0</v>
      </c>
      <c r="G59" s="24">
        <v>0</v>
      </c>
      <c r="H59" s="24">
        <v>0</v>
      </c>
      <c r="I59" s="4">
        <f t="shared" si="0"/>
        <v>941</v>
      </c>
    </row>
    <row r="60" spans="1:9" x14ac:dyDescent="0.2">
      <c r="A60" s="103" t="s">
        <v>2246</v>
      </c>
      <c r="B60" s="23" t="s">
        <v>1105</v>
      </c>
      <c r="C60" s="24" t="s">
        <v>1046</v>
      </c>
      <c r="D60" s="24">
        <v>445</v>
      </c>
      <c r="E60" s="24">
        <v>3</v>
      </c>
      <c r="F60" s="24">
        <v>0</v>
      </c>
      <c r="G60" s="24">
        <v>0</v>
      </c>
      <c r="H60" s="24">
        <v>3</v>
      </c>
      <c r="I60" s="4">
        <f t="shared" si="0"/>
        <v>451</v>
      </c>
    </row>
    <row r="61" spans="1:9" x14ac:dyDescent="0.2">
      <c r="A61" s="103" t="s">
        <v>2246</v>
      </c>
      <c r="B61" s="23" t="s">
        <v>1106</v>
      </c>
      <c r="C61" s="24" t="s">
        <v>1046</v>
      </c>
      <c r="D61" s="24">
        <v>596</v>
      </c>
      <c r="E61" s="24">
        <v>3</v>
      </c>
      <c r="F61" s="24">
        <v>2</v>
      </c>
      <c r="G61" s="24">
        <v>0</v>
      </c>
      <c r="H61" s="24">
        <v>1</v>
      </c>
      <c r="I61" s="4">
        <f t="shared" si="0"/>
        <v>602</v>
      </c>
    </row>
    <row r="62" spans="1:9" ht="28.5" x14ac:dyDescent="0.2">
      <c r="A62" s="103" t="s">
        <v>2247</v>
      </c>
      <c r="B62" s="23" t="s">
        <v>1107</v>
      </c>
      <c r="C62" s="24" t="s">
        <v>1046</v>
      </c>
      <c r="D62" s="24">
        <v>1057</v>
      </c>
      <c r="E62" s="24">
        <v>22</v>
      </c>
      <c r="F62" s="24">
        <v>6</v>
      </c>
      <c r="G62" s="24">
        <v>5</v>
      </c>
      <c r="H62" s="24">
        <v>7</v>
      </c>
      <c r="I62" s="4">
        <f t="shared" si="0"/>
        <v>1097</v>
      </c>
    </row>
    <row r="63" spans="1:9" ht="28.5" x14ac:dyDescent="0.2">
      <c r="A63" s="103" t="s">
        <v>2247</v>
      </c>
      <c r="B63" s="23" t="s">
        <v>1108</v>
      </c>
      <c r="C63" s="24" t="s">
        <v>1046</v>
      </c>
      <c r="D63" s="24">
        <v>1388</v>
      </c>
      <c r="E63" s="24">
        <v>18</v>
      </c>
      <c r="F63" s="24">
        <v>4</v>
      </c>
      <c r="G63" s="24">
        <v>4</v>
      </c>
      <c r="H63" s="24">
        <v>2</v>
      </c>
      <c r="I63" s="4">
        <f t="shared" si="0"/>
        <v>1416</v>
      </c>
    </row>
    <row r="64" spans="1:9" ht="28.5" x14ac:dyDescent="0.2">
      <c r="A64" s="103" t="s">
        <v>2248</v>
      </c>
      <c r="B64" s="23" t="s">
        <v>1109</v>
      </c>
      <c r="C64" s="24" t="s">
        <v>1046</v>
      </c>
      <c r="D64" s="24">
        <v>661</v>
      </c>
      <c r="E64" s="24">
        <v>3</v>
      </c>
      <c r="F64" s="24">
        <v>1</v>
      </c>
      <c r="G64" s="24">
        <v>0</v>
      </c>
      <c r="H64" s="24">
        <v>1</v>
      </c>
      <c r="I64" s="4">
        <f t="shared" si="0"/>
        <v>666</v>
      </c>
    </row>
    <row r="65" spans="1:9" ht="28.5" x14ac:dyDescent="0.2">
      <c r="A65" s="103" t="s">
        <v>2249</v>
      </c>
      <c r="B65" s="23" t="s">
        <v>1110</v>
      </c>
      <c r="C65" s="24" t="s">
        <v>1046</v>
      </c>
      <c r="D65" s="24">
        <v>1201</v>
      </c>
      <c r="E65" s="24">
        <v>19</v>
      </c>
      <c r="F65" s="24">
        <v>8</v>
      </c>
      <c r="G65" s="24">
        <v>4</v>
      </c>
      <c r="H65" s="24">
        <v>6</v>
      </c>
      <c r="I65" s="4">
        <f t="shared" si="0"/>
        <v>1238</v>
      </c>
    </row>
    <row r="66" spans="1:9" ht="28.5" x14ac:dyDescent="0.2">
      <c r="A66" s="103" t="s">
        <v>2250</v>
      </c>
      <c r="B66" s="23" t="s">
        <v>1111</v>
      </c>
      <c r="C66" s="24" t="s">
        <v>1046</v>
      </c>
      <c r="D66" s="24">
        <v>345</v>
      </c>
      <c r="E66" s="24">
        <v>7</v>
      </c>
      <c r="F66" s="24">
        <v>2</v>
      </c>
      <c r="G66" s="24">
        <v>2</v>
      </c>
      <c r="H66" s="24">
        <v>3</v>
      </c>
      <c r="I66" s="4">
        <f t="shared" si="0"/>
        <v>359</v>
      </c>
    </row>
    <row r="67" spans="1:9" x14ac:dyDescent="0.2">
      <c r="A67" s="103" t="s">
        <v>2250</v>
      </c>
      <c r="B67" s="23" t="s">
        <v>1112</v>
      </c>
      <c r="C67" s="24" t="s">
        <v>1046</v>
      </c>
      <c r="D67" s="24">
        <v>248</v>
      </c>
      <c r="E67" s="24">
        <v>6</v>
      </c>
      <c r="F67" s="24">
        <v>0</v>
      </c>
      <c r="G67" s="24">
        <v>1</v>
      </c>
      <c r="H67" s="24">
        <v>5</v>
      </c>
      <c r="I67" s="4">
        <f t="shared" ref="I67:I130" si="1">SUM(D67:H67)</f>
        <v>260</v>
      </c>
    </row>
    <row r="68" spans="1:9" ht="28.5" x14ac:dyDescent="0.2">
      <c r="A68" s="103" t="s">
        <v>2250</v>
      </c>
      <c r="B68" s="23" t="s">
        <v>1113</v>
      </c>
      <c r="C68" s="24" t="s">
        <v>1046</v>
      </c>
      <c r="D68" s="24">
        <v>106</v>
      </c>
      <c r="E68" s="24">
        <v>1</v>
      </c>
      <c r="F68" s="24">
        <v>0</v>
      </c>
      <c r="G68" s="24">
        <v>0</v>
      </c>
      <c r="H68" s="24">
        <v>1</v>
      </c>
      <c r="I68" s="4">
        <f t="shared" si="1"/>
        <v>108</v>
      </c>
    </row>
    <row r="69" spans="1:9" ht="28.5" x14ac:dyDescent="0.2">
      <c r="A69" s="103" t="s">
        <v>2250</v>
      </c>
      <c r="B69" s="23" t="s">
        <v>1114</v>
      </c>
      <c r="C69" s="24" t="s">
        <v>1046</v>
      </c>
      <c r="D69" s="24">
        <v>236</v>
      </c>
      <c r="E69" s="24">
        <v>1</v>
      </c>
      <c r="F69" s="24">
        <v>0</v>
      </c>
      <c r="G69" s="24">
        <v>0</v>
      </c>
      <c r="H69" s="24">
        <v>1</v>
      </c>
      <c r="I69" s="4">
        <f t="shared" si="1"/>
        <v>238</v>
      </c>
    </row>
    <row r="70" spans="1:9" x14ac:dyDescent="0.2">
      <c r="A70" s="103" t="s">
        <v>2251</v>
      </c>
      <c r="B70" s="23" t="s">
        <v>1115</v>
      </c>
      <c r="C70" s="24" t="s">
        <v>1046</v>
      </c>
      <c r="D70" s="24">
        <v>407</v>
      </c>
      <c r="E70" s="24">
        <v>6</v>
      </c>
      <c r="F70" s="24">
        <v>2</v>
      </c>
      <c r="G70" s="24">
        <v>3</v>
      </c>
      <c r="H70" s="24">
        <v>1</v>
      </c>
      <c r="I70" s="4">
        <f t="shared" si="1"/>
        <v>419</v>
      </c>
    </row>
    <row r="71" spans="1:9" ht="28.5" x14ac:dyDescent="0.2">
      <c r="A71" s="103" t="s">
        <v>2251</v>
      </c>
      <c r="B71" s="23" t="s">
        <v>1116</v>
      </c>
      <c r="C71" s="24" t="s">
        <v>1046</v>
      </c>
      <c r="D71" s="24">
        <v>371</v>
      </c>
      <c r="E71" s="24">
        <v>10</v>
      </c>
      <c r="F71" s="24">
        <v>2</v>
      </c>
      <c r="G71" s="24">
        <v>1</v>
      </c>
      <c r="H71" s="24">
        <v>6</v>
      </c>
      <c r="I71" s="4">
        <f t="shared" si="1"/>
        <v>390</v>
      </c>
    </row>
    <row r="72" spans="1:9" x14ac:dyDescent="0.2">
      <c r="A72" s="103" t="s">
        <v>2252</v>
      </c>
      <c r="B72" s="23" t="s">
        <v>1117</v>
      </c>
      <c r="C72" s="24" t="s">
        <v>1046</v>
      </c>
      <c r="D72" s="24">
        <v>229</v>
      </c>
      <c r="E72" s="24">
        <v>0</v>
      </c>
      <c r="F72" s="24">
        <v>0</v>
      </c>
      <c r="G72" s="24">
        <v>0</v>
      </c>
      <c r="H72" s="24">
        <v>0</v>
      </c>
      <c r="I72" s="4">
        <f t="shared" si="1"/>
        <v>229</v>
      </c>
    </row>
    <row r="73" spans="1:9" ht="28.5" x14ac:dyDescent="0.2">
      <c r="A73" s="103" t="s">
        <v>2252</v>
      </c>
      <c r="B73" s="23" t="s">
        <v>1118</v>
      </c>
      <c r="C73" s="24" t="s">
        <v>1046</v>
      </c>
      <c r="D73" s="24">
        <v>241</v>
      </c>
      <c r="E73" s="24">
        <v>2</v>
      </c>
      <c r="F73" s="24">
        <v>0</v>
      </c>
      <c r="G73" s="24">
        <v>0</v>
      </c>
      <c r="H73" s="24">
        <v>2</v>
      </c>
      <c r="I73" s="4">
        <f t="shared" si="1"/>
        <v>245</v>
      </c>
    </row>
    <row r="74" spans="1:9" ht="28.5" x14ac:dyDescent="0.2">
      <c r="A74" s="103" t="s">
        <v>2252</v>
      </c>
      <c r="B74" s="23" t="s">
        <v>1119</v>
      </c>
      <c r="C74" s="24" t="s">
        <v>1046</v>
      </c>
      <c r="D74" s="24">
        <v>231</v>
      </c>
      <c r="E74" s="24">
        <v>3</v>
      </c>
      <c r="F74" s="24">
        <v>0</v>
      </c>
      <c r="G74" s="24">
        <v>0</v>
      </c>
      <c r="H74" s="24">
        <v>2</v>
      </c>
      <c r="I74" s="4">
        <f t="shared" si="1"/>
        <v>236</v>
      </c>
    </row>
    <row r="75" spans="1:9" ht="28.5" x14ac:dyDescent="0.2">
      <c r="A75" s="103" t="s">
        <v>2252</v>
      </c>
      <c r="B75" s="23" t="s">
        <v>1120</v>
      </c>
      <c r="C75" s="24" t="s">
        <v>1046</v>
      </c>
      <c r="D75" s="24">
        <v>380</v>
      </c>
      <c r="E75" s="24">
        <v>10</v>
      </c>
      <c r="F75" s="24">
        <v>0</v>
      </c>
      <c r="G75" s="24">
        <v>1</v>
      </c>
      <c r="H75" s="24">
        <v>0</v>
      </c>
      <c r="I75" s="4">
        <f t="shared" si="1"/>
        <v>391</v>
      </c>
    </row>
    <row r="76" spans="1:9" ht="28.5" x14ac:dyDescent="0.2">
      <c r="A76" s="103" t="s">
        <v>2252</v>
      </c>
      <c r="B76" s="23" t="s">
        <v>1121</v>
      </c>
      <c r="C76" s="24" t="s">
        <v>1046</v>
      </c>
      <c r="D76" s="24">
        <v>309</v>
      </c>
      <c r="E76" s="24">
        <v>4</v>
      </c>
      <c r="F76" s="24">
        <v>1</v>
      </c>
      <c r="G76" s="24">
        <v>1</v>
      </c>
      <c r="H76" s="24">
        <v>2</v>
      </c>
      <c r="I76" s="4">
        <f t="shared" si="1"/>
        <v>317</v>
      </c>
    </row>
    <row r="77" spans="1:9" ht="28.5" x14ac:dyDescent="0.2">
      <c r="A77" s="103" t="s">
        <v>2253</v>
      </c>
      <c r="B77" s="23" t="s">
        <v>1122</v>
      </c>
      <c r="C77" s="24" t="s">
        <v>1046</v>
      </c>
      <c r="D77" s="24">
        <v>436</v>
      </c>
      <c r="E77" s="24">
        <v>3</v>
      </c>
      <c r="F77" s="24">
        <v>1</v>
      </c>
      <c r="G77" s="24">
        <v>0</v>
      </c>
      <c r="H77" s="24">
        <v>2</v>
      </c>
      <c r="I77" s="4">
        <f t="shared" si="1"/>
        <v>442</v>
      </c>
    </row>
    <row r="78" spans="1:9" ht="28.5" x14ac:dyDescent="0.2">
      <c r="A78" s="103" t="s">
        <v>2253</v>
      </c>
      <c r="B78" s="23" t="s">
        <v>1123</v>
      </c>
      <c r="C78" s="24" t="s">
        <v>1046</v>
      </c>
      <c r="D78" s="24">
        <v>908</v>
      </c>
      <c r="E78" s="24">
        <v>31</v>
      </c>
      <c r="F78" s="24">
        <v>5</v>
      </c>
      <c r="G78" s="24">
        <v>4</v>
      </c>
      <c r="H78" s="24">
        <v>16</v>
      </c>
      <c r="I78" s="4">
        <f t="shared" si="1"/>
        <v>964</v>
      </c>
    </row>
    <row r="79" spans="1:9" x14ac:dyDescent="0.2">
      <c r="A79" s="103" t="s">
        <v>2253</v>
      </c>
      <c r="B79" s="23" t="s">
        <v>1124</v>
      </c>
      <c r="C79" s="24" t="s">
        <v>1046</v>
      </c>
      <c r="D79" s="24">
        <v>992</v>
      </c>
      <c r="E79" s="24">
        <v>9</v>
      </c>
      <c r="F79" s="24">
        <v>5</v>
      </c>
      <c r="G79" s="24">
        <v>0</v>
      </c>
      <c r="H79" s="24">
        <v>2</v>
      </c>
      <c r="I79" s="4">
        <f t="shared" si="1"/>
        <v>1008</v>
      </c>
    </row>
    <row r="80" spans="1:9" ht="42.75" x14ac:dyDescent="0.2">
      <c r="A80" s="103" t="s">
        <v>2254</v>
      </c>
      <c r="B80" s="23" t="s">
        <v>1125</v>
      </c>
      <c r="C80" s="24" t="s">
        <v>1046</v>
      </c>
      <c r="D80" s="24">
        <v>1986</v>
      </c>
      <c r="E80" s="24">
        <v>43</v>
      </c>
      <c r="F80" s="24">
        <v>16</v>
      </c>
      <c r="G80" s="24">
        <v>22</v>
      </c>
      <c r="H80" s="24">
        <v>0</v>
      </c>
      <c r="I80" s="4">
        <f t="shared" si="1"/>
        <v>2067</v>
      </c>
    </row>
    <row r="81" spans="1:9" ht="28.5" x14ac:dyDescent="0.2">
      <c r="A81" s="103" t="s">
        <v>2254</v>
      </c>
      <c r="B81" s="23" t="s">
        <v>1126</v>
      </c>
      <c r="C81" s="24" t="s">
        <v>1046</v>
      </c>
      <c r="D81" s="24">
        <v>426</v>
      </c>
      <c r="E81" s="24">
        <v>7</v>
      </c>
      <c r="F81" s="24">
        <v>3</v>
      </c>
      <c r="G81" s="24">
        <v>2</v>
      </c>
      <c r="H81" s="24">
        <v>2</v>
      </c>
      <c r="I81" s="4">
        <f t="shared" si="1"/>
        <v>440</v>
      </c>
    </row>
    <row r="82" spans="1:9" ht="28.5" x14ac:dyDescent="0.2">
      <c r="A82" s="103" t="s">
        <v>2254</v>
      </c>
      <c r="B82" s="23" t="s">
        <v>1127</v>
      </c>
      <c r="C82" s="24" t="s">
        <v>1046</v>
      </c>
      <c r="D82" s="24">
        <v>454</v>
      </c>
      <c r="E82" s="24">
        <v>3</v>
      </c>
      <c r="F82" s="24">
        <v>1</v>
      </c>
      <c r="G82" s="24">
        <v>2</v>
      </c>
      <c r="H82" s="24">
        <v>0</v>
      </c>
      <c r="I82" s="4">
        <f t="shared" si="1"/>
        <v>460</v>
      </c>
    </row>
    <row r="83" spans="1:9" ht="28.5" x14ac:dyDescent="0.2">
      <c r="A83" s="103" t="s">
        <v>2255</v>
      </c>
      <c r="B83" s="23" t="s">
        <v>1128</v>
      </c>
      <c r="C83" s="24" t="s">
        <v>1046</v>
      </c>
      <c r="D83" s="24">
        <v>351</v>
      </c>
      <c r="E83" s="24">
        <v>0</v>
      </c>
      <c r="F83" s="24">
        <v>0</v>
      </c>
      <c r="G83" s="24">
        <v>0</v>
      </c>
      <c r="H83" s="24">
        <v>0</v>
      </c>
      <c r="I83" s="4">
        <f t="shared" si="1"/>
        <v>351</v>
      </c>
    </row>
    <row r="84" spans="1:9" ht="42.75" x14ac:dyDescent="0.2">
      <c r="A84" s="103" t="s">
        <v>2255</v>
      </c>
      <c r="B84" s="23" t="s">
        <v>1129</v>
      </c>
      <c r="C84" s="24" t="s">
        <v>1046</v>
      </c>
      <c r="D84" s="24">
        <v>793</v>
      </c>
      <c r="E84" s="24">
        <v>19</v>
      </c>
      <c r="F84" s="24">
        <v>3</v>
      </c>
      <c r="G84" s="24">
        <v>6</v>
      </c>
      <c r="H84" s="24">
        <v>1</v>
      </c>
      <c r="I84" s="4">
        <f t="shared" si="1"/>
        <v>822</v>
      </c>
    </row>
    <row r="85" spans="1:9" ht="28.5" x14ac:dyDescent="0.2">
      <c r="A85" s="103" t="s">
        <v>2255</v>
      </c>
      <c r="B85" s="23" t="s">
        <v>1130</v>
      </c>
      <c r="C85" s="24" t="s">
        <v>1046</v>
      </c>
      <c r="D85" s="24">
        <v>262</v>
      </c>
      <c r="E85" s="24">
        <v>1</v>
      </c>
      <c r="F85" s="24">
        <v>0</v>
      </c>
      <c r="G85" s="24">
        <v>0</v>
      </c>
      <c r="H85" s="24">
        <v>0</v>
      </c>
      <c r="I85" s="4">
        <f t="shared" si="1"/>
        <v>263</v>
      </c>
    </row>
    <row r="86" spans="1:9" ht="28.5" x14ac:dyDescent="0.2">
      <c r="A86" s="103" t="s">
        <v>2255</v>
      </c>
      <c r="B86" s="23" t="s">
        <v>1131</v>
      </c>
      <c r="C86" s="24" t="s">
        <v>1046</v>
      </c>
      <c r="D86" s="24">
        <v>326</v>
      </c>
      <c r="E86" s="24">
        <v>4</v>
      </c>
      <c r="F86" s="24">
        <v>2</v>
      </c>
      <c r="G86" s="24">
        <v>0</v>
      </c>
      <c r="H86" s="24">
        <v>1</v>
      </c>
      <c r="I86" s="4">
        <f t="shared" si="1"/>
        <v>333</v>
      </c>
    </row>
    <row r="87" spans="1:9" x14ac:dyDescent="0.2">
      <c r="A87" s="103" t="s">
        <v>2255</v>
      </c>
      <c r="B87" s="23" t="s">
        <v>1132</v>
      </c>
      <c r="C87" s="24" t="s">
        <v>1046</v>
      </c>
      <c r="D87" s="24">
        <v>258</v>
      </c>
      <c r="E87" s="24">
        <v>2</v>
      </c>
      <c r="F87" s="24">
        <v>0</v>
      </c>
      <c r="G87" s="24">
        <v>0</v>
      </c>
      <c r="H87" s="24">
        <v>2</v>
      </c>
      <c r="I87" s="4">
        <f t="shared" si="1"/>
        <v>262</v>
      </c>
    </row>
    <row r="88" spans="1:9" ht="28.5" x14ac:dyDescent="0.2">
      <c r="A88" s="103" t="s">
        <v>2255</v>
      </c>
      <c r="B88" s="23" t="s">
        <v>1133</v>
      </c>
      <c r="C88" s="24" t="s">
        <v>1046</v>
      </c>
      <c r="D88" s="24">
        <v>240</v>
      </c>
      <c r="E88" s="24">
        <v>2</v>
      </c>
      <c r="F88" s="24">
        <v>0</v>
      </c>
      <c r="G88" s="24">
        <v>0</v>
      </c>
      <c r="H88" s="24">
        <v>2</v>
      </c>
      <c r="I88" s="4">
        <f t="shared" si="1"/>
        <v>244</v>
      </c>
    </row>
    <row r="89" spans="1:9" x14ac:dyDescent="0.2">
      <c r="A89" s="103" t="s">
        <v>2256</v>
      </c>
      <c r="B89" s="23" t="s">
        <v>1134</v>
      </c>
      <c r="C89" s="24" t="s">
        <v>1046</v>
      </c>
      <c r="D89" s="24">
        <v>400</v>
      </c>
      <c r="E89" s="24">
        <v>10</v>
      </c>
      <c r="F89" s="24">
        <v>2</v>
      </c>
      <c r="G89" s="24">
        <v>2</v>
      </c>
      <c r="H89" s="24">
        <v>6</v>
      </c>
      <c r="I89" s="4">
        <f t="shared" si="1"/>
        <v>420</v>
      </c>
    </row>
    <row r="90" spans="1:9" ht="28.5" x14ac:dyDescent="0.2">
      <c r="A90" s="103" t="s">
        <v>2256</v>
      </c>
      <c r="B90" s="23" t="s">
        <v>1135</v>
      </c>
      <c r="C90" s="24" t="s">
        <v>1046</v>
      </c>
      <c r="D90" s="24">
        <v>498</v>
      </c>
      <c r="E90" s="24">
        <v>2</v>
      </c>
      <c r="F90" s="24">
        <v>1</v>
      </c>
      <c r="G90" s="24">
        <v>0</v>
      </c>
      <c r="H90" s="24">
        <v>1</v>
      </c>
      <c r="I90" s="4">
        <f t="shared" si="1"/>
        <v>502</v>
      </c>
    </row>
    <row r="91" spans="1:9" ht="28.5" x14ac:dyDescent="0.2">
      <c r="A91" s="103" t="s">
        <v>2257</v>
      </c>
      <c r="B91" s="23" t="s">
        <v>1136</v>
      </c>
      <c r="C91" s="24" t="s">
        <v>1046</v>
      </c>
      <c r="D91" s="24">
        <v>348</v>
      </c>
      <c r="E91" s="24">
        <v>7</v>
      </c>
      <c r="F91" s="24">
        <v>1</v>
      </c>
      <c r="G91" s="24">
        <v>1</v>
      </c>
      <c r="H91" s="24">
        <v>5</v>
      </c>
      <c r="I91" s="4">
        <f t="shared" si="1"/>
        <v>362</v>
      </c>
    </row>
    <row r="92" spans="1:9" ht="28.5" x14ac:dyDescent="0.2">
      <c r="A92" s="103" t="s">
        <v>2257</v>
      </c>
      <c r="B92" s="23" t="s">
        <v>1137</v>
      </c>
      <c r="C92" s="24" t="s">
        <v>1046</v>
      </c>
      <c r="D92" s="24">
        <v>226</v>
      </c>
      <c r="E92" s="24">
        <v>2</v>
      </c>
      <c r="F92" s="24">
        <v>0</v>
      </c>
      <c r="G92" s="24">
        <v>1</v>
      </c>
      <c r="H92" s="24">
        <v>1</v>
      </c>
      <c r="I92" s="4">
        <f t="shared" si="1"/>
        <v>230</v>
      </c>
    </row>
    <row r="93" spans="1:9" x14ac:dyDescent="0.2">
      <c r="A93" s="103" t="s">
        <v>2257</v>
      </c>
      <c r="B93" s="23" t="s">
        <v>1138</v>
      </c>
      <c r="C93" s="24" t="s">
        <v>1046</v>
      </c>
      <c r="D93" s="24">
        <v>248</v>
      </c>
      <c r="E93" s="24">
        <v>2</v>
      </c>
      <c r="F93" s="24">
        <v>0</v>
      </c>
      <c r="G93" s="24">
        <v>0</v>
      </c>
      <c r="H93" s="24">
        <v>2</v>
      </c>
      <c r="I93" s="4">
        <f t="shared" si="1"/>
        <v>252</v>
      </c>
    </row>
    <row r="94" spans="1:9" ht="28.5" x14ac:dyDescent="0.2">
      <c r="A94" s="103" t="s">
        <v>2257</v>
      </c>
      <c r="B94" s="23" t="s">
        <v>1139</v>
      </c>
      <c r="C94" s="24" t="s">
        <v>1046</v>
      </c>
      <c r="D94" s="24">
        <v>319</v>
      </c>
      <c r="E94" s="24">
        <v>4</v>
      </c>
      <c r="F94" s="24">
        <v>1</v>
      </c>
      <c r="G94" s="24">
        <v>1</v>
      </c>
      <c r="H94" s="24">
        <v>2</v>
      </c>
      <c r="I94" s="4">
        <f t="shared" si="1"/>
        <v>327</v>
      </c>
    </row>
    <row r="95" spans="1:9" ht="28.5" x14ac:dyDescent="0.2">
      <c r="A95" s="103" t="s">
        <v>2258</v>
      </c>
      <c r="B95" s="23" t="s">
        <v>1140</v>
      </c>
      <c r="C95" s="24" t="s">
        <v>1046</v>
      </c>
      <c r="D95" s="24">
        <v>1023</v>
      </c>
      <c r="E95" s="24">
        <v>9</v>
      </c>
      <c r="F95" s="24">
        <v>2</v>
      </c>
      <c r="G95" s="24">
        <v>0</v>
      </c>
      <c r="H95" s="24">
        <v>4</v>
      </c>
      <c r="I95" s="4">
        <f t="shared" si="1"/>
        <v>1038</v>
      </c>
    </row>
    <row r="96" spans="1:9" ht="42.75" x14ac:dyDescent="0.2">
      <c r="A96" s="103" t="s">
        <v>2259</v>
      </c>
      <c r="B96" s="23" t="s">
        <v>1141</v>
      </c>
      <c r="C96" s="24" t="s">
        <v>1046</v>
      </c>
      <c r="D96" s="24">
        <v>563</v>
      </c>
      <c r="E96" s="24">
        <v>5</v>
      </c>
      <c r="F96" s="24">
        <v>2</v>
      </c>
      <c r="G96" s="24">
        <v>1</v>
      </c>
      <c r="H96" s="24">
        <v>1</v>
      </c>
      <c r="I96" s="4">
        <f t="shared" si="1"/>
        <v>572</v>
      </c>
    </row>
    <row r="97" spans="1:9" ht="42.75" x14ac:dyDescent="0.2">
      <c r="A97" s="103" t="s">
        <v>2259</v>
      </c>
      <c r="B97" s="23" t="s">
        <v>1142</v>
      </c>
      <c r="C97" s="24" t="s">
        <v>1046</v>
      </c>
      <c r="D97" s="24">
        <v>291</v>
      </c>
      <c r="E97" s="24">
        <v>0</v>
      </c>
      <c r="F97" s="24">
        <v>0</v>
      </c>
      <c r="G97" s="24">
        <v>0</v>
      </c>
      <c r="H97" s="24">
        <v>0</v>
      </c>
      <c r="I97" s="4">
        <f t="shared" si="1"/>
        <v>291</v>
      </c>
    </row>
    <row r="98" spans="1:9" ht="28.5" x14ac:dyDescent="0.2">
      <c r="A98" s="103" t="s">
        <v>2259</v>
      </c>
      <c r="B98" s="23" t="s">
        <v>1143</v>
      </c>
      <c r="C98" s="24" t="s">
        <v>1046</v>
      </c>
      <c r="D98" s="24">
        <v>564</v>
      </c>
      <c r="E98" s="24">
        <v>13</v>
      </c>
      <c r="F98" s="24">
        <v>2</v>
      </c>
      <c r="G98" s="24">
        <v>4</v>
      </c>
      <c r="H98" s="24">
        <v>6</v>
      </c>
      <c r="I98" s="4">
        <f t="shared" si="1"/>
        <v>589</v>
      </c>
    </row>
    <row r="99" spans="1:9" ht="28.5" x14ac:dyDescent="0.2">
      <c r="A99" s="103" t="s">
        <v>2259</v>
      </c>
      <c r="B99" s="23" t="s">
        <v>1144</v>
      </c>
      <c r="C99" s="24" t="s">
        <v>1046</v>
      </c>
      <c r="D99" s="24">
        <v>198</v>
      </c>
      <c r="E99" s="24">
        <v>2</v>
      </c>
      <c r="F99" s="24">
        <v>0</v>
      </c>
      <c r="G99" s="24">
        <v>0</v>
      </c>
      <c r="H99" s="24">
        <v>2</v>
      </c>
      <c r="I99" s="4">
        <f t="shared" si="1"/>
        <v>202</v>
      </c>
    </row>
    <row r="100" spans="1:9" ht="28.5" x14ac:dyDescent="0.2">
      <c r="A100" s="103" t="s">
        <v>2259</v>
      </c>
      <c r="B100" s="23" t="s">
        <v>1145</v>
      </c>
      <c r="C100" s="24" t="s">
        <v>1046</v>
      </c>
      <c r="D100" s="24">
        <v>457</v>
      </c>
      <c r="E100" s="24">
        <v>9</v>
      </c>
      <c r="F100" s="24">
        <v>5</v>
      </c>
      <c r="G100" s="24">
        <v>3</v>
      </c>
      <c r="H100" s="24">
        <v>1</v>
      </c>
      <c r="I100" s="4">
        <f t="shared" si="1"/>
        <v>475</v>
      </c>
    </row>
    <row r="101" spans="1:9" ht="28.5" x14ac:dyDescent="0.2">
      <c r="A101" s="103" t="s">
        <v>2259</v>
      </c>
      <c r="B101" s="23" t="s">
        <v>1146</v>
      </c>
      <c r="C101" s="24" t="s">
        <v>1046</v>
      </c>
      <c r="D101" s="24">
        <v>1119</v>
      </c>
      <c r="E101" s="24">
        <v>20</v>
      </c>
      <c r="F101" s="24">
        <v>5</v>
      </c>
      <c r="G101" s="24">
        <v>6</v>
      </c>
      <c r="H101" s="24">
        <v>1</v>
      </c>
      <c r="I101" s="4">
        <f t="shared" si="1"/>
        <v>1151</v>
      </c>
    </row>
    <row r="102" spans="1:9" ht="28.5" x14ac:dyDescent="0.2">
      <c r="A102" s="103" t="s">
        <v>2259</v>
      </c>
      <c r="B102" s="23" t="s">
        <v>1147</v>
      </c>
      <c r="C102" s="24" t="s">
        <v>1046</v>
      </c>
      <c r="D102" s="24">
        <v>872</v>
      </c>
      <c r="E102" s="24">
        <v>8</v>
      </c>
      <c r="F102" s="24">
        <v>1</v>
      </c>
      <c r="G102" s="24">
        <v>0</v>
      </c>
      <c r="H102" s="24">
        <v>3</v>
      </c>
      <c r="I102" s="4">
        <f t="shared" si="1"/>
        <v>884</v>
      </c>
    </row>
    <row r="103" spans="1:9" ht="28.5" x14ac:dyDescent="0.2">
      <c r="A103" s="103" t="s">
        <v>2260</v>
      </c>
      <c r="B103" s="23" t="s">
        <v>1148</v>
      </c>
      <c r="C103" s="24" t="s">
        <v>1046</v>
      </c>
      <c r="D103" s="24">
        <v>220</v>
      </c>
      <c r="E103" s="24">
        <v>4</v>
      </c>
      <c r="F103" s="24">
        <v>1</v>
      </c>
      <c r="G103" s="24">
        <v>1</v>
      </c>
      <c r="H103" s="24">
        <v>2</v>
      </c>
      <c r="I103" s="4">
        <f t="shared" si="1"/>
        <v>228</v>
      </c>
    </row>
    <row r="104" spans="1:9" ht="42.75" x14ac:dyDescent="0.2">
      <c r="A104" s="103" t="s">
        <v>2260</v>
      </c>
      <c r="B104" s="23" t="s">
        <v>1149</v>
      </c>
      <c r="C104" s="24" t="s">
        <v>1046</v>
      </c>
      <c r="D104" s="24">
        <v>248</v>
      </c>
      <c r="E104" s="24">
        <v>3</v>
      </c>
      <c r="F104" s="24">
        <v>1</v>
      </c>
      <c r="G104" s="24">
        <v>1</v>
      </c>
      <c r="H104" s="24">
        <v>0</v>
      </c>
      <c r="I104" s="4">
        <f t="shared" si="1"/>
        <v>253</v>
      </c>
    </row>
    <row r="105" spans="1:9" ht="28.5" x14ac:dyDescent="0.2">
      <c r="A105" s="103" t="s">
        <v>2260</v>
      </c>
      <c r="B105" s="23" t="s">
        <v>1150</v>
      </c>
      <c r="C105" s="24" t="s">
        <v>1046</v>
      </c>
      <c r="D105" s="24">
        <v>284</v>
      </c>
      <c r="E105" s="24">
        <v>3</v>
      </c>
      <c r="F105" s="24">
        <v>1</v>
      </c>
      <c r="G105" s="24">
        <v>1</v>
      </c>
      <c r="H105" s="24">
        <v>1</v>
      </c>
      <c r="I105" s="4">
        <f t="shared" si="1"/>
        <v>290</v>
      </c>
    </row>
    <row r="106" spans="1:9" ht="28.5" x14ac:dyDescent="0.2">
      <c r="A106" s="103" t="s">
        <v>2261</v>
      </c>
      <c r="B106" s="23" t="s">
        <v>1151</v>
      </c>
      <c r="C106" s="24" t="s">
        <v>1046</v>
      </c>
      <c r="D106" s="24">
        <v>195</v>
      </c>
      <c r="E106" s="24">
        <v>1</v>
      </c>
      <c r="F106" s="24">
        <v>0</v>
      </c>
      <c r="G106" s="24">
        <v>0</v>
      </c>
      <c r="H106" s="24">
        <v>1</v>
      </c>
      <c r="I106" s="4">
        <f t="shared" si="1"/>
        <v>197</v>
      </c>
    </row>
    <row r="107" spans="1:9" x14ac:dyDescent="0.2">
      <c r="A107" s="103" t="s">
        <v>2261</v>
      </c>
      <c r="B107" s="23" t="s">
        <v>1152</v>
      </c>
      <c r="C107" s="24" t="s">
        <v>1046</v>
      </c>
      <c r="D107" s="24">
        <v>289</v>
      </c>
      <c r="E107" s="24">
        <v>1</v>
      </c>
      <c r="F107" s="24">
        <v>1</v>
      </c>
      <c r="G107" s="24">
        <v>0</v>
      </c>
      <c r="H107" s="24">
        <v>0</v>
      </c>
      <c r="I107" s="4">
        <f t="shared" si="1"/>
        <v>291</v>
      </c>
    </row>
    <row r="108" spans="1:9" ht="28.5" x14ac:dyDescent="0.2">
      <c r="A108" s="103" t="s">
        <v>2261</v>
      </c>
      <c r="B108" s="23" t="s">
        <v>1153</v>
      </c>
      <c r="C108" s="24" t="s">
        <v>1046</v>
      </c>
      <c r="D108" s="24">
        <v>188</v>
      </c>
      <c r="E108" s="24">
        <v>0</v>
      </c>
      <c r="F108" s="24">
        <v>0</v>
      </c>
      <c r="G108" s="24">
        <v>0</v>
      </c>
      <c r="H108" s="24">
        <v>0</v>
      </c>
      <c r="I108" s="4">
        <f t="shared" si="1"/>
        <v>188</v>
      </c>
    </row>
    <row r="109" spans="1:9" ht="28.5" x14ac:dyDescent="0.2">
      <c r="A109" s="103" t="s">
        <v>2262</v>
      </c>
      <c r="B109" s="23" t="s">
        <v>1154</v>
      </c>
      <c r="C109" s="24" t="s">
        <v>1046</v>
      </c>
      <c r="D109" s="24">
        <v>380</v>
      </c>
      <c r="E109" s="24">
        <v>6</v>
      </c>
      <c r="F109" s="24">
        <v>3</v>
      </c>
      <c r="G109" s="24">
        <v>2</v>
      </c>
      <c r="H109" s="24">
        <v>1</v>
      </c>
      <c r="I109" s="4">
        <f t="shared" si="1"/>
        <v>392</v>
      </c>
    </row>
    <row r="110" spans="1:9" ht="42.75" x14ac:dyDescent="0.2">
      <c r="A110" s="103" t="s">
        <v>2263</v>
      </c>
      <c r="B110" s="23" t="s">
        <v>1155</v>
      </c>
      <c r="C110" s="24" t="s">
        <v>1046</v>
      </c>
      <c r="D110" s="24">
        <v>353</v>
      </c>
      <c r="E110" s="24">
        <v>4</v>
      </c>
      <c r="F110" s="24">
        <v>1</v>
      </c>
      <c r="G110" s="24">
        <v>1</v>
      </c>
      <c r="H110" s="24">
        <v>2</v>
      </c>
      <c r="I110" s="4">
        <f t="shared" si="1"/>
        <v>361</v>
      </c>
    </row>
    <row r="111" spans="1:9" ht="42.75" x14ac:dyDescent="0.2">
      <c r="A111" s="103" t="s">
        <v>2264</v>
      </c>
      <c r="B111" s="23" t="s">
        <v>1156</v>
      </c>
      <c r="C111" s="24" t="s">
        <v>1046</v>
      </c>
      <c r="D111" s="24">
        <v>194</v>
      </c>
      <c r="E111" s="24">
        <v>9</v>
      </c>
      <c r="F111" s="24">
        <v>0</v>
      </c>
      <c r="G111" s="24">
        <v>0</v>
      </c>
      <c r="H111" s="24">
        <v>6</v>
      </c>
      <c r="I111" s="4">
        <f t="shared" si="1"/>
        <v>209</v>
      </c>
    </row>
    <row r="112" spans="1:9" ht="28.5" x14ac:dyDescent="0.2">
      <c r="A112" s="103" t="s">
        <v>2264</v>
      </c>
      <c r="B112" s="23" t="s">
        <v>1157</v>
      </c>
      <c r="C112" s="24" t="s">
        <v>1046</v>
      </c>
      <c r="D112" s="24">
        <v>501</v>
      </c>
      <c r="E112" s="24">
        <v>19</v>
      </c>
      <c r="F112" s="24">
        <v>2</v>
      </c>
      <c r="G112" s="24">
        <v>3</v>
      </c>
      <c r="H112" s="24">
        <v>9</v>
      </c>
      <c r="I112" s="4">
        <f t="shared" si="1"/>
        <v>534</v>
      </c>
    </row>
    <row r="113" spans="1:9" ht="28.5" x14ac:dyDescent="0.2">
      <c r="A113" s="103" t="s">
        <v>2265</v>
      </c>
      <c r="B113" s="23" t="s">
        <v>1158</v>
      </c>
      <c r="C113" s="24" t="s">
        <v>1046</v>
      </c>
      <c r="D113" s="24">
        <v>520</v>
      </c>
      <c r="E113" s="24">
        <v>11</v>
      </c>
      <c r="F113" s="24">
        <v>3</v>
      </c>
      <c r="G113" s="24">
        <v>2</v>
      </c>
      <c r="H113" s="24">
        <v>2</v>
      </c>
      <c r="I113" s="4">
        <f t="shared" si="1"/>
        <v>538</v>
      </c>
    </row>
    <row r="114" spans="1:9" ht="42.75" x14ac:dyDescent="0.2">
      <c r="A114" s="103" t="s">
        <v>2265</v>
      </c>
      <c r="B114" s="23" t="s">
        <v>1159</v>
      </c>
      <c r="C114" s="24" t="s">
        <v>1046</v>
      </c>
      <c r="D114" s="24">
        <v>2075</v>
      </c>
      <c r="E114" s="24">
        <v>34</v>
      </c>
      <c r="F114" s="24">
        <v>9</v>
      </c>
      <c r="G114" s="24">
        <v>7</v>
      </c>
      <c r="H114" s="24">
        <v>2</v>
      </c>
      <c r="I114" s="4">
        <f t="shared" si="1"/>
        <v>2127</v>
      </c>
    </row>
    <row r="115" spans="1:9" ht="28.5" x14ac:dyDescent="0.2">
      <c r="A115" s="103" t="s">
        <v>2265</v>
      </c>
      <c r="B115" s="23" t="s">
        <v>1160</v>
      </c>
      <c r="C115" s="24" t="s">
        <v>1046</v>
      </c>
      <c r="D115" s="24">
        <v>479</v>
      </c>
      <c r="E115" s="24">
        <v>7</v>
      </c>
      <c r="F115" s="24">
        <v>1</v>
      </c>
      <c r="G115" s="24">
        <v>3</v>
      </c>
      <c r="H115" s="24">
        <v>2</v>
      </c>
      <c r="I115" s="4">
        <f t="shared" si="1"/>
        <v>492</v>
      </c>
    </row>
    <row r="116" spans="1:9" ht="28.5" x14ac:dyDescent="0.2">
      <c r="A116" s="103" t="s">
        <v>2265</v>
      </c>
      <c r="B116" s="23" t="s">
        <v>1161</v>
      </c>
      <c r="C116" s="24" t="s">
        <v>1046</v>
      </c>
      <c r="D116" s="24">
        <v>1167</v>
      </c>
      <c r="E116" s="24">
        <v>14</v>
      </c>
      <c r="F116" s="24">
        <v>3</v>
      </c>
      <c r="G116" s="24">
        <v>0</v>
      </c>
      <c r="H116" s="24">
        <v>4</v>
      </c>
      <c r="I116" s="4">
        <f t="shared" si="1"/>
        <v>1188</v>
      </c>
    </row>
    <row r="117" spans="1:9" ht="28.5" x14ac:dyDescent="0.2">
      <c r="A117" s="103" t="s">
        <v>2265</v>
      </c>
      <c r="B117" s="23" t="s">
        <v>1162</v>
      </c>
      <c r="C117" s="24" t="s">
        <v>1046</v>
      </c>
      <c r="D117" s="24">
        <v>257</v>
      </c>
      <c r="E117" s="24">
        <v>1</v>
      </c>
      <c r="F117" s="24">
        <v>0</v>
      </c>
      <c r="G117" s="24">
        <v>0</v>
      </c>
      <c r="H117" s="24">
        <v>1</v>
      </c>
      <c r="I117" s="4">
        <f t="shared" si="1"/>
        <v>259</v>
      </c>
    </row>
    <row r="118" spans="1:9" ht="28.5" x14ac:dyDescent="0.2">
      <c r="A118" s="103" t="s">
        <v>2265</v>
      </c>
      <c r="B118" s="23" t="s">
        <v>1163</v>
      </c>
      <c r="C118" s="24" t="s">
        <v>1046</v>
      </c>
      <c r="D118" s="24">
        <v>291</v>
      </c>
      <c r="E118" s="24">
        <v>2</v>
      </c>
      <c r="F118" s="24">
        <v>0</v>
      </c>
      <c r="G118" s="24">
        <v>1</v>
      </c>
      <c r="H118" s="24">
        <v>0</v>
      </c>
      <c r="I118" s="4">
        <f t="shared" si="1"/>
        <v>294</v>
      </c>
    </row>
    <row r="119" spans="1:9" x14ac:dyDescent="0.2">
      <c r="A119" s="103" t="s">
        <v>2265</v>
      </c>
      <c r="B119" s="23" t="s">
        <v>1164</v>
      </c>
      <c r="C119" s="24" t="s">
        <v>1046</v>
      </c>
      <c r="D119" s="24">
        <v>806</v>
      </c>
      <c r="E119" s="24">
        <v>5</v>
      </c>
      <c r="F119" s="24">
        <v>2</v>
      </c>
      <c r="G119" s="24">
        <v>0</v>
      </c>
      <c r="H119" s="24">
        <v>2</v>
      </c>
      <c r="I119" s="4">
        <f t="shared" si="1"/>
        <v>815</v>
      </c>
    </row>
    <row r="120" spans="1:9" ht="28.5" x14ac:dyDescent="0.2">
      <c r="A120" s="103" t="s">
        <v>2265</v>
      </c>
      <c r="B120" s="23" t="s">
        <v>1165</v>
      </c>
      <c r="C120" s="24" t="s">
        <v>1046</v>
      </c>
      <c r="D120" s="24">
        <v>234</v>
      </c>
      <c r="E120" s="24">
        <v>0</v>
      </c>
      <c r="F120" s="24">
        <v>0</v>
      </c>
      <c r="G120" s="24">
        <v>0</v>
      </c>
      <c r="H120" s="24">
        <v>0</v>
      </c>
      <c r="I120" s="4">
        <f t="shared" si="1"/>
        <v>234</v>
      </c>
    </row>
    <row r="121" spans="1:9" ht="28.5" x14ac:dyDescent="0.2">
      <c r="A121" s="103" t="s">
        <v>2265</v>
      </c>
      <c r="B121" s="23" t="s">
        <v>1166</v>
      </c>
      <c r="C121" s="24" t="s">
        <v>1046</v>
      </c>
      <c r="D121" s="24">
        <v>375</v>
      </c>
      <c r="E121" s="24">
        <v>6</v>
      </c>
      <c r="F121" s="24">
        <v>3</v>
      </c>
      <c r="G121" s="24">
        <v>0</v>
      </c>
      <c r="H121" s="24">
        <v>2</v>
      </c>
      <c r="I121" s="4">
        <f t="shared" si="1"/>
        <v>386</v>
      </c>
    </row>
    <row r="122" spans="1:9" ht="28.5" x14ac:dyDescent="0.2">
      <c r="A122" s="103" t="s">
        <v>2265</v>
      </c>
      <c r="B122" s="23" t="s">
        <v>1167</v>
      </c>
      <c r="C122" s="24" t="s">
        <v>1046</v>
      </c>
      <c r="D122" s="24">
        <v>209</v>
      </c>
      <c r="E122" s="24">
        <v>0</v>
      </c>
      <c r="F122" s="24">
        <v>0</v>
      </c>
      <c r="G122" s="24">
        <v>0</v>
      </c>
      <c r="H122" s="24">
        <v>0</v>
      </c>
      <c r="I122" s="4">
        <f t="shared" si="1"/>
        <v>209</v>
      </c>
    </row>
    <row r="123" spans="1:9" ht="28.5" x14ac:dyDescent="0.2">
      <c r="A123" s="103" t="s">
        <v>2266</v>
      </c>
      <c r="B123" s="23" t="s">
        <v>1168</v>
      </c>
      <c r="C123" s="24" t="s">
        <v>1046</v>
      </c>
      <c r="D123" s="24">
        <v>426</v>
      </c>
      <c r="E123" s="24">
        <v>6</v>
      </c>
      <c r="F123" s="24">
        <v>4</v>
      </c>
      <c r="G123" s="24">
        <v>0</v>
      </c>
      <c r="H123" s="24">
        <v>2</v>
      </c>
      <c r="I123" s="4">
        <f t="shared" si="1"/>
        <v>438</v>
      </c>
    </row>
    <row r="124" spans="1:9" x14ac:dyDescent="0.2">
      <c r="A124" s="103" t="s">
        <v>2266</v>
      </c>
      <c r="B124" s="23" t="s">
        <v>1169</v>
      </c>
      <c r="C124" s="24" t="s">
        <v>1046</v>
      </c>
      <c r="D124" s="24">
        <v>885</v>
      </c>
      <c r="E124" s="24">
        <v>6</v>
      </c>
      <c r="F124" s="24">
        <v>2</v>
      </c>
      <c r="G124" s="24">
        <v>2</v>
      </c>
      <c r="H124" s="24">
        <v>2</v>
      </c>
      <c r="I124" s="4">
        <f t="shared" si="1"/>
        <v>897</v>
      </c>
    </row>
    <row r="125" spans="1:9" x14ac:dyDescent="0.2">
      <c r="A125" s="103" t="s">
        <v>2266</v>
      </c>
      <c r="B125" s="23" t="s">
        <v>1170</v>
      </c>
      <c r="C125" s="24" t="s">
        <v>1046</v>
      </c>
      <c r="D125" s="24">
        <v>196</v>
      </c>
      <c r="E125" s="24">
        <v>0</v>
      </c>
      <c r="F125" s="24">
        <v>0</v>
      </c>
      <c r="G125" s="24">
        <v>0</v>
      </c>
      <c r="H125" s="24">
        <v>0</v>
      </c>
      <c r="I125" s="4">
        <f t="shared" si="1"/>
        <v>196</v>
      </c>
    </row>
    <row r="126" spans="1:9" ht="42.75" x14ac:dyDescent="0.2">
      <c r="A126" s="103" t="s">
        <v>2266</v>
      </c>
      <c r="B126" s="23" t="s">
        <v>1171</v>
      </c>
      <c r="C126" s="24" t="s">
        <v>1046</v>
      </c>
      <c r="D126" s="24">
        <v>39</v>
      </c>
      <c r="E126" s="24">
        <v>0</v>
      </c>
      <c r="F126" s="24">
        <v>0</v>
      </c>
      <c r="G126" s="24">
        <v>0</v>
      </c>
      <c r="H126" s="24">
        <v>0</v>
      </c>
      <c r="I126" s="4">
        <f t="shared" si="1"/>
        <v>39</v>
      </c>
    </row>
    <row r="127" spans="1:9" ht="28.5" x14ac:dyDescent="0.2">
      <c r="A127" s="103" t="s">
        <v>2266</v>
      </c>
      <c r="B127" s="23" t="s">
        <v>1172</v>
      </c>
      <c r="C127" s="24" t="s">
        <v>1046</v>
      </c>
      <c r="D127" s="24">
        <v>2280</v>
      </c>
      <c r="E127" s="24">
        <v>26</v>
      </c>
      <c r="F127" s="24">
        <v>7</v>
      </c>
      <c r="G127" s="24">
        <v>6</v>
      </c>
      <c r="H127" s="24">
        <v>4</v>
      </c>
      <c r="I127" s="4">
        <f t="shared" si="1"/>
        <v>2323</v>
      </c>
    </row>
    <row r="128" spans="1:9" x14ac:dyDescent="0.2">
      <c r="A128" s="103" t="s">
        <v>2266</v>
      </c>
      <c r="B128" s="23" t="s">
        <v>1173</v>
      </c>
      <c r="C128" s="24" t="s">
        <v>1046</v>
      </c>
      <c r="D128" s="24">
        <v>541</v>
      </c>
      <c r="E128" s="24">
        <v>6</v>
      </c>
      <c r="F128" s="24">
        <v>1</v>
      </c>
      <c r="G128" s="24">
        <v>0</v>
      </c>
      <c r="H128" s="24">
        <v>0</v>
      </c>
      <c r="I128" s="4">
        <f t="shared" si="1"/>
        <v>548</v>
      </c>
    </row>
    <row r="129" spans="1:9" ht="28.5" x14ac:dyDescent="0.2">
      <c r="A129" s="103" t="s">
        <v>2266</v>
      </c>
      <c r="B129" s="23" t="s">
        <v>1174</v>
      </c>
      <c r="C129" s="24" t="s">
        <v>1046</v>
      </c>
      <c r="D129" s="24">
        <v>35</v>
      </c>
      <c r="E129" s="24">
        <v>1</v>
      </c>
      <c r="F129" s="24">
        <v>0</v>
      </c>
      <c r="G129" s="24">
        <v>0</v>
      </c>
      <c r="H129" s="24">
        <v>0</v>
      </c>
      <c r="I129" s="4">
        <f t="shared" si="1"/>
        <v>36</v>
      </c>
    </row>
    <row r="130" spans="1:9" ht="28.5" x14ac:dyDescent="0.2">
      <c r="A130" s="103" t="s">
        <v>2266</v>
      </c>
      <c r="B130" s="23" t="s">
        <v>1175</v>
      </c>
      <c r="C130" s="24" t="s">
        <v>1046</v>
      </c>
      <c r="D130" s="24">
        <v>458</v>
      </c>
      <c r="E130" s="24">
        <v>0</v>
      </c>
      <c r="F130" s="24">
        <v>0</v>
      </c>
      <c r="G130" s="24">
        <v>0</v>
      </c>
      <c r="H130" s="24">
        <v>0</v>
      </c>
      <c r="I130" s="4">
        <f t="shared" si="1"/>
        <v>458</v>
      </c>
    </row>
    <row r="131" spans="1:9" ht="28.5" x14ac:dyDescent="0.2">
      <c r="A131" s="103" t="s">
        <v>2267</v>
      </c>
      <c r="B131" s="23" t="s">
        <v>1176</v>
      </c>
      <c r="C131" s="24" t="s">
        <v>1046</v>
      </c>
      <c r="D131" s="24">
        <v>329</v>
      </c>
      <c r="E131" s="24">
        <v>7</v>
      </c>
      <c r="F131" s="24">
        <v>0</v>
      </c>
      <c r="G131" s="24">
        <v>3</v>
      </c>
      <c r="H131" s="24">
        <v>4</v>
      </c>
      <c r="I131" s="4">
        <f t="shared" ref="I131:I194" si="2">SUM(D131:H131)</f>
        <v>343</v>
      </c>
    </row>
    <row r="132" spans="1:9" ht="28.5" x14ac:dyDescent="0.2">
      <c r="A132" s="103" t="s">
        <v>2267</v>
      </c>
      <c r="B132" s="23" t="s">
        <v>1177</v>
      </c>
      <c r="C132" s="24" t="s">
        <v>1046</v>
      </c>
      <c r="D132" s="24">
        <v>369</v>
      </c>
      <c r="E132" s="24">
        <v>1</v>
      </c>
      <c r="F132" s="24">
        <v>0</v>
      </c>
      <c r="G132" s="24">
        <v>1</v>
      </c>
      <c r="H132" s="24">
        <v>0</v>
      </c>
      <c r="I132" s="4">
        <f t="shared" si="2"/>
        <v>371</v>
      </c>
    </row>
    <row r="133" spans="1:9" ht="42.75" x14ac:dyDescent="0.2">
      <c r="A133" s="103" t="s">
        <v>2267</v>
      </c>
      <c r="B133" s="23" t="s">
        <v>1178</v>
      </c>
      <c r="C133" s="24" t="s">
        <v>1046</v>
      </c>
      <c r="D133" s="24">
        <v>374</v>
      </c>
      <c r="E133" s="24">
        <v>6</v>
      </c>
      <c r="F133" s="24">
        <v>0</v>
      </c>
      <c r="G133" s="24">
        <v>0</v>
      </c>
      <c r="H133" s="24">
        <v>1</v>
      </c>
      <c r="I133" s="4">
        <f t="shared" si="2"/>
        <v>381</v>
      </c>
    </row>
    <row r="134" spans="1:9" ht="28.5" x14ac:dyDescent="0.2">
      <c r="A134" s="103" t="s">
        <v>2267</v>
      </c>
      <c r="B134" s="23" t="s">
        <v>1179</v>
      </c>
      <c r="C134" s="24" t="s">
        <v>1046</v>
      </c>
      <c r="D134" s="24">
        <v>529</v>
      </c>
      <c r="E134" s="24">
        <v>10</v>
      </c>
      <c r="F134" s="24">
        <v>1</v>
      </c>
      <c r="G134" s="24">
        <v>1</v>
      </c>
      <c r="H134" s="24">
        <v>0</v>
      </c>
      <c r="I134" s="4">
        <f t="shared" si="2"/>
        <v>541</v>
      </c>
    </row>
    <row r="135" spans="1:9" ht="28.5" x14ac:dyDescent="0.2">
      <c r="A135" s="103" t="s">
        <v>2268</v>
      </c>
      <c r="B135" s="23" t="s">
        <v>1180</v>
      </c>
      <c r="C135" s="24" t="s">
        <v>1046</v>
      </c>
      <c r="D135" s="24">
        <v>320</v>
      </c>
      <c r="E135" s="24">
        <v>4</v>
      </c>
      <c r="F135" s="24">
        <v>0</v>
      </c>
      <c r="G135" s="24">
        <v>0</v>
      </c>
      <c r="H135" s="24">
        <v>0</v>
      </c>
      <c r="I135" s="4">
        <f t="shared" si="2"/>
        <v>324</v>
      </c>
    </row>
    <row r="136" spans="1:9" ht="28.5" x14ac:dyDescent="0.2">
      <c r="A136" s="103" t="s">
        <v>2268</v>
      </c>
      <c r="B136" s="23" t="s">
        <v>1181</v>
      </c>
      <c r="C136" s="24" t="s">
        <v>1046</v>
      </c>
      <c r="D136" s="24">
        <v>534</v>
      </c>
      <c r="E136" s="24">
        <v>5</v>
      </c>
      <c r="F136" s="24">
        <v>1</v>
      </c>
      <c r="G136" s="24">
        <v>1</v>
      </c>
      <c r="H136" s="24">
        <v>0</v>
      </c>
      <c r="I136" s="4">
        <f t="shared" si="2"/>
        <v>541</v>
      </c>
    </row>
    <row r="137" spans="1:9" ht="28.5" x14ac:dyDescent="0.2">
      <c r="A137" s="103" t="s">
        <v>2269</v>
      </c>
      <c r="B137" s="23" t="s">
        <v>1182</v>
      </c>
      <c r="C137" s="24" t="s">
        <v>1046</v>
      </c>
      <c r="D137" s="24">
        <v>825</v>
      </c>
      <c r="E137" s="24">
        <v>10</v>
      </c>
      <c r="F137" s="24">
        <v>4</v>
      </c>
      <c r="G137" s="24">
        <v>0</v>
      </c>
      <c r="H137" s="24">
        <v>5</v>
      </c>
      <c r="I137" s="4">
        <f t="shared" si="2"/>
        <v>844</v>
      </c>
    </row>
    <row r="138" spans="1:9" ht="28.5" x14ac:dyDescent="0.2">
      <c r="A138" s="103" t="s">
        <v>2270</v>
      </c>
      <c r="B138" s="23" t="s">
        <v>1183</v>
      </c>
      <c r="C138" s="24" t="s">
        <v>1046</v>
      </c>
      <c r="D138" s="24">
        <v>167</v>
      </c>
      <c r="E138" s="24">
        <v>1</v>
      </c>
      <c r="F138" s="24">
        <v>1</v>
      </c>
      <c r="G138" s="24">
        <v>0</v>
      </c>
      <c r="H138" s="24">
        <v>0</v>
      </c>
      <c r="I138" s="4">
        <f t="shared" si="2"/>
        <v>169</v>
      </c>
    </row>
    <row r="139" spans="1:9" ht="28.5" x14ac:dyDescent="0.2">
      <c r="A139" s="103" t="s">
        <v>2270</v>
      </c>
      <c r="B139" s="23" t="s">
        <v>1184</v>
      </c>
      <c r="C139" s="24" t="s">
        <v>1046</v>
      </c>
      <c r="D139" s="24">
        <v>204</v>
      </c>
      <c r="E139" s="24">
        <v>4</v>
      </c>
      <c r="F139" s="24">
        <v>0</v>
      </c>
      <c r="G139" s="24">
        <v>0</v>
      </c>
      <c r="H139" s="24">
        <v>0</v>
      </c>
      <c r="I139" s="4">
        <f t="shared" si="2"/>
        <v>208</v>
      </c>
    </row>
    <row r="140" spans="1:9" ht="28.5" x14ac:dyDescent="0.2">
      <c r="A140" s="103" t="s">
        <v>2270</v>
      </c>
      <c r="B140" s="23" t="s">
        <v>1185</v>
      </c>
      <c r="C140" s="24" t="s">
        <v>1046</v>
      </c>
      <c r="D140" s="24">
        <v>174</v>
      </c>
      <c r="E140" s="24">
        <v>0</v>
      </c>
      <c r="F140" s="24">
        <v>0</v>
      </c>
      <c r="G140" s="24">
        <v>0</v>
      </c>
      <c r="H140" s="24">
        <v>0</v>
      </c>
      <c r="I140" s="4">
        <f t="shared" si="2"/>
        <v>174</v>
      </c>
    </row>
    <row r="141" spans="1:9" x14ac:dyDescent="0.2">
      <c r="A141" s="103" t="s">
        <v>2271</v>
      </c>
      <c r="B141" s="23" t="s">
        <v>1186</v>
      </c>
      <c r="C141" s="24" t="s">
        <v>1046</v>
      </c>
      <c r="D141" s="24">
        <v>177</v>
      </c>
      <c r="E141" s="24">
        <v>3</v>
      </c>
      <c r="F141" s="24">
        <v>0</v>
      </c>
      <c r="G141" s="24">
        <v>0</v>
      </c>
      <c r="H141" s="24">
        <v>0</v>
      </c>
      <c r="I141" s="4">
        <f t="shared" si="2"/>
        <v>180</v>
      </c>
    </row>
    <row r="142" spans="1:9" ht="28.5" x14ac:dyDescent="0.2">
      <c r="A142" s="103" t="s">
        <v>2271</v>
      </c>
      <c r="B142" s="23" t="s">
        <v>1187</v>
      </c>
      <c r="C142" s="24" t="s">
        <v>1046</v>
      </c>
      <c r="D142" s="24">
        <v>277</v>
      </c>
      <c r="E142" s="24">
        <v>0</v>
      </c>
      <c r="F142" s="24">
        <v>0</v>
      </c>
      <c r="G142" s="24">
        <v>0</v>
      </c>
      <c r="H142" s="24">
        <v>0</v>
      </c>
      <c r="I142" s="4">
        <f t="shared" si="2"/>
        <v>277</v>
      </c>
    </row>
    <row r="143" spans="1:9" ht="42.75" x14ac:dyDescent="0.2">
      <c r="A143" s="103" t="s">
        <v>2271</v>
      </c>
      <c r="B143" s="23" t="s">
        <v>1188</v>
      </c>
      <c r="C143" s="24" t="s">
        <v>1046</v>
      </c>
      <c r="D143" s="24">
        <v>546</v>
      </c>
      <c r="E143" s="24">
        <v>9</v>
      </c>
      <c r="F143" s="24">
        <v>1</v>
      </c>
      <c r="G143" s="24">
        <v>4</v>
      </c>
      <c r="H143" s="24">
        <v>0</v>
      </c>
      <c r="I143" s="4">
        <f t="shared" si="2"/>
        <v>560</v>
      </c>
    </row>
    <row r="144" spans="1:9" ht="28.5" x14ac:dyDescent="0.2">
      <c r="A144" s="103" t="s">
        <v>2272</v>
      </c>
      <c r="B144" s="23" t="s">
        <v>1189</v>
      </c>
      <c r="C144" s="24" t="s">
        <v>1046</v>
      </c>
      <c r="D144" s="24">
        <v>186</v>
      </c>
      <c r="E144" s="24">
        <v>5</v>
      </c>
      <c r="F144" s="24">
        <v>1</v>
      </c>
      <c r="G144" s="24">
        <v>0</v>
      </c>
      <c r="H144" s="24">
        <v>4</v>
      </c>
      <c r="I144" s="4">
        <f t="shared" si="2"/>
        <v>196</v>
      </c>
    </row>
    <row r="145" spans="1:9" ht="28.5" x14ac:dyDescent="0.2">
      <c r="A145" s="103" t="s">
        <v>2272</v>
      </c>
      <c r="B145" s="23" t="s">
        <v>1190</v>
      </c>
      <c r="C145" s="24" t="s">
        <v>1046</v>
      </c>
      <c r="D145" s="24">
        <v>487</v>
      </c>
      <c r="E145" s="24">
        <v>5</v>
      </c>
      <c r="F145" s="24">
        <v>1</v>
      </c>
      <c r="G145" s="24">
        <v>2</v>
      </c>
      <c r="H145" s="24">
        <v>1</v>
      </c>
      <c r="I145" s="4">
        <f t="shared" si="2"/>
        <v>496</v>
      </c>
    </row>
    <row r="146" spans="1:9" ht="28.5" x14ac:dyDescent="0.2">
      <c r="A146" s="103" t="s">
        <v>2272</v>
      </c>
      <c r="B146" s="23" t="s">
        <v>1191</v>
      </c>
      <c r="C146" s="24" t="s">
        <v>1046</v>
      </c>
      <c r="D146" s="24">
        <v>260</v>
      </c>
      <c r="E146" s="24">
        <v>0</v>
      </c>
      <c r="F146" s="24">
        <v>0</v>
      </c>
      <c r="G146" s="24">
        <v>0</v>
      </c>
      <c r="H146" s="24">
        <v>0</v>
      </c>
      <c r="I146" s="4">
        <f t="shared" si="2"/>
        <v>260</v>
      </c>
    </row>
    <row r="147" spans="1:9" ht="28.5" x14ac:dyDescent="0.2">
      <c r="A147" s="103" t="s">
        <v>2273</v>
      </c>
      <c r="B147" s="23" t="s">
        <v>1192</v>
      </c>
      <c r="C147" s="24" t="s">
        <v>1046</v>
      </c>
      <c r="D147" s="24">
        <v>174</v>
      </c>
      <c r="E147" s="24">
        <v>0</v>
      </c>
      <c r="F147" s="24">
        <v>0</v>
      </c>
      <c r="G147" s="24">
        <v>0</v>
      </c>
      <c r="H147" s="24">
        <v>0</v>
      </c>
      <c r="I147" s="4">
        <f t="shared" si="2"/>
        <v>174</v>
      </c>
    </row>
    <row r="148" spans="1:9" ht="42.75" x14ac:dyDescent="0.2">
      <c r="A148" s="103" t="s">
        <v>2273</v>
      </c>
      <c r="B148" s="23" t="s">
        <v>1193</v>
      </c>
      <c r="C148" s="24" t="s">
        <v>1046</v>
      </c>
      <c r="D148" s="24">
        <v>186</v>
      </c>
      <c r="E148" s="24">
        <v>2</v>
      </c>
      <c r="F148" s="24">
        <v>1</v>
      </c>
      <c r="G148" s="24">
        <v>1</v>
      </c>
      <c r="H148" s="24">
        <v>0</v>
      </c>
      <c r="I148" s="4">
        <f t="shared" si="2"/>
        <v>190</v>
      </c>
    </row>
    <row r="149" spans="1:9" ht="28.5" x14ac:dyDescent="0.2">
      <c r="A149" s="103" t="s">
        <v>2273</v>
      </c>
      <c r="B149" s="23" t="s">
        <v>1194</v>
      </c>
      <c r="C149" s="24" t="s">
        <v>1046</v>
      </c>
      <c r="D149" s="24">
        <v>461</v>
      </c>
      <c r="E149" s="24">
        <v>14</v>
      </c>
      <c r="F149" s="24">
        <v>4</v>
      </c>
      <c r="G149" s="24">
        <v>3</v>
      </c>
      <c r="H149" s="24">
        <v>2</v>
      </c>
      <c r="I149" s="4">
        <f t="shared" si="2"/>
        <v>484</v>
      </c>
    </row>
    <row r="150" spans="1:9" ht="28.5" x14ac:dyDescent="0.2">
      <c r="A150" s="103" t="s">
        <v>2274</v>
      </c>
      <c r="B150" s="23" t="s">
        <v>1195</v>
      </c>
      <c r="C150" s="24" t="s">
        <v>1046</v>
      </c>
      <c r="D150" s="24">
        <v>545</v>
      </c>
      <c r="E150" s="24">
        <v>3</v>
      </c>
      <c r="F150" s="24">
        <v>1</v>
      </c>
      <c r="G150" s="24">
        <v>2</v>
      </c>
      <c r="H150" s="24">
        <v>0</v>
      </c>
      <c r="I150" s="4">
        <f t="shared" si="2"/>
        <v>551</v>
      </c>
    </row>
    <row r="151" spans="1:9" ht="28.5" x14ac:dyDescent="0.2">
      <c r="A151" s="103" t="s">
        <v>2274</v>
      </c>
      <c r="B151" s="23" t="s">
        <v>1196</v>
      </c>
      <c r="C151" s="24" t="s">
        <v>1046</v>
      </c>
      <c r="D151" s="24">
        <v>577</v>
      </c>
      <c r="E151" s="24">
        <v>6</v>
      </c>
      <c r="F151" s="24">
        <v>3</v>
      </c>
      <c r="G151" s="24">
        <v>2</v>
      </c>
      <c r="H151" s="24">
        <v>1</v>
      </c>
      <c r="I151" s="4">
        <f t="shared" si="2"/>
        <v>589</v>
      </c>
    </row>
    <row r="152" spans="1:9" ht="28.5" x14ac:dyDescent="0.2">
      <c r="A152" s="103" t="s">
        <v>2275</v>
      </c>
      <c r="B152" s="23" t="s">
        <v>1197</v>
      </c>
      <c r="C152" s="24" t="s">
        <v>1046</v>
      </c>
      <c r="D152" s="24">
        <v>760</v>
      </c>
      <c r="E152" s="24">
        <v>14</v>
      </c>
      <c r="F152" s="24">
        <v>5</v>
      </c>
      <c r="G152" s="24">
        <v>5</v>
      </c>
      <c r="H152" s="24">
        <v>3</v>
      </c>
      <c r="I152" s="4">
        <f t="shared" si="2"/>
        <v>787</v>
      </c>
    </row>
    <row r="153" spans="1:9" ht="28.5" x14ac:dyDescent="0.2">
      <c r="A153" s="103" t="s">
        <v>2275</v>
      </c>
      <c r="B153" s="23" t="s">
        <v>1198</v>
      </c>
      <c r="C153" s="24" t="s">
        <v>1046</v>
      </c>
      <c r="D153" s="24">
        <v>803</v>
      </c>
      <c r="E153" s="24">
        <v>27</v>
      </c>
      <c r="F153" s="24">
        <v>9</v>
      </c>
      <c r="G153" s="24">
        <v>11</v>
      </c>
      <c r="H153" s="24">
        <v>3</v>
      </c>
      <c r="I153" s="4">
        <f t="shared" si="2"/>
        <v>853</v>
      </c>
    </row>
    <row r="154" spans="1:9" x14ac:dyDescent="0.2">
      <c r="A154" s="103" t="s">
        <v>2276</v>
      </c>
      <c r="B154" s="23" t="s">
        <v>1199</v>
      </c>
      <c r="C154" s="24" t="s">
        <v>1046</v>
      </c>
      <c r="D154" s="24">
        <v>93</v>
      </c>
      <c r="E154" s="24">
        <v>0</v>
      </c>
      <c r="F154" s="24">
        <v>0</v>
      </c>
      <c r="G154" s="24">
        <v>0</v>
      </c>
      <c r="H154" s="24">
        <v>0</v>
      </c>
      <c r="I154" s="4">
        <f t="shared" si="2"/>
        <v>93</v>
      </c>
    </row>
    <row r="155" spans="1:9" ht="28.5" x14ac:dyDescent="0.2">
      <c r="A155" s="103" t="s">
        <v>2276</v>
      </c>
      <c r="B155" s="23" t="s">
        <v>1200</v>
      </c>
      <c r="C155" s="24" t="s">
        <v>1046</v>
      </c>
      <c r="D155" s="24">
        <v>212</v>
      </c>
      <c r="E155" s="24">
        <v>6</v>
      </c>
      <c r="F155" s="24">
        <v>0</v>
      </c>
      <c r="G155" s="24">
        <v>0</v>
      </c>
      <c r="H155" s="24">
        <v>3</v>
      </c>
      <c r="I155" s="4">
        <f t="shared" si="2"/>
        <v>221</v>
      </c>
    </row>
    <row r="156" spans="1:9" ht="28.5" x14ac:dyDescent="0.2">
      <c r="A156" s="103" t="s">
        <v>2277</v>
      </c>
      <c r="B156" s="23" t="s">
        <v>1201</v>
      </c>
      <c r="C156" s="24" t="s">
        <v>1046</v>
      </c>
      <c r="D156" s="24">
        <v>307</v>
      </c>
      <c r="E156" s="24">
        <v>5</v>
      </c>
      <c r="F156" s="24">
        <v>1</v>
      </c>
      <c r="G156" s="24">
        <v>0</v>
      </c>
      <c r="H156" s="24">
        <v>4</v>
      </c>
      <c r="I156" s="4">
        <f t="shared" si="2"/>
        <v>317</v>
      </c>
    </row>
    <row r="157" spans="1:9" ht="28.5" x14ac:dyDescent="0.2">
      <c r="A157" s="103" t="s">
        <v>2277</v>
      </c>
      <c r="B157" s="23" t="s">
        <v>1202</v>
      </c>
      <c r="C157" s="24" t="s">
        <v>1046</v>
      </c>
      <c r="D157" s="24">
        <v>161</v>
      </c>
      <c r="E157" s="24">
        <v>5</v>
      </c>
      <c r="F157" s="24">
        <v>0</v>
      </c>
      <c r="G157" s="24">
        <v>0</v>
      </c>
      <c r="H157" s="24">
        <v>5</v>
      </c>
      <c r="I157" s="4">
        <f t="shared" si="2"/>
        <v>171</v>
      </c>
    </row>
    <row r="158" spans="1:9" ht="42.75" x14ac:dyDescent="0.2">
      <c r="A158" s="103" t="s">
        <v>2277</v>
      </c>
      <c r="B158" s="23" t="s">
        <v>1203</v>
      </c>
      <c r="C158" s="24" t="s">
        <v>1046</v>
      </c>
      <c r="D158" s="24">
        <v>376</v>
      </c>
      <c r="E158" s="24">
        <v>6</v>
      </c>
      <c r="F158" s="24">
        <v>1</v>
      </c>
      <c r="G158" s="24">
        <v>0</v>
      </c>
      <c r="H158" s="24">
        <v>1</v>
      </c>
      <c r="I158" s="4">
        <f t="shared" si="2"/>
        <v>384</v>
      </c>
    </row>
    <row r="159" spans="1:9" ht="28.5" x14ac:dyDescent="0.2">
      <c r="A159" s="103" t="s">
        <v>2278</v>
      </c>
      <c r="B159" s="23" t="s">
        <v>1204</v>
      </c>
      <c r="C159" s="24" t="s">
        <v>1046</v>
      </c>
      <c r="D159" s="24">
        <v>239</v>
      </c>
      <c r="E159" s="24">
        <v>18</v>
      </c>
      <c r="F159" s="24">
        <v>2</v>
      </c>
      <c r="G159" s="24">
        <v>5</v>
      </c>
      <c r="H159" s="24">
        <v>5</v>
      </c>
      <c r="I159" s="4">
        <f t="shared" si="2"/>
        <v>269</v>
      </c>
    </row>
    <row r="160" spans="1:9" ht="28.5" x14ac:dyDescent="0.2">
      <c r="A160" s="103" t="s">
        <v>2278</v>
      </c>
      <c r="B160" s="23" t="s">
        <v>1205</v>
      </c>
      <c r="C160" s="24" t="s">
        <v>1046</v>
      </c>
      <c r="D160" s="24">
        <v>1578</v>
      </c>
      <c r="E160" s="24">
        <v>21</v>
      </c>
      <c r="F160" s="24">
        <v>11</v>
      </c>
      <c r="G160" s="24">
        <v>5</v>
      </c>
      <c r="H160" s="24">
        <v>4</v>
      </c>
      <c r="I160" s="4">
        <f t="shared" si="2"/>
        <v>1619</v>
      </c>
    </row>
    <row r="161" spans="1:9" ht="28.5" x14ac:dyDescent="0.2">
      <c r="A161" s="103" t="s">
        <v>2278</v>
      </c>
      <c r="B161" s="23" t="s">
        <v>1206</v>
      </c>
      <c r="C161" s="24" t="s">
        <v>1046</v>
      </c>
      <c r="D161" s="24">
        <v>209</v>
      </c>
      <c r="E161" s="24">
        <v>2</v>
      </c>
      <c r="F161" s="24">
        <v>0</v>
      </c>
      <c r="G161" s="24">
        <v>2</v>
      </c>
      <c r="H161" s="24">
        <v>0</v>
      </c>
      <c r="I161" s="4">
        <f t="shared" si="2"/>
        <v>213</v>
      </c>
    </row>
    <row r="162" spans="1:9" ht="28.5" x14ac:dyDescent="0.2">
      <c r="A162" s="103" t="s">
        <v>2278</v>
      </c>
      <c r="B162" s="23" t="s">
        <v>1207</v>
      </c>
      <c r="C162" s="24" t="s">
        <v>1046</v>
      </c>
      <c r="D162" s="24">
        <v>1178</v>
      </c>
      <c r="E162" s="24">
        <v>10</v>
      </c>
      <c r="F162" s="24">
        <v>2</v>
      </c>
      <c r="G162" s="24">
        <v>3</v>
      </c>
      <c r="H162" s="24">
        <v>3</v>
      </c>
      <c r="I162" s="4">
        <f t="shared" si="2"/>
        <v>1196</v>
      </c>
    </row>
    <row r="163" spans="1:9" ht="28.5" x14ac:dyDescent="0.2">
      <c r="A163" s="103" t="s">
        <v>2278</v>
      </c>
      <c r="B163" s="23" t="s">
        <v>1208</v>
      </c>
      <c r="C163" s="24" t="s">
        <v>1046</v>
      </c>
      <c r="D163" s="24">
        <v>182</v>
      </c>
      <c r="E163" s="24">
        <v>1</v>
      </c>
      <c r="F163" s="24">
        <v>0</v>
      </c>
      <c r="G163" s="24">
        <v>0</v>
      </c>
      <c r="H163" s="24">
        <v>1</v>
      </c>
      <c r="I163" s="4">
        <f t="shared" si="2"/>
        <v>184</v>
      </c>
    </row>
    <row r="164" spans="1:9" ht="28.5" x14ac:dyDescent="0.2">
      <c r="A164" s="103" t="s">
        <v>2278</v>
      </c>
      <c r="B164" s="23" t="s">
        <v>1209</v>
      </c>
      <c r="C164" s="24" t="s">
        <v>1046</v>
      </c>
      <c r="D164" s="24">
        <v>158</v>
      </c>
      <c r="E164" s="24">
        <v>3</v>
      </c>
      <c r="F164" s="24">
        <v>0</v>
      </c>
      <c r="G164" s="24">
        <v>0</v>
      </c>
      <c r="H164" s="24">
        <v>3</v>
      </c>
      <c r="I164" s="4">
        <f t="shared" si="2"/>
        <v>164</v>
      </c>
    </row>
    <row r="165" spans="1:9" ht="28.5" x14ac:dyDescent="0.2">
      <c r="A165" s="103" t="s">
        <v>2279</v>
      </c>
      <c r="B165" s="23" t="s">
        <v>1210</v>
      </c>
      <c r="C165" s="24" t="s">
        <v>1046</v>
      </c>
      <c r="D165" s="24">
        <v>134</v>
      </c>
      <c r="E165" s="24">
        <v>3</v>
      </c>
      <c r="F165" s="24">
        <v>0</v>
      </c>
      <c r="G165" s="24">
        <v>0</v>
      </c>
      <c r="H165" s="24">
        <v>3</v>
      </c>
      <c r="I165" s="4">
        <f t="shared" si="2"/>
        <v>140</v>
      </c>
    </row>
    <row r="166" spans="1:9" ht="28.5" x14ac:dyDescent="0.2">
      <c r="A166" s="103" t="s">
        <v>2279</v>
      </c>
      <c r="B166" s="23" t="s">
        <v>1211</v>
      </c>
      <c r="C166" s="24" t="s">
        <v>1046</v>
      </c>
      <c r="D166" s="24">
        <v>386</v>
      </c>
      <c r="E166" s="24">
        <v>15</v>
      </c>
      <c r="F166" s="24">
        <v>2</v>
      </c>
      <c r="G166" s="24">
        <v>2</v>
      </c>
      <c r="H166" s="24">
        <v>8</v>
      </c>
      <c r="I166" s="4">
        <f t="shared" si="2"/>
        <v>413</v>
      </c>
    </row>
    <row r="167" spans="1:9" ht="28.5" x14ac:dyDescent="0.2">
      <c r="A167" s="103" t="s">
        <v>2279</v>
      </c>
      <c r="B167" s="23" t="s">
        <v>1212</v>
      </c>
      <c r="C167" s="24" t="s">
        <v>1046</v>
      </c>
      <c r="D167" s="24">
        <v>584</v>
      </c>
      <c r="E167" s="24">
        <v>12</v>
      </c>
      <c r="F167" s="24">
        <v>2</v>
      </c>
      <c r="G167" s="24">
        <v>1</v>
      </c>
      <c r="H167" s="24">
        <v>2</v>
      </c>
      <c r="I167" s="4">
        <f t="shared" si="2"/>
        <v>601</v>
      </c>
    </row>
    <row r="168" spans="1:9" ht="42.75" x14ac:dyDescent="0.2">
      <c r="A168" s="103" t="s">
        <v>2280</v>
      </c>
      <c r="B168" s="23" t="s">
        <v>1213</v>
      </c>
      <c r="C168" s="24" t="s">
        <v>1046</v>
      </c>
      <c r="D168" s="24">
        <v>457</v>
      </c>
      <c r="E168" s="24">
        <v>11</v>
      </c>
      <c r="F168" s="24">
        <v>3</v>
      </c>
      <c r="G168" s="24">
        <v>2</v>
      </c>
      <c r="H168" s="24">
        <v>2</v>
      </c>
      <c r="I168" s="4">
        <f t="shared" si="2"/>
        <v>475</v>
      </c>
    </row>
    <row r="169" spans="1:9" x14ac:dyDescent="0.2">
      <c r="A169" s="103" t="s">
        <v>2280</v>
      </c>
      <c r="B169" s="23" t="s">
        <v>1214</v>
      </c>
      <c r="C169" s="24" t="s">
        <v>1046</v>
      </c>
      <c r="D169" s="24">
        <v>258</v>
      </c>
      <c r="E169" s="24">
        <v>6</v>
      </c>
      <c r="F169" s="24">
        <v>1</v>
      </c>
      <c r="G169" s="24">
        <v>3</v>
      </c>
      <c r="H169" s="24">
        <v>0</v>
      </c>
      <c r="I169" s="4">
        <f t="shared" si="2"/>
        <v>268</v>
      </c>
    </row>
    <row r="170" spans="1:9" ht="28.5" x14ac:dyDescent="0.2">
      <c r="A170" s="103" t="s">
        <v>2280</v>
      </c>
      <c r="B170" s="23" t="s">
        <v>1215</v>
      </c>
      <c r="C170" s="24" t="s">
        <v>1046</v>
      </c>
      <c r="D170" s="24">
        <v>265</v>
      </c>
      <c r="E170" s="24">
        <v>1</v>
      </c>
      <c r="F170" s="24">
        <v>1</v>
      </c>
      <c r="G170" s="24">
        <v>0</v>
      </c>
      <c r="H170" s="24">
        <v>0</v>
      </c>
      <c r="I170" s="4">
        <f t="shared" si="2"/>
        <v>267</v>
      </c>
    </row>
    <row r="171" spans="1:9" x14ac:dyDescent="0.2">
      <c r="A171" s="103" t="s">
        <v>2280</v>
      </c>
      <c r="B171" s="23" t="s">
        <v>1216</v>
      </c>
      <c r="C171" s="24" t="s">
        <v>1046</v>
      </c>
      <c r="D171" s="24">
        <v>370</v>
      </c>
      <c r="E171" s="24">
        <v>4</v>
      </c>
      <c r="F171" s="24">
        <v>1</v>
      </c>
      <c r="G171" s="24">
        <v>1</v>
      </c>
      <c r="H171" s="24">
        <v>2</v>
      </c>
      <c r="I171" s="4">
        <f t="shared" si="2"/>
        <v>378</v>
      </c>
    </row>
    <row r="172" spans="1:9" ht="28.5" x14ac:dyDescent="0.2">
      <c r="A172" s="103" t="s">
        <v>2280</v>
      </c>
      <c r="B172" s="23" t="s">
        <v>1217</v>
      </c>
      <c r="C172" s="24" t="s">
        <v>1046</v>
      </c>
      <c r="D172" s="24">
        <v>541</v>
      </c>
      <c r="E172" s="24">
        <v>3</v>
      </c>
      <c r="F172" s="24">
        <v>2</v>
      </c>
      <c r="G172" s="24">
        <v>1</v>
      </c>
      <c r="H172" s="24">
        <v>0</v>
      </c>
      <c r="I172" s="4">
        <f t="shared" si="2"/>
        <v>547</v>
      </c>
    </row>
    <row r="173" spans="1:9" ht="28.5" x14ac:dyDescent="0.2">
      <c r="A173" s="103" t="s">
        <v>2280</v>
      </c>
      <c r="B173" s="23" t="s">
        <v>1218</v>
      </c>
      <c r="C173" s="24" t="s">
        <v>1046</v>
      </c>
      <c r="D173" s="24">
        <v>59</v>
      </c>
      <c r="E173" s="24">
        <v>0</v>
      </c>
      <c r="F173" s="24">
        <v>0</v>
      </c>
      <c r="G173" s="24">
        <v>0</v>
      </c>
      <c r="H173" s="24">
        <v>0</v>
      </c>
      <c r="I173" s="4">
        <f t="shared" si="2"/>
        <v>59</v>
      </c>
    </row>
    <row r="174" spans="1:9" ht="28.5" x14ac:dyDescent="0.2">
      <c r="A174" s="103" t="s">
        <v>2280</v>
      </c>
      <c r="B174" s="23" t="s">
        <v>1219</v>
      </c>
      <c r="C174" s="24" t="s">
        <v>1046</v>
      </c>
      <c r="D174" s="24">
        <v>371</v>
      </c>
      <c r="E174" s="24">
        <v>2</v>
      </c>
      <c r="F174" s="24">
        <v>1</v>
      </c>
      <c r="G174" s="24">
        <v>0</v>
      </c>
      <c r="H174" s="24">
        <v>1</v>
      </c>
      <c r="I174" s="4">
        <f t="shared" si="2"/>
        <v>375</v>
      </c>
    </row>
    <row r="175" spans="1:9" ht="28.5" x14ac:dyDescent="0.2">
      <c r="A175" s="103" t="s">
        <v>2280</v>
      </c>
      <c r="B175" s="23" t="s">
        <v>1220</v>
      </c>
      <c r="C175" s="24" t="s">
        <v>1046</v>
      </c>
      <c r="D175" s="24">
        <v>342</v>
      </c>
      <c r="E175" s="24">
        <v>5</v>
      </c>
      <c r="F175" s="24">
        <v>1</v>
      </c>
      <c r="G175" s="24">
        <v>0</v>
      </c>
      <c r="H175" s="24">
        <v>2</v>
      </c>
      <c r="I175" s="4">
        <f t="shared" si="2"/>
        <v>350</v>
      </c>
    </row>
    <row r="176" spans="1:9" ht="57" x14ac:dyDescent="0.2">
      <c r="A176" s="103" t="s">
        <v>2281</v>
      </c>
      <c r="B176" s="23" t="s">
        <v>1221</v>
      </c>
      <c r="C176" s="24" t="s">
        <v>1046</v>
      </c>
      <c r="D176" s="24">
        <v>262</v>
      </c>
      <c r="E176" s="24">
        <v>9</v>
      </c>
      <c r="F176" s="24">
        <v>1</v>
      </c>
      <c r="G176" s="24">
        <v>1</v>
      </c>
      <c r="H176" s="24">
        <v>7</v>
      </c>
      <c r="I176" s="4">
        <f t="shared" si="2"/>
        <v>280</v>
      </c>
    </row>
    <row r="177" spans="1:9" ht="28.5" x14ac:dyDescent="0.2">
      <c r="A177" s="103" t="s">
        <v>2281</v>
      </c>
      <c r="B177" s="23" t="s">
        <v>1222</v>
      </c>
      <c r="C177" s="24" t="s">
        <v>1046</v>
      </c>
      <c r="D177" s="24">
        <v>2125</v>
      </c>
      <c r="E177" s="24">
        <v>11</v>
      </c>
      <c r="F177" s="24">
        <v>1</v>
      </c>
      <c r="G177" s="24">
        <v>3</v>
      </c>
      <c r="H177" s="24">
        <v>2</v>
      </c>
      <c r="I177" s="4">
        <f t="shared" si="2"/>
        <v>2142</v>
      </c>
    </row>
    <row r="178" spans="1:9" x14ac:dyDescent="0.2">
      <c r="A178" s="103" t="s">
        <v>2281</v>
      </c>
      <c r="B178" s="23" t="s">
        <v>1223</v>
      </c>
      <c r="C178" s="24" t="s">
        <v>1046</v>
      </c>
      <c r="D178" s="24">
        <v>460</v>
      </c>
      <c r="E178" s="24">
        <v>1</v>
      </c>
      <c r="F178" s="24">
        <v>1</v>
      </c>
      <c r="G178" s="24">
        <v>0</v>
      </c>
      <c r="H178" s="24">
        <v>0</v>
      </c>
      <c r="I178" s="4">
        <f t="shared" si="2"/>
        <v>462</v>
      </c>
    </row>
    <row r="179" spans="1:9" ht="28.5" x14ac:dyDescent="0.2">
      <c r="A179" s="103" t="s">
        <v>2281</v>
      </c>
      <c r="B179" s="23" t="s">
        <v>1224</v>
      </c>
      <c r="C179" s="24" t="s">
        <v>1046</v>
      </c>
      <c r="D179" s="24">
        <v>516</v>
      </c>
      <c r="E179" s="24">
        <v>2</v>
      </c>
      <c r="F179" s="24">
        <v>1</v>
      </c>
      <c r="G179" s="24">
        <v>0</v>
      </c>
      <c r="H179" s="24">
        <v>1</v>
      </c>
      <c r="I179" s="4">
        <f t="shared" si="2"/>
        <v>520</v>
      </c>
    </row>
    <row r="180" spans="1:9" ht="28.5" x14ac:dyDescent="0.2">
      <c r="A180" s="103" t="s">
        <v>2281</v>
      </c>
      <c r="B180" s="23" t="s">
        <v>1225</v>
      </c>
      <c r="C180" s="24" t="s">
        <v>1046</v>
      </c>
      <c r="D180" s="24">
        <v>1902</v>
      </c>
      <c r="E180" s="24">
        <v>20</v>
      </c>
      <c r="F180" s="24">
        <v>3</v>
      </c>
      <c r="G180" s="24">
        <v>5</v>
      </c>
      <c r="H180" s="24">
        <v>9</v>
      </c>
      <c r="I180" s="4">
        <f t="shared" si="2"/>
        <v>1939</v>
      </c>
    </row>
    <row r="181" spans="1:9" ht="28.5" x14ac:dyDescent="0.2">
      <c r="A181" s="103" t="s">
        <v>2281</v>
      </c>
      <c r="B181" s="23" t="s">
        <v>1226</v>
      </c>
      <c r="C181" s="24" t="s">
        <v>1046</v>
      </c>
      <c r="D181" s="24">
        <v>2122</v>
      </c>
      <c r="E181" s="24">
        <v>36</v>
      </c>
      <c r="F181" s="24">
        <v>20</v>
      </c>
      <c r="G181" s="24">
        <v>10</v>
      </c>
      <c r="H181" s="24">
        <v>0</v>
      </c>
      <c r="I181" s="4">
        <f t="shared" si="2"/>
        <v>2188</v>
      </c>
    </row>
    <row r="182" spans="1:9" ht="28.5" x14ac:dyDescent="0.2">
      <c r="A182" s="103" t="s">
        <v>2281</v>
      </c>
      <c r="B182" s="23" t="s">
        <v>1227</v>
      </c>
      <c r="C182" s="24" t="s">
        <v>1046</v>
      </c>
      <c r="D182" s="24">
        <v>338</v>
      </c>
      <c r="E182" s="24">
        <v>0</v>
      </c>
      <c r="F182" s="24">
        <v>0</v>
      </c>
      <c r="G182" s="24">
        <v>0</v>
      </c>
      <c r="H182" s="24">
        <v>0</v>
      </c>
      <c r="I182" s="4">
        <f t="shared" si="2"/>
        <v>338</v>
      </c>
    </row>
    <row r="183" spans="1:9" ht="28.5" x14ac:dyDescent="0.2">
      <c r="A183" s="103" t="s">
        <v>2281</v>
      </c>
      <c r="B183" s="23" t="s">
        <v>1228</v>
      </c>
      <c r="C183" s="24" t="s">
        <v>1046</v>
      </c>
      <c r="D183" s="24">
        <v>822</v>
      </c>
      <c r="E183" s="24">
        <v>17</v>
      </c>
      <c r="F183" s="24">
        <v>4</v>
      </c>
      <c r="G183" s="24">
        <v>3</v>
      </c>
      <c r="H183" s="24">
        <v>7</v>
      </c>
      <c r="I183" s="4">
        <f t="shared" si="2"/>
        <v>853</v>
      </c>
    </row>
    <row r="184" spans="1:9" ht="42.75" x14ac:dyDescent="0.2">
      <c r="A184" s="103" t="s">
        <v>2281</v>
      </c>
      <c r="B184" s="23" t="s">
        <v>1229</v>
      </c>
      <c r="C184" s="24" t="s">
        <v>1046</v>
      </c>
      <c r="D184" s="24">
        <v>3450</v>
      </c>
      <c r="E184" s="24">
        <v>86</v>
      </c>
      <c r="F184" s="24">
        <v>25</v>
      </c>
      <c r="G184" s="24">
        <v>31</v>
      </c>
      <c r="H184" s="24">
        <v>12</v>
      </c>
      <c r="I184" s="4">
        <f t="shared" si="2"/>
        <v>3604</v>
      </c>
    </row>
    <row r="185" spans="1:9" ht="28.5" x14ac:dyDescent="0.2">
      <c r="A185" s="103" t="s">
        <v>2282</v>
      </c>
      <c r="B185" s="23" t="s">
        <v>1230</v>
      </c>
      <c r="C185" s="24" t="s">
        <v>1046</v>
      </c>
      <c r="D185" s="24">
        <v>35</v>
      </c>
      <c r="E185" s="24">
        <v>1</v>
      </c>
      <c r="F185" s="24">
        <v>0</v>
      </c>
      <c r="G185" s="24">
        <v>0</v>
      </c>
      <c r="H185" s="24">
        <v>0</v>
      </c>
      <c r="I185" s="4">
        <f t="shared" si="2"/>
        <v>36</v>
      </c>
    </row>
    <row r="186" spans="1:9" ht="28.5" x14ac:dyDescent="0.2">
      <c r="A186" s="103" t="s">
        <v>2282</v>
      </c>
      <c r="B186" s="23" t="s">
        <v>1231</v>
      </c>
      <c r="C186" s="24" t="s">
        <v>1046</v>
      </c>
      <c r="D186" s="24">
        <v>26</v>
      </c>
      <c r="E186" s="24">
        <v>0</v>
      </c>
      <c r="F186" s="24">
        <v>0</v>
      </c>
      <c r="G186" s="24">
        <v>0</v>
      </c>
      <c r="H186" s="24">
        <v>0</v>
      </c>
      <c r="I186" s="4">
        <f t="shared" si="2"/>
        <v>26</v>
      </c>
    </row>
    <row r="187" spans="1:9" ht="28.5" x14ac:dyDescent="0.2">
      <c r="A187" s="103" t="s">
        <v>2282</v>
      </c>
      <c r="B187" s="23" t="s">
        <v>1232</v>
      </c>
      <c r="C187" s="24" t="s">
        <v>1046</v>
      </c>
      <c r="D187" s="24">
        <v>300</v>
      </c>
      <c r="E187" s="24">
        <v>13</v>
      </c>
      <c r="F187" s="24">
        <v>1</v>
      </c>
      <c r="G187" s="24">
        <v>4</v>
      </c>
      <c r="H187" s="24">
        <v>4</v>
      </c>
      <c r="I187" s="4">
        <f t="shared" si="2"/>
        <v>322</v>
      </c>
    </row>
    <row r="188" spans="1:9" ht="28.5" x14ac:dyDescent="0.2">
      <c r="A188" s="103" t="s">
        <v>2283</v>
      </c>
      <c r="B188" s="23" t="s">
        <v>1233</v>
      </c>
      <c r="C188" s="24" t="s">
        <v>1046</v>
      </c>
      <c r="D188" s="24">
        <v>174</v>
      </c>
      <c r="E188" s="24">
        <v>1</v>
      </c>
      <c r="F188" s="24">
        <v>0</v>
      </c>
      <c r="G188" s="24">
        <v>0</v>
      </c>
      <c r="H188" s="24">
        <v>0</v>
      </c>
      <c r="I188" s="4">
        <f t="shared" si="2"/>
        <v>175</v>
      </c>
    </row>
    <row r="189" spans="1:9" ht="28.5" x14ac:dyDescent="0.2">
      <c r="A189" s="103" t="s">
        <v>2283</v>
      </c>
      <c r="B189" s="23" t="s">
        <v>1234</v>
      </c>
      <c r="C189" s="24" t="s">
        <v>1046</v>
      </c>
      <c r="D189" s="24">
        <v>154</v>
      </c>
      <c r="E189" s="24">
        <v>0</v>
      </c>
      <c r="F189" s="24">
        <v>0</v>
      </c>
      <c r="G189" s="24">
        <v>0</v>
      </c>
      <c r="H189" s="24">
        <v>0</v>
      </c>
      <c r="I189" s="4">
        <f t="shared" si="2"/>
        <v>154</v>
      </c>
    </row>
    <row r="190" spans="1:9" ht="28.5" x14ac:dyDescent="0.2">
      <c r="A190" s="103" t="s">
        <v>2283</v>
      </c>
      <c r="B190" s="23" t="s">
        <v>1235</v>
      </c>
      <c r="C190" s="24" t="s">
        <v>1046</v>
      </c>
      <c r="D190" s="24">
        <v>417</v>
      </c>
      <c r="E190" s="24">
        <v>11</v>
      </c>
      <c r="F190" s="24">
        <v>3</v>
      </c>
      <c r="G190" s="24">
        <v>1</v>
      </c>
      <c r="H190" s="24">
        <v>2</v>
      </c>
      <c r="I190" s="4">
        <f t="shared" si="2"/>
        <v>434</v>
      </c>
    </row>
    <row r="191" spans="1:9" x14ac:dyDescent="0.2">
      <c r="A191" s="103" t="s">
        <v>2283</v>
      </c>
      <c r="B191" s="23" t="s">
        <v>1236</v>
      </c>
      <c r="C191" s="24" t="s">
        <v>1046</v>
      </c>
      <c r="D191" s="24">
        <v>253</v>
      </c>
      <c r="E191" s="24">
        <v>3</v>
      </c>
      <c r="F191" s="24">
        <v>0</v>
      </c>
      <c r="G191" s="24">
        <v>1</v>
      </c>
      <c r="H191" s="24">
        <v>0</v>
      </c>
      <c r="I191" s="4">
        <f t="shared" si="2"/>
        <v>257</v>
      </c>
    </row>
    <row r="192" spans="1:9" ht="28.5" x14ac:dyDescent="0.2">
      <c r="A192" s="103" t="s">
        <v>2284</v>
      </c>
      <c r="B192" s="23" t="s">
        <v>1237</v>
      </c>
      <c r="C192" s="24" t="s">
        <v>1046</v>
      </c>
      <c r="D192" s="24">
        <v>1030</v>
      </c>
      <c r="E192" s="24">
        <v>13</v>
      </c>
      <c r="F192" s="24">
        <v>5</v>
      </c>
      <c r="G192" s="24">
        <v>3</v>
      </c>
      <c r="H192" s="24">
        <v>2</v>
      </c>
      <c r="I192" s="4">
        <f t="shared" si="2"/>
        <v>1053</v>
      </c>
    </row>
    <row r="193" spans="1:9" ht="99.75" x14ac:dyDescent="0.2">
      <c r="A193" s="103" t="s">
        <v>2284</v>
      </c>
      <c r="B193" s="23" t="s">
        <v>1238</v>
      </c>
      <c r="C193" s="24" t="s">
        <v>1046</v>
      </c>
      <c r="D193" s="24">
        <v>1056</v>
      </c>
      <c r="E193" s="24">
        <v>46</v>
      </c>
      <c r="F193" s="24">
        <v>11</v>
      </c>
      <c r="G193" s="24">
        <v>9</v>
      </c>
      <c r="H193" s="24">
        <v>22</v>
      </c>
      <c r="I193" s="4">
        <f t="shared" si="2"/>
        <v>1144</v>
      </c>
    </row>
    <row r="194" spans="1:9" ht="28.5" x14ac:dyDescent="0.2">
      <c r="A194" s="103" t="s">
        <v>2284</v>
      </c>
      <c r="B194" s="23" t="s">
        <v>1239</v>
      </c>
      <c r="C194" s="24" t="s">
        <v>1046</v>
      </c>
      <c r="D194" s="24">
        <v>555</v>
      </c>
      <c r="E194" s="24">
        <v>8</v>
      </c>
      <c r="F194" s="24">
        <v>2</v>
      </c>
      <c r="G194" s="24">
        <v>2</v>
      </c>
      <c r="H194" s="24">
        <v>0</v>
      </c>
      <c r="I194" s="4">
        <f t="shared" si="2"/>
        <v>567</v>
      </c>
    </row>
    <row r="195" spans="1:9" ht="28.5" x14ac:dyDescent="0.2">
      <c r="A195" s="103" t="s">
        <v>2284</v>
      </c>
      <c r="B195" s="23" t="s">
        <v>1240</v>
      </c>
      <c r="C195" s="24" t="s">
        <v>1046</v>
      </c>
      <c r="D195" s="24">
        <v>952</v>
      </c>
      <c r="E195" s="24">
        <v>37</v>
      </c>
      <c r="F195" s="24">
        <v>5</v>
      </c>
      <c r="G195" s="24">
        <v>6</v>
      </c>
      <c r="H195" s="24">
        <v>1</v>
      </c>
      <c r="I195" s="4">
        <f t="shared" ref="I195:I258" si="3">SUM(D195:H195)</f>
        <v>1001</v>
      </c>
    </row>
    <row r="196" spans="1:9" ht="42.75" x14ac:dyDescent="0.2">
      <c r="A196" s="103" t="s">
        <v>2284</v>
      </c>
      <c r="B196" s="23" t="s">
        <v>1241</v>
      </c>
      <c r="C196" s="24" t="s">
        <v>1046</v>
      </c>
      <c r="D196" s="24">
        <v>286</v>
      </c>
      <c r="E196" s="24">
        <v>0</v>
      </c>
      <c r="F196" s="24">
        <v>0</v>
      </c>
      <c r="G196" s="24">
        <v>0</v>
      </c>
      <c r="H196" s="24">
        <v>0</v>
      </c>
      <c r="I196" s="4">
        <f t="shared" si="3"/>
        <v>286</v>
      </c>
    </row>
    <row r="197" spans="1:9" ht="42.75" x14ac:dyDescent="0.2">
      <c r="A197" s="103" t="s">
        <v>2284</v>
      </c>
      <c r="B197" s="23" t="s">
        <v>1242</v>
      </c>
      <c r="C197" s="24" t="s">
        <v>1046</v>
      </c>
      <c r="D197" s="24">
        <v>711</v>
      </c>
      <c r="E197" s="24">
        <v>4</v>
      </c>
      <c r="F197" s="24">
        <v>3</v>
      </c>
      <c r="G197" s="24">
        <v>0</v>
      </c>
      <c r="H197" s="24">
        <v>0</v>
      </c>
      <c r="I197" s="4">
        <f t="shared" si="3"/>
        <v>718</v>
      </c>
    </row>
    <row r="198" spans="1:9" ht="28.5" x14ac:dyDescent="0.2">
      <c r="A198" s="103" t="s">
        <v>2284</v>
      </c>
      <c r="B198" s="23" t="s">
        <v>1243</v>
      </c>
      <c r="C198" s="24" t="s">
        <v>1046</v>
      </c>
      <c r="D198" s="24">
        <v>638</v>
      </c>
      <c r="E198" s="24">
        <v>8</v>
      </c>
      <c r="F198" s="24">
        <v>5</v>
      </c>
      <c r="G198" s="24">
        <v>0</v>
      </c>
      <c r="H198" s="24">
        <v>2</v>
      </c>
      <c r="I198" s="4">
        <f t="shared" si="3"/>
        <v>653</v>
      </c>
    </row>
    <row r="199" spans="1:9" ht="28.5" x14ac:dyDescent="0.2">
      <c r="A199" s="103" t="s">
        <v>2285</v>
      </c>
      <c r="B199" s="23" t="s">
        <v>1244</v>
      </c>
      <c r="C199" s="24" t="s">
        <v>1046</v>
      </c>
      <c r="D199" s="24">
        <v>236</v>
      </c>
      <c r="E199" s="24">
        <v>3</v>
      </c>
      <c r="F199" s="24">
        <v>2</v>
      </c>
      <c r="G199" s="24">
        <v>0</v>
      </c>
      <c r="H199" s="24">
        <v>0</v>
      </c>
      <c r="I199" s="4">
        <f t="shared" si="3"/>
        <v>241</v>
      </c>
    </row>
    <row r="200" spans="1:9" ht="28.5" x14ac:dyDescent="0.2">
      <c r="A200" s="103" t="s">
        <v>2285</v>
      </c>
      <c r="B200" s="23" t="s">
        <v>1245</v>
      </c>
      <c r="C200" s="24" t="s">
        <v>1046</v>
      </c>
      <c r="D200" s="24">
        <v>236</v>
      </c>
      <c r="E200" s="24">
        <v>2</v>
      </c>
      <c r="F200" s="24">
        <v>1</v>
      </c>
      <c r="G200" s="24">
        <v>1</v>
      </c>
      <c r="H200" s="24">
        <v>0</v>
      </c>
      <c r="I200" s="4">
        <f t="shared" si="3"/>
        <v>240</v>
      </c>
    </row>
    <row r="201" spans="1:9" x14ac:dyDescent="0.2">
      <c r="A201" s="103" t="s">
        <v>2285</v>
      </c>
      <c r="B201" s="23" t="s">
        <v>1246</v>
      </c>
      <c r="C201" s="24" t="s">
        <v>1046</v>
      </c>
      <c r="D201" s="24">
        <v>245</v>
      </c>
      <c r="E201" s="24">
        <v>2</v>
      </c>
      <c r="F201" s="24">
        <v>2</v>
      </c>
      <c r="G201" s="24">
        <v>0</v>
      </c>
      <c r="H201" s="24">
        <v>0</v>
      </c>
      <c r="I201" s="4">
        <f t="shared" si="3"/>
        <v>249</v>
      </c>
    </row>
    <row r="202" spans="1:9" ht="28.5" x14ac:dyDescent="0.2">
      <c r="A202" s="103" t="s">
        <v>2285</v>
      </c>
      <c r="B202" s="23" t="s">
        <v>1247</v>
      </c>
      <c r="C202" s="24" t="s">
        <v>1046</v>
      </c>
      <c r="D202" s="24">
        <v>230</v>
      </c>
      <c r="E202" s="24">
        <v>3</v>
      </c>
      <c r="F202" s="24">
        <v>1</v>
      </c>
      <c r="G202" s="24">
        <v>1</v>
      </c>
      <c r="H202" s="24">
        <v>0</v>
      </c>
      <c r="I202" s="4">
        <f t="shared" si="3"/>
        <v>235</v>
      </c>
    </row>
    <row r="203" spans="1:9" ht="28.5" x14ac:dyDescent="0.2">
      <c r="A203" s="103" t="s">
        <v>2286</v>
      </c>
      <c r="B203" s="23" t="s">
        <v>1248</v>
      </c>
      <c r="C203" s="24" t="s">
        <v>1046</v>
      </c>
      <c r="D203" s="24">
        <v>753</v>
      </c>
      <c r="E203" s="24">
        <v>10</v>
      </c>
      <c r="F203" s="24">
        <v>5</v>
      </c>
      <c r="G203" s="24">
        <v>0</v>
      </c>
      <c r="H203" s="24">
        <v>2</v>
      </c>
      <c r="I203" s="4">
        <f t="shared" si="3"/>
        <v>770</v>
      </c>
    </row>
    <row r="204" spans="1:9" x14ac:dyDescent="0.2">
      <c r="A204" s="103" t="s">
        <v>2287</v>
      </c>
      <c r="B204" s="23" t="s">
        <v>1249</v>
      </c>
      <c r="C204" s="24" t="s">
        <v>1046</v>
      </c>
      <c r="D204" s="24">
        <v>1040</v>
      </c>
      <c r="E204" s="24">
        <v>26</v>
      </c>
      <c r="F204" s="24">
        <v>6</v>
      </c>
      <c r="G204" s="24">
        <v>4</v>
      </c>
      <c r="H204" s="24">
        <v>0</v>
      </c>
      <c r="I204" s="4">
        <f t="shared" si="3"/>
        <v>1076</v>
      </c>
    </row>
    <row r="205" spans="1:9" ht="28.5" x14ac:dyDescent="0.2">
      <c r="A205" s="103" t="s">
        <v>2288</v>
      </c>
      <c r="B205" s="23" t="s">
        <v>1250</v>
      </c>
      <c r="C205" s="24" t="s">
        <v>1046</v>
      </c>
      <c r="D205" s="24">
        <v>1717</v>
      </c>
      <c r="E205" s="24">
        <v>35</v>
      </c>
      <c r="F205" s="24">
        <v>14</v>
      </c>
      <c r="G205" s="24">
        <v>8</v>
      </c>
      <c r="H205" s="24">
        <v>7</v>
      </c>
      <c r="I205" s="4">
        <f t="shared" si="3"/>
        <v>1781</v>
      </c>
    </row>
    <row r="206" spans="1:9" ht="28.5" x14ac:dyDescent="0.2">
      <c r="A206" s="103" t="s">
        <v>2288</v>
      </c>
      <c r="B206" s="23" t="s">
        <v>1251</v>
      </c>
      <c r="C206" s="24" t="s">
        <v>1046</v>
      </c>
      <c r="D206" s="24">
        <v>280</v>
      </c>
      <c r="E206" s="24">
        <v>1</v>
      </c>
      <c r="F206" s="24">
        <v>0</v>
      </c>
      <c r="G206" s="24">
        <v>1</v>
      </c>
      <c r="H206" s="24">
        <v>0</v>
      </c>
      <c r="I206" s="4">
        <f t="shared" si="3"/>
        <v>282</v>
      </c>
    </row>
    <row r="207" spans="1:9" ht="28.5" x14ac:dyDescent="0.2">
      <c r="A207" s="103" t="s">
        <v>2289</v>
      </c>
      <c r="B207" s="23" t="s">
        <v>1252</v>
      </c>
      <c r="C207" s="24" t="s">
        <v>1046</v>
      </c>
      <c r="D207" s="24">
        <v>320</v>
      </c>
      <c r="E207" s="24">
        <v>10</v>
      </c>
      <c r="F207" s="24">
        <v>1</v>
      </c>
      <c r="G207" s="24">
        <v>0</v>
      </c>
      <c r="H207" s="24">
        <v>4</v>
      </c>
      <c r="I207" s="4">
        <f t="shared" si="3"/>
        <v>335</v>
      </c>
    </row>
    <row r="208" spans="1:9" x14ac:dyDescent="0.2">
      <c r="A208" s="103" t="s">
        <v>2289</v>
      </c>
      <c r="B208" s="23" t="s">
        <v>1253</v>
      </c>
      <c r="C208" s="24" t="s">
        <v>1046</v>
      </c>
      <c r="D208" s="24">
        <v>617</v>
      </c>
      <c r="E208" s="24">
        <v>8</v>
      </c>
      <c r="F208" s="24">
        <v>7</v>
      </c>
      <c r="G208" s="24">
        <v>1</v>
      </c>
      <c r="H208" s="24">
        <v>0</v>
      </c>
      <c r="I208" s="4">
        <f t="shared" si="3"/>
        <v>633</v>
      </c>
    </row>
    <row r="209" spans="1:9" ht="28.5" x14ac:dyDescent="0.2">
      <c r="A209" s="103" t="s">
        <v>2290</v>
      </c>
      <c r="B209" s="23" t="s">
        <v>1254</v>
      </c>
      <c r="C209" s="24" t="s">
        <v>1046</v>
      </c>
      <c r="D209" s="24">
        <v>559</v>
      </c>
      <c r="E209" s="24">
        <v>14</v>
      </c>
      <c r="F209" s="24">
        <v>6</v>
      </c>
      <c r="G209" s="24">
        <v>4</v>
      </c>
      <c r="H209" s="24">
        <v>1</v>
      </c>
      <c r="I209" s="4">
        <f t="shared" si="3"/>
        <v>584</v>
      </c>
    </row>
    <row r="210" spans="1:9" ht="28.5" x14ac:dyDescent="0.2">
      <c r="A210" s="103" t="s">
        <v>2290</v>
      </c>
      <c r="B210" s="23" t="s">
        <v>1255</v>
      </c>
      <c r="C210" s="24" t="s">
        <v>1046</v>
      </c>
      <c r="D210" s="24">
        <v>620</v>
      </c>
      <c r="E210" s="24">
        <v>11</v>
      </c>
      <c r="F210" s="24">
        <v>5</v>
      </c>
      <c r="G210" s="24">
        <v>4</v>
      </c>
      <c r="H210" s="24">
        <v>0</v>
      </c>
      <c r="I210" s="4">
        <f t="shared" si="3"/>
        <v>640</v>
      </c>
    </row>
    <row r="211" spans="1:9" ht="28.5" x14ac:dyDescent="0.2">
      <c r="A211" s="103" t="s">
        <v>2290</v>
      </c>
      <c r="B211" s="23" t="s">
        <v>1256</v>
      </c>
      <c r="C211" s="24" t="s">
        <v>1046</v>
      </c>
      <c r="D211" s="24">
        <v>643</v>
      </c>
      <c r="E211" s="24">
        <v>11</v>
      </c>
      <c r="F211" s="24">
        <v>2</v>
      </c>
      <c r="G211" s="24">
        <v>3</v>
      </c>
      <c r="H211" s="24">
        <v>4</v>
      </c>
      <c r="I211" s="4">
        <f t="shared" si="3"/>
        <v>663</v>
      </c>
    </row>
    <row r="212" spans="1:9" ht="42.75" x14ac:dyDescent="0.2">
      <c r="A212" s="103" t="s">
        <v>2290</v>
      </c>
      <c r="B212" s="23" t="s">
        <v>1257</v>
      </c>
      <c r="C212" s="24" t="s">
        <v>1046</v>
      </c>
      <c r="D212" s="24">
        <v>574</v>
      </c>
      <c r="E212" s="24">
        <v>7</v>
      </c>
      <c r="F212" s="24">
        <v>1</v>
      </c>
      <c r="G212" s="24">
        <v>3</v>
      </c>
      <c r="H212" s="24">
        <v>0</v>
      </c>
      <c r="I212" s="4">
        <f t="shared" si="3"/>
        <v>585</v>
      </c>
    </row>
    <row r="213" spans="1:9" ht="42.75" x14ac:dyDescent="0.2">
      <c r="A213" s="103" t="s">
        <v>2291</v>
      </c>
      <c r="B213" s="23" t="s">
        <v>1258</v>
      </c>
      <c r="C213" s="24" t="s">
        <v>1046</v>
      </c>
      <c r="D213" s="24">
        <v>477</v>
      </c>
      <c r="E213" s="24">
        <v>13</v>
      </c>
      <c r="F213" s="24">
        <v>3</v>
      </c>
      <c r="G213" s="24">
        <v>2</v>
      </c>
      <c r="H213" s="24">
        <v>3</v>
      </c>
      <c r="I213" s="4">
        <f t="shared" si="3"/>
        <v>498</v>
      </c>
    </row>
    <row r="214" spans="1:9" ht="28.5" x14ac:dyDescent="0.2">
      <c r="A214" s="103" t="s">
        <v>2291</v>
      </c>
      <c r="B214" s="23" t="s">
        <v>1259</v>
      </c>
      <c r="C214" s="24" t="s">
        <v>1046</v>
      </c>
      <c r="D214" s="24">
        <v>867</v>
      </c>
      <c r="E214" s="24">
        <v>27</v>
      </c>
      <c r="F214" s="24">
        <v>4</v>
      </c>
      <c r="G214" s="24">
        <v>11</v>
      </c>
      <c r="H214" s="24">
        <v>4</v>
      </c>
      <c r="I214" s="4">
        <f t="shared" si="3"/>
        <v>913</v>
      </c>
    </row>
    <row r="215" spans="1:9" ht="28.5" x14ac:dyDescent="0.2">
      <c r="A215" s="103" t="s">
        <v>2291</v>
      </c>
      <c r="B215" s="23" t="s">
        <v>1260</v>
      </c>
      <c r="C215" s="24" t="s">
        <v>1046</v>
      </c>
      <c r="D215" s="24">
        <v>373</v>
      </c>
      <c r="E215" s="24">
        <v>8</v>
      </c>
      <c r="F215" s="24">
        <v>1</v>
      </c>
      <c r="G215" s="24">
        <v>2</v>
      </c>
      <c r="H215" s="24">
        <v>5</v>
      </c>
      <c r="I215" s="4">
        <f t="shared" si="3"/>
        <v>389</v>
      </c>
    </row>
    <row r="216" spans="1:9" ht="28.5" x14ac:dyDescent="0.2">
      <c r="A216" s="103" t="s">
        <v>2291</v>
      </c>
      <c r="B216" s="23" t="s">
        <v>1261</v>
      </c>
      <c r="C216" s="24" t="s">
        <v>1046</v>
      </c>
      <c r="D216" s="24">
        <v>298</v>
      </c>
      <c r="E216" s="24">
        <v>1</v>
      </c>
      <c r="F216" s="24">
        <v>0</v>
      </c>
      <c r="G216" s="24">
        <v>1</v>
      </c>
      <c r="H216" s="24">
        <v>0</v>
      </c>
      <c r="I216" s="4">
        <f t="shared" si="3"/>
        <v>300</v>
      </c>
    </row>
    <row r="217" spans="1:9" x14ac:dyDescent="0.2">
      <c r="A217" s="103" t="s">
        <v>2291</v>
      </c>
      <c r="B217" s="23" t="s">
        <v>1262</v>
      </c>
      <c r="C217" s="24" t="s">
        <v>1046</v>
      </c>
      <c r="D217" s="24">
        <v>440</v>
      </c>
      <c r="E217" s="24">
        <v>7</v>
      </c>
      <c r="F217" s="24">
        <v>2</v>
      </c>
      <c r="G217" s="24">
        <v>0</v>
      </c>
      <c r="H217" s="24">
        <v>0</v>
      </c>
      <c r="I217" s="4">
        <f t="shared" si="3"/>
        <v>449</v>
      </c>
    </row>
    <row r="218" spans="1:9" ht="28.5" x14ac:dyDescent="0.2">
      <c r="A218" s="103" t="s">
        <v>2291</v>
      </c>
      <c r="B218" s="23" t="s">
        <v>1263</v>
      </c>
      <c r="C218" s="24" t="s">
        <v>1046</v>
      </c>
      <c r="D218" s="24">
        <v>255</v>
      </c>
      <c r="E218" s="24">
        <v>6</v>
      </c>
      <c r="F218" s="24">
        <v>1</v>
      </c>
      <c r="G218" s="24">
        <v>0</v>
      </c>
      <c r="H218" s="24">
        <v>2</v>
      </c>
      <c r="I218" s="4">
        <f t="shared" si="3"/>
        <v>264</v>
      </c>
    </row>
    <row r="219" spans="1:9" ht="28.5" x14ac:dyDescent="0.2">
      <c r="A219" s="103" t="s">
        <v>2292</v>
      </c>
      <c r="B219" s="23" t="s">
        <v>1264</v>
      </c>
      <c r="C219" s="24" t="s">
        <v>1046</v>
      </c>
      <c r="D219" s="24">
        <v>201</v>
      </c>
      <c r="E219" s="24">
        <v>1</v>
      </c>
      <c r="F219" s="24">
        <v>0</v>
      </c>
      <c r="G219" s="24">
        <v>0</v>
      </c>
      <c r="H219" s="24">
        <v>1</v>
      </c>
      <c r="I219" s="4">
        <f t="shared" si="3"/>
        <v>203</v>
      </c>
    </row>
    <row r="220" spans="1:9" x14ac:dyDescent="0.2">
      <c r="A220" s="103" t="s">
        <v>2292</v>
      </c>
      <c r="B220" s="23" t="s">
        <v>1265</v>
      </c>
      <c r="C220" s="24" t="s">
        <v>1046</v>
      </c>
      <c r="D220" s="24">
        <v>284</v>
      </c>
      <c r="E220" s="24">
        <v>1</v>
      </c>
      <c r="F220" s="24">
        <v>1</v>
      </c>
      <c r="G220" s="24">
        <v>0</v>
      </c>
      <c r="H220" s="24">
        <v>0</v>
      </c>
      <c r="I220" s="4">
        <f t="shared" si="3"/>
        <v>286</v>
      </c>
    </row>
    <row r="221" spans="1:9" ht="42.75" x14ac:dyDescent="0.2">
      <c r="A221" s="103" t="s">
        <v>2293</v>
      </c>
      <c r="B221" s="23" t="s">
        <v>1266</v>
      </c>
      <c r="C221" s="24" t="s">
        <v>1046</v>
      </c>
      <c r="D221" s="24">
        <v>531</v>
      </c>
      <c r="E221" s="24">
        <v>14</v>
      </c>
      <c r="F221" s="24">
        <v>3</v>
      </c>
      <c r="G221" s="24">
        <v>2</v>
      </c>
      <c r="H221" s="24">
        <v>3</v>
      </c>
      <c r="I221" s="4">
        <f t="shared" si="3"/>
        <v>553</v>
      </c>
    </row>
    <row r="222" spans="1:9" ht="28.5" x14ac:dyDescent="0.2">
      <c r="A222" s="103" t="s">
        <v>2293</v>
      </c>
      <c r="B222" s="23" t="s">
        <v>1267</v>
      </c>
      <c r="C222" s="24" t="s">
        <v>1046</v>
      </c>
      <c r="D222" s="24">
        <v>323</v>
      </c>
      <c r="E222" s="24">
        <v>1</v>
      </c>
      <c r="F222" s="24">
        <v>1</v>
      </c>
      <c r="G222" s="24">
        <v>0</v>
      </c>
      <c r="H222" s="24">
        <v>0</v>
      </c>
      <c r="I222" s="4">
        <f t="shared" si="3"/>
        <v>325</v>
      </c>
    </row>
    <row r="223" spans="1:9" ht="28.5" x14ac:dyDescent="0.2">
      <c r="A223" s="103" t="s">
        <v>2294</v>
      </c>
      <c r="B223" s="23" t="s">
        <v>1268</v>
      </c>
      <c r="C223" s="24" t="s">
        <v>1046</v>
      </c>
      <c r="D223" s="24">
        <v>1180</v>
      </c>
      <c r="E223" s="24">
        <v>21</v>
      </c>
      <c r="F223" s="24">
        <v>9</v>
      </c>
      <c r="G223" s="24">
        <v>6</v>
      </c>
      <c r="H223" s="24">
        <v>4</v>
      </c>
      <c r="I223" s="4">
        <f t="shared" si="3"/>
        <v>1220</v>
      </c>
    </row>
    <row r="224" spans="1:9" ht="28.5" x14ac:dyDescent="0.2">
      <c r="A224" s="103" t="s">
        <v>2294</v>
      </c>
      <c r="B224" s="23" t="s">
        <v>1269</v>
      </c>
      <c r="C224" s="24" t="s">
        <v>1046</v>
      </c>
      <c r="D224" s="24">
        <v>440</v>
      </c>
      <c r="E224" s="24">
        <v>6</v>
      </c>
      <c r="F224" s="24">
        <v>3</v>
      </c>
      <c r="G224" s="24">
        <v>3</v>
      </c>
      <c r="H224" s="24">
        <v>0</v>
      </c>
      <c r="I224" s="4">
        <f t="shared" si="3"/>
        <v>452</v>
      </c>
    </row>
    <row r="225" spans="1:9" x14ac:dyDescent="0.2">
      <c r="A225" s="103" t="s">
        <v>2294</v>
      </c>
      <c r="B225" s="23" t="s">
        <v>1270</v>
      </c>
      <c r="C225" s="24" t="s">
        <v>1046</v>
      </c>
      <c r="D225" s="24">
        <v>729</v>
      </c>
      <c r="E225" s="24">
        <v>16</v>
      </c>
      <c r="F225" s="24">
        <v>9</v>
      </c>
      <c r="G225" s="24">
        <v>4</v>
      </c>
      <c r="H225" s="24">
        <v>0</v>
      </c>
      <c r="I225" s="4">
        <f t="shared" si="3"/>
        <v>758</v>
      </c>
    </row>
    <row r="226" spans="1:9" x14ac:dyDescent="0.2">
      <c r="A226" s="103" t="s">
        <v>2294</v>
      </c>
      <c r="B226" s="23" t="s">
        <v>1271</v>
      </c>
      <c r="C226" s="24" t="s">
        <v>1046</v>
      </c>
      <c r="D226" s="24">
        <v>322</v>
      </c>
      <c r="E226" s="24">
        <v>7</v>
      </c>
      <c r="F226" s="24">
        <v>1</v>
      </c>
      <c r="G226" s="24">
        <v>1</v>
      </c>
      <c r="H226" s="24">
        <v>1</v>
      </c>
      <c r="I226" s="4">
        <f t="shared" si="3"/>
        <v>332</v>
      </c>
    </row>
    <row r="227" spans="1:9" ht="28.5" x14ac:dyDescent="0.2">
      <c r="A227" s="103" t="s">
        <v>2295</v>
      </c>
      <c r="B227" s="23" t="s">
        <v>1272</v>
      </c>
      <c r="C227" s="24" t="s">
        <v>1046</v>
      </c>
      <c r="D227" s="24">
        <v>932</v>
      </c>
      <c r="E227" s="24">
        <v>17</v>
      </c>
      <c r="F227" s="24">
        <v>3</v>
      </c>
      <c r="G227" s="24">
        <v>8</v>
      </c>
      <c r="H227" s="24">
        <v>0</v>
      </c>
      <c r="I227" s="4">
        <f t="shared" si="3"/>
        <v>960</v>
      </c>
    </row>
    <row r="228" spans="1:9" ht="28.5" x14ac:dyDescent="0.2">
      <c r="A228" s="103" t="s">
        <v>2295</v>
      </c>
      <c r="B228" s="23" t="s">
        <v>1273</v>
      </c>
      <c r="C228" s="24" t="s">
        <v>1046</v>
      </c>
      <c r="D228" s="24">
        <v>900</v>
      </c>
      <c r="E228" s="24">
        <v>12</v>
      </c>
      <c r="F228" s="24">
        <v>5</v>
      </c>
      <c r="G228" s="24">
        <v>2</v>
      </c>
      <c r="H228" s="24">
        <v>5</v>
      </c>
      <c r="I228" s="4">
        <f t="shared" si="3"/>
        <v>924</v>
      </c>
    </row>
    <row r="229" spans="1:9" ht="42.75" x14ac:dyDescent="0.2">
      <c r="A229" s="103" t="s">
        <v>2295</v>
      </c>
      <c r="B229" s="23" t="s">
        <v>1274</v>
      </c>
      <c r="C229" s="24" t="s">
        <v>1046</v>
      </c>
      <c r="D229" s="24">
        <v>664</v>
      </c>
      <c r="E229" s="24">
        <v>5</v>
      </c>
      <c r="F229" s="24">
        <v>1</v>
      </c>
      <c r="G229" s="24">
        <v>1</v>
      </c>
      <c r="H229" s="24">
        <v>0</v>
      </c>
      <c r="I229" s="4">
        <f t="shared" si="3"/>
        <v>671</v>
      </c>
    </row>
    <row r="230" spans="1:9" ht="28.5" x14ac:dyDescent="0.2">
      <c r="A230" s="103" t="s">
        <v>2295</v>
      </c>
      <c r="B230" s="23" t="s">
        <v>1275</v>
      </c>
      <c r="C230" s="24" t="s">
        <v>1046</v>
      </c>
      <c r="D230" s="24">
        <v>1457</v>
      </c>
      <c r="E230" s="24">
        <v>67</v>
      </c>
      <c r="F230" s="24">
        <v>7</v>
      </c>
      <c r="G230" s="24">
        <v>15</v>
      </c>
      <c r="H230" s="24">
        <v>24</v>
      </c>
      <c r="I230" s="4">
        <f t="shared" si="3"/>
        <v>1570</v>
      </c>
    </row>
    <row r="231" spans="1:9" ht="28.5" x14ac:dyDescent="0.2">
      <c r="A231" s="103" t="s">
        <v>2296</v>
      </c>
      <c r="B231" s="23" t="s">
        <v>1276</v>
      </c>
      <c r="C231" s="24" t="s">
        <v>1046</v>
      </c>
      <c r="D231" s="24">
        <v>222</v>
      </c>
      <c r="E231" s="24">
        <v>1</v>
      </c>
      <c r="F231" s="24">
        <v>0</v>
      </c>
      <c r="G231" s="24">
        <v>0</v>
      </c>
      <c r="H231" s="24">
        <v>0</v>
      </c>
      <c r="I231" s="4">
        <f t="shared" si="3"/>
        <v>223</v>
      </c>
    </row>
    <row r="232" spans="1:9" ht="28.5" x14ac:dyDescent="0.2">
      <c r="A232" s="103" t="s">
        <v>2296</v>
      </c>
      <c r="B232" s="23" t="s">
        <v>1277</v>
      </c>
      <c r="C232" s="24" t="s">
        <v>1046</v>
      </c>
      <c r="D232" s="24">
        <v>333</v>
      </c>
      <c r="E232" s="24">
        <v>3</v>
      </c>
      <c r="F232" s="24">
        <v>2</v>
      </c>
      <c r="G232" s="24">
        <v>1</v>
      </c>
      <c r="H232" s="24">
        <v>0</v>
      </c>
      <c r="I232" s="4">
        <f t="shared" si="3"/>
        <v>339</v>
      </c>
    </row>
    <row r="233" spans="1:9" ht="28.5" x14ac:dyDescent="0.2">
      <c r="A233" s="103" t="s">
        <v>2296</v>
      </c>
      <c r="B233" s="23" t="s">
        <v>1278</v>
      </c>
      <c r="C233" s="24" t="s">
        <v>1046</v>
      </c>
      <c r="D233" s="24">
        <v>279</v>
      </c>
      <c r="E233" s="24">
        <v>4</v>
      </c>
      <c r="F233" s="24">
        <v>2</v>
      </c>
      <c r="G233" s="24">
        <v>0</v>
      </c>
      <c r="H233" s="24">
        <v>2</v>
      </c>
      <c r="I233" s="4">
        <f t="shared" si="3"/>
        <v>287</v>
      </c>
    </row>
    <row r="234" spans="1:9" ht="28.5" x14ac:dyDescent="0.2">
      <c r="A234" s="103" t="s">
        <v>2296</v>
      </c>
      <c r="B234" s="23" t="s">
        <v>1279</v>
      </c>
      <c r="C234" s="24" t="s">
        <v>1046</v>
      </c>
      <c r="D234" s="24">
        <v>423</v>
      </c>
      <c r="E234" s="24">
        <v>10</v>
      </c>
      <c r="F234" s="24">
        <v>2</v>
      </c>
      <c r="G234" s="24">
        <v>1</v>
      </c>
      <c r="H234" s="24">
        <v>2</v>
      </c>
      <c r="I234" s="4">
        <f t="shared" si="3"/>
        <v>438</v>
      </c>
    </row>
    <row r="235" spans="1:9" ht="28.5" x14ac:dyDescent="0.2">
      <c r="A235" s="103" t="s">
        <v>2296</v>
      </c>
      <c r="B235" s="23" t="s">
        <v>1280</v>
      </c>
      <c r="C235" s="24" t="s">
        <v>1046</v>
      </c>
      <c r="D235" s="24">
        <v>582</v>
      </c>
      <c r="E235" s="24">
        <v>10</v>
      </c>
      <c r="F235" s="24">
        <v>6</v>
      </c>
      <c r="G235" s="24">
        <v>4</v>
      </c>
      <c r="H235" s="24">
        <v>0</v>
      </c>
      <c r="I235" s="4">
        <f t="shared" si="3"/>
        <v>602</v>
      </c>
    </row>
    <row r="236" spans="1:9" x14ac:dyDescent="0.2">
      <c r="A236" s="103" t="s">
        <v>2296</v>
      </c>
      <c r="B236" s="23" t="s">
        <v>1281</v>
      </c>
      <c r="C236" s="24" t="s">
        <v>1046</v>
      </c>
      <c r="D236" s="24">
        <v>665</v>
      </c>
      <c r="E236" s="24">
        <v>8</v>
      </c>
      <c r="F236" s="24">
        <v>4</v>
      </c>
      <c r="G236" s="24">
        <v>1</v>
      </c>
      <c r="H236" s="24">
        <v>0</v>
      </c>
      <c r="I236" s="4">
        <f t="shared" si="3"/>
        <v>678</v>
      </c>
    </row>
    <row r="237" spans="1:9" ht="28.5" x14ac:dyDescent="0.2">
      <c r="A237" s="103" t="s">
        <v>2297</v>
      </c>
      <c r="B237" s="23" t="s">
        <v>1282</v>
      </c>
      <c r="C237" s="24" t="s">
        <v>1046</v>
      </c>
      <c r="D237" s="24">
        <v>392</v>
      </c>
      <c r="E237" s="24">
        <v>5</v>
      </c>
      <c r="F237" s="24">
        <v>2</v>
      </c>
      <c r="G237" s="24">
        <v>3</v>
      </c>
      <c r="H237" s="24">
        <v>0</v>
      </c>
      <c r="I237" s="4">
        <f t="shared" si="3"/>
        <v>402</v>
      </c>
    </row>
    <row r="238" spans="1:9" ht="28.5" x14ac:dyDescent="0.2">
      <c r="A238" s="103" t="s">
        <v>2297</v>
      </c>
      <c r="B238" s="23" t="s">
        <v>1283</v>
      </c>
      <c r="C238" s="24" t="s">
        <v>1046</v>
      </c>
      <c r="D238" s="24">
        <v>669</v>
      </c>
      <c r="E238" s="24">
        <v>12</v>
      </c>
      <c r="F238" s="24">
        <v>4</v>
      </c>
      <c r="G238" s="24">
        <v>6</v>
      </c>
      <c r="H238" s="24">
        <v>0</v>
      </c>
      <c r="I238" s="4">
        <f t="shared" si="3"/>
        <v>691</v>
      </c>
    </row>
    <row r="239" spans="1:9" ht="42.75" x14ac:dyDescent="0.2">
      <c r="A239" s="103" t="s">
        <v>2298</v>
      </c>
      <c r="B239" s="23" t="s">
        <v>1284</v>
      </c>
      <c r="C239" s="24" t="s">
        <v>1046</v>
      </c>
      <c r="D239" s="24">
        <v>780</v>
      </c>
      <c r="E239" s="24">
        <v>39</v>
      </c>
      <c r="F239" s="24">
        <v>11</v>
      </c>
      <c r="G239" s="24">
        <v>6</v>
      </c>
      <c r="H239" s="24">
        <v>15</v>
      </c>
      <c r="I239" s="4">
        <f t="shared" si="3"/>
        <v>851</v>
      </c>
    </row>
    <row r="240" spans="1:9" ht="71.25" x14ac:dyDescent="0.2">
      <c r="A240" s="103" t="s">
        <v>2298</v>
      </c>
      <c r="B240" s="23" t="s">
        <v>1285</v>
      </c>
      <c r="C240" s="24" t="s">
        <v>1046</v>
      </c>
      <c r="D240" s="24">
        <v>1044</v>
      </c>
      <c r="E240" s="24">
        <v>19</v>
      </c>
      <c r="F240" s="24">
        <v>6</v>
      </c>
      <c r="G240" s="24">
        <v>1</v>
      </c>
      <c r="H240" s="24">
        <v>6</v>
      </c>
      <c r="I240" s="4">
        <f t="shared" si="3"/>
        <v>1076</v>
      </c>
    </row>
    <row r="241" spans="1:9" ht="28.5" x14ac:dyDescent="0.2">
      <c r="A241" s="103" t="s">
        <v>2298</v>
      </c>
      <c r="B241" s="23" t="s">
        <v>1286</v>
      </c>
      <c r="C241" s="24" t="s">
        <v>1046</v>
      </c>
      <c r="D241" s="24">
        <v>618</v>
      </c>
      <c r="E241" s="24">
        <v>19</v>
      </c>
      <c r="F241" s="24">
        <v>6</v>
      </c>
      <c r="G241" s="24">
        <v>1</v>
      </c>
      <c r="H241" s="24">
        <v>9</v>
      </c>
      <c r="I241" s="4">
        <f t="shared" si="3"/>
        <v>653</v>
      </c>
    </row>
    <row r="242" spans="1:9" ht="42.75" x14ac:dyDescent="0.2">
      <c r="A242" s="103" t="s">
        <v>2298</v>
      </c>
      <c r="B242" s="23" t="s">
        <v>1287</v>
      </c>
      <c r="C242" s="24" t="s">
        <v>1046</v>
      </c>
      <c r="D242" s="24">
        <v>882</v>
      </c>
      <c r="E242" s="24">
        <v>13</v>
      </c>
      <c r="F242" s="24">
        <v>1</v>
      </c>
      <c r="G242" s="24">
        <v>2</v>
      </c>
      <c r="H242" s="24">
        <v>0</v>
      </c>
      <c r="I242" s="4">
        <f t="shared" si="3"/>
        <v>898</v>
      </c>
    </row>
    <row r="243" spans="1:9" x14ac:dyDescent="0.2">
      <c r="A243" s="103" t="s">
        <v>2298</v>
      </c>
      <c r="B243" s="23" t="s">
        <v>1288</v>
      </c>
      <c r="C243" s="24" t="s">
        <v>1046</v>
      </c>
      <c r="D243" s="24">
        <v>5372</v>
      </c>
      <c r="E243" s="24">
        <v>176</v>
      </c>
      <c r="F243" s="24">
        <v>31</v>
      </c>
      <c r="G243" s="24">
        <v>29</v>
      </c>
      <c r="H243" s="24">
        <v>1</v>
      </c>
      <c r="I243" s="4">
        <f t="shared" si="3"/>
        <v>5609</v>
      </c>
    </row>
    <row r="244" spans="1:9" ht="28.5" x14ac:dyDescent="0.2">
      <c r="A244" s="103" t="s">
        <v>2298</v>
      </c>
      <c r="B244" s="23" t="s">
        <v>1289</v>
      </c>
      <c r="C244" s="24" t="s">
        <v>1046</v>
      </c>
      <c r="D244" s="24">
        <v>210</v>
      </c>
      <c r="E244" s="24">
        <v>4</v>
      </c>
      <c r="F244" s="24">
        <v>2</v>
      </c>
      <c r="G244" s="24">
        <v>1</v>
      </c>
      <c r="H244" s="24">
        <v>0</v>
      </c>
      <c r="I244" s="4">
        <f t="shared" si="3"/>
        <v>217</v>
      </c>
    </row>
    <row r="245" spans="1:9" x14ac:dyDescent="0.2">
      <c r="A245" s="103" t="s">
        <v>2299</v>
      </c>
      <c r="B245" s="23" t="s">
        <v>1290</v>
      </c>
      <c r="C245" s="24" t="s">
        <v>1046</v>
      </c>
      <c r="D245" s="24">
        <v>713</v>
      </c>
      <c r="E245" s="24">
        <v>23</v>
      </c>
      <c r="F245" s="24">
        <v>5</v>
      </c>
      <c r="G245" s="24">
        <v>5</v>
      </c>
      <c r="H245" s="24">
        <v>1</v>
      </c>
      <c r="I245" s="4">
        <f t="shared" si="3"/>
        <v>747</v>
      </c>
    </row>
    <row r="246" spans="1:9" ht="28.5" x14ac:dyDescent="0.2">
      <c r="A246" s="103" t="s">
        <v>2300</v>
      </c>
      <c r="B246" s="23" t="s">
        <v>1291</v>
      </c>
      <c r="C246" s="24" t="s">
        <v>1046</v>
      </c>
      <c r="D246" s="24">
        <v>290</v>
      </c>
      <c r="E246" s="24">
        <v>8</v>
      </c>
      <c r="F246" s="24">
        <v>3</v>
      </c>
      <c r="G246" s="24">
        <v>0</v>
      </c>
      <c r="H246" s="24">
        <v>5</v>
      </c>
      <c r="I246" s="4">
        <f t="shared" si="3"/>
        <v>306</v>
      </c>
    </row>
    <row r="247" spans="1:9" ht="28.5" x14ac:dyDescent="0.2">
      <c r="A247" s="103" t="s">
        <v>2300</v>
      </c>
      <c r="B247" s="23" t="s">
        <v>1292</v>
      </c>
      <c r="C247" s="24" t="s">
        <v>1046</v>
      </c>
      <c r="D247" s="24">
        <v>668</v>
      </c>
      <c r="E247" s="24">
        <v>5</v>
      </c>
      <c r="F247" s="24">
        <v>4</v>
      </c>
      <c r="G247" s="24">
        <v>1</v>
      </c>
      <c r="H247" s="24">
        <v>0</v>
      </c>
      <c r="I247" s="4">
        <f t="shared" si="3"/>
        <v>678</v>
      </c>
    </row>
    <row r="248" spans="1:9" ht="28.5" x14ac:dyDescent="0.2">
      <c r="A248" s="103" t="s">
        <v>2300</v>
      </c>
      <c r="B248" s="23" t="s">
        <v>1293</v>
      </c>
      <c r="C248" s="24" t="s">
        <v>1046</v>
      </c>
      <c r="D248" s="24">
        <v>213</v>
      </c>
      <c r="E248" s="24">
        <v>2</v>
      </c>
      <c r="F248" s="24">
        <v>0</v>
      </c>
      <c r="G248" s="24">
        <v>0</v>
      </c>
      <c r="H248" s="24">
        <v>0</v>
      </c>
      <c r="I248" s="4">
        <f t="shared" si="3"/>
        <v>215</v>
      </c>
    </row>
    <row r="249" spans="1:9" ht="28.5" x14ac:dyDescent="0.2">
      <c r="A249" s="103" t="s">
        <v>2300</v>
      </c>
      <c r="B249" s="23" t="s">
        <v>1294</v>
      </c>
      <c r="C249" s="24" t="s">
        <v>1046</v>
      </c>
      <c r="D249" s="24">
        <v>324</v>
      </c>
      <c r="E249" s="24">
        <v>8</v>
      </c>
      <c r="F249" s="24">
        <v>1</v>
      </c>
      <c r="G249" s="24">
        <v>4</v>
      </c>
      <c r="H249" s="24">
        <v>0</v>
      </c>
      <c r="I249" s="4">
        <f t="shared" si="3"/>
        <v>337</v>
      </c>
    </row>
    <row r="250" spans="1:9" x14ac:dyDescent="0.2">
      <c r="A250" s="103" t="s">
        <v>2300</v>
      </c>
      <c r="B250" s="23" t="s">
        <v>1295</v>
      </c>
      <c r="C250" s="24" t="s">
        <v>1046</v>
      </c>
      <c r="D250" s="24">
        <v>266</v>
      </c>
      <c r="E250" s="24">
        <v>3</v>
      </c>
      <c r="F250" s="24">
        <v>1</v>
      </c>
      <c r="G250" s="24">
        <v>0</v>
      </c>
      <c r="H250" s="24">
        <v>0</v>
      </c>
      <c r="I250" s="4">
        <f t="shared" si="3"/>
        <v>270</v>
      </c>
    </row>
    <row r="251" spans="1:9" ht="28.5" x14ac:dyDescent="0.2">
      <c r="A251" s="103" t="s">
        <v>2300</v>
      </c>
      <c r="B251" s="23" t="s">
        <v>1296</v>
      </c>
      <c r="C251" s="24" t="s">
        <v>1046</v>
      </c>
      <c r="D251" s="24">
        <v>309</v>
      </c>
      <c r="E251" s="24">
        <v>4</v>
      </c>
      <c r="F251" s="24">
        <v>1</v>
      </c>
      <c r="G251" s="24">
        <v>3</v>
      </c>
      <c r="H251" s="24">
        <v>0</v>
      </c>
      <c r="I251" s="4">
        <f t="shared" si="3"/>
        <v>317</v>
      </c>
    </row>
    <row r="252" spans="1:9" ht="28.5" x14ac:dyDescent="0.2">
      <c r="A252" s="103" t="s">
        <v>2300</v>
      </c>
      <c r="B252" s="23" t="s">
        <v>1297</v>
      </c>
      <c r="C252" s="24" t="s">
        <v>1046</v>
      </c>
      <c r="D252" s="24">
        <v>206</v>
      </c>
      <c r="E252" s="24">
        <v>4</v>
      </c>
      <c r="F252" s="24">
        <v>1</v>
      </c>
      <c r="G252" s="24">
        <v>1</v>
      </c>
      <c r="H252" s="24">
        <v>1</v>
      </c>
      <c r="I252" s="4">
        <f t="shared" si="3"/>
        <v>213</v>
      </c>
    </row>
    <row r="253" spans="1:9" ht="28.5" x14ac:dyDescent="0.2">
      <c r="A253" s="103" t="s">
        <v>2300</v>
      </c>
      <c r="B253" s="23" t="s">
        <v>1298</v>
      </c>
      <c r="C253" s="24" t="s">
        <v>1046</v>
      </c>
      <c r="D253" s="24">
        <v>193</v>
      </c>
      <c r="E253" s="24">
        <v>1</v>
      </c>
      <c r="F253" s="24">
        <v>0</v>
      </c>
      <c r="G253" s="24">
        <v>1</v>
      </c>
      <c r="H253" s="24">
        <v>0</v>
      </c>
      <c r="I253" s="4">
        <f t="shared" si="3"/>
        <v>195</v>
      </c>
    </row>
    <row r="254" spans="1:9" ht="28.5" x14ac:dyDescent="0.2">
      <c r="A254" s="103" t="s">
        <v>2301</v>
      </c>
      <c r="B254" s="23" t="s">
        <v>1299</v>
      </c>
      <c r="C254" s="24" t="s">
        <v>1046</v>
      </c>
      <c r="D254" s="24">
        <v>295</v>
      </c>
      <c r="E254" s="24">
        <v>3</v>
      </c>
      <c r="F254" s="24">
        <v>2</v>
      </c>
      <c r="G254" s="24">
        <v>1</v>
      </c>
      <c r="H254" s="24">
        <v>0</v>
      </c>
      <c r="I254" s="4">
        <f t="shared" si="3"/>
        <v>301</v>
      </c>
    </row>
    <row r="255" spans="1:9" ht="42.75" x14ac:dyDescent="0.2">
      <c r="A255" s="103" t="s">
        <v>2301</v>
      </c>
      <c r="B255" s="23" t="s">
        <v>1300</v>
      </c>
      <c r="C255" s="24" t="s">
        <v>1046</v>
      </c>
      <c r="D255" s="24">
        <v>1022</v>
      </c>
      <c r="E255" s="24">
        <v>10</v>
      </c>
      <c r="F255" s="24">
        <v>4</v>
      </c>
      <c r="G255" s="24">
        <v>1</v>
      </c>
      <c r="H255" s="24">
        <v>0</v>
      </c>
      <c r="I255" s="4">
        <f t="shared" si="3"/>
        <v>1037</v>
      </c>
    </row>
    <row r="256" spans="1:9" ht="42.75" x14ac:dyDescent="0.2">
      <c r="A256" s="103" t="s">
        <v>2301</v>
      </c>
      <c r="B256" s="23" t="s">
        <v>1301</v>
      </c>
      <c r="C256" s="24" t="s">
        <v>1046</v>
      </c>
      <c r="D256" s="24">
        <v>587</v>
      </c>
      <c r="E256" s="24">
        <v>6</v>
      </c>
      <c r="F256" s="24">
        <v>2</v>
      </c>
      <c r="G256" s="24">
        <v>3</v>
      </c>
      <c r="H256" s="24">
        <v>0</v>
      </c>
      <c r="I256" s="4">
        <f t="shared" si="3"/>
        <v>598</v>
      </c>
    </row>
    <row r="257" spans="1:9" x14ac:dyDescent="0.2">
      <c r="A257" s="103" t="s">
        <v>2301</v>
      </c>
      <c r="B257" s="23" t="s">
        <v>1302</v>
      </c>
      <c r="C257" s="24" t="s">
        <v>1046</v>
      </c>
      <c r="D257" s="24">
        <v>2135</v>
      </c>
      <c r="E257" s="24">
        <v>44</v>
      </c>
      <c r="F257" s="24">
        <v>8</v>
      </c>
      <c r="G257" s="24">
        <v>3</v>
      </c>
      <c r="H257" s="24">
        <v>5</v>
      </c>
      <c r="I257" s="4">
        <f t="shared" si="3"/>
        <v>2195</v>
      </c>
    </row>
    <row r="258" spans="1:9" ht="28.5" x14ac:dyDescent="0.2">
      <c r="A258" s="103" t="s">
        <v>2301</v>
      </c>
      <c r="B258" s="23" t="s">
        <v>1303</v>
      </c>
      <c r="C258" s="24" t="s">
        <v>1046</v>
      </c>
      <c r="D258" s="24">
        <v>311</v>
      </c>
      <c r="E258" s="24">
        <v>11</v>
      </c>
      <c r="F258" s="24">
        <v>1</v>
      </c>
      <c r="G258" s="24">
        <v>1</v>
      </c>
      <c r="H258" s="24">
        <v>4</v>
      </c>
      <c r="I258" s="4">
        <f t="shared" si="3"/>
        <v>328</v>
      </c>
    </row>
    <row r="259" spans="1:9" ht="28.5" x14ac:dyDescent="0.2">
      <c r="A259" s="103" t="s">
        <v>2301</v>
      </c>
      <c r="B259" s="23" t="s">
        <v>1304</v>
      </c>
      <c r="C259" s="24" t="s">
        <v>1046</v>
      </c>
      <c r="D259" s="24">
        <v>357</v>
      </c>
      <c r="E259" s="24">
        <v>1</v>
      </c>
      <c r="F259" s="24">
        <v>1</v>
      </c>
      <c r="G259" s="24">
        <v>0</v>
      </c>
      <c r="H259" s="24">
        <v>0</v>
      </c>
      <c r="I259" s="4">
        <f t="shared" ref="I259:I322" si="4">SUM(D259:H259)</f>
        <v>359</v>
      </c>
    </row>
    <row r="260" spans="1:9" ht="28.5" x14ac:dyDescent="0.2">
      <c r="A260" s="103" t="s">
        <v>2301</v>
      </c>
      <c r="B260" s="23" t="s">
        <v>1305</v>
      </c>
      <c r="C260" s="24" t="s">
        <v>1046</v>
      </c>
      <c r="D260" s="24">
        <v>1320</v>
      </c>
      <c r="E260" s="24">
        <v>32</v>
      </c>
      <c r="F260" s="24">
        <v>6</v>
      </c>
      <c r="G260" s="24">
        <v>8</v>
      </c>
      <c r="H260" s="24">
        <v>3</v>
      </c>
      <c r="I260" s="4">
        <f t="shared" si="4"/>
        <v>1369</v>
      </c>
    </row>
    <row r="261" spans="1:9" ht="28.5" x14ac:dyDescent="0.2">
      <c r="A261" s="103" t="s">
        <v>2301</v>
      </c>
      <c r="B261" s="23" t="s">
        <v>1306</v>
      </c>
      <c r="C261" s="24" t="s">
        <v>1046</v>
      </c>
      <c r="D261" s="24">
        <v>196</v>
      </c>
      <c r="E261" s="24">
        <v>3</v>
      </c>
      <c r="F261" s="24">
        <v>0</v>
      </c>
      <c r="G261" s="24">
        <v>1</v>
      </c>
      <c r="H261" s="24">
        <v>1</v>
      </c>
      <c r="I261" s="4">
        <f t="shared" si="4"/>
        <v>201</v>
      </c>
    </row>
    <row r="262" spans="1:9" ht="28.5" x14ac:dyDescent="0.2">
      <c r="A262" s="103" t="s">
        <v>2301</v>
      </c>
      <c r="B262" s="23" t="s">
        <v>1307</v>
      </c>
      <c r="C262" s="24" t="s">
        <v>1046</v>
      </c>
      <c r="D262" s="24">
        <v>217</v>
      </c>
      <c r="E262" s="24">
        <v>3</v>
      </c>
      <c r="F262" s="24">
        <v>1</v>
      </c>
      <c r="G262" s="24">
        <v>1</v>
      </c>
      <c r="H262" s="24">
        <v>1</v>
      </c>
      <c r="I262" s="4">
        <f t="shared" si="4"/>
        <v>223</v>
      </c>
    </row>
    <row r="263" spans="1:9" ht="28.5" x14ac:dyDescent="0.2">
      <c r="A263" s="103" t="s">
        <v>2302</v>
      </c>
      <c r="B263" s="23" t="s">
        <v>1308</v>
      </c>
      <c r="C263" s="24" t="s">
        <v>1046</v>
      </c>
      <c r="D263" s="24">
        <v>179</v>
      </c>
      <c r="E263" s="24">
        <v>4</v>
      </c>
      <c r="F263" s="24">
        <v>1</v>
      </c>
      <c r="G263" s="24">
        <v>1</v>
      </c>
      <c r="H263" s="24">
        <v>2</v>
      </c>
      <c r="I263" s="4">
        <f t="shared" si="4"/>
        <v>187</v>
      </c>
    </row>
    <row r="264" spans="1:9" ht="42.75" x14ac:dyDescent="0.2">
      <c r="A264" s="103" t="s">
        <v>2302</v>
      </c>
      <c r="B264" s="23" t="s">
        <v>1309</v>
      </c>
      <c r="C264" s="24" t="s">
        <v>1046</v>
      </c>
      <c r="D264" s="24">
        <v>270</v>
      </c>
      <c r="E264" s="24">
        <v>8</v>
      </c>
      <c r="F264" s="24">
        <v>1</v>
      </c>
      <c r="G264" s="24">
        <v>0</v>
      </c>
      <c r="H264" s="24">
        <v>6</v>
      </c>
      <c r="I264" s="4">
        <f t="shared" si="4"/>
        <v>285</v>
      </c>
    </row>
    <row r="265" spans="1:9" ht="28.5" x14ac:dyDescent="0.2">
      <c r="A265" s="103" t="s">
        <v>2302</v>
      </c>
      <c r="B265" s="23" t="s">
        <v>1310</v>
      </c>
      <c r="C265" s="24" t="s">
        <v>1046</v>
      </c>
      <c r="D265" s="24">
        <v>406</v>
      </c>
      <c r="E265" s="24">
        <v>14</v>
      </c>
      <c r="F265" s="24">
        <v>5</v>
      </c>
      <c r="G265" s="24">
        <v>5</v>
      </c>
      <c r="H265" s="24">
        <v>3</v>
      </c>
      <c r="I265" s="4">
        <f t="shared" si="4"/>
        <v>433</v>
      </c>
    </row>
    <row r="266" spans="1:9" ht="28.5" x14ac:dyDescent="0.2">
      <c r="A266" s="103" t="s">
        <v>2302</v>
      </c>
      <c r="B266" s="23" t="s">
        <v>1311</v>
      </c>
      <c r="C266" s="24" t="s">
        <v>1046</v>
      </c>
      <c r="D266" s="24">
        <v>271</v>
      </c>
      <c r="E266" s="24">
        <v>6</v>
      </c>
      <c r="F266" s="24">
        <v>3</v>
      </c>
      <c r="G266" s="24">
        <v>2</v>
      </c>
      <c r="H266" s="24">
        <v>0</v>
      </c>
      <c r="I266" s="4">
        <f t="shared" si="4"/>
        <v>282</v>
      </c>
    </row>
    <row r="267" spans="1:9" ht="28.5" x14ac:dyDescent="0.2">
      <c r="A267" s="103" t="s">
        <v>2302</v>
      </c>
      <c r="B267" s="23" t="s">
        <v>1312</v>
      </c>
      <c r="C267" s="24" t="s">
        <v>1046</v>
      </c>
      <c r="D267" s="24">
        <v>907</v>
      </c>
      <c r="E267" s="24">
        <v>20</v>
      </c>
      <c r="F267" s="24">
        <v>7</v>
      </c>
      <c r="G267" s="24">
        <v>1</v>
      </c>
      <c r="H267" s="24">
        <v>4</v>
      </c>
      <c r="I267" s="4">
        <f t="shared" si="4"/>
        <v>939</v>
      </c>
    </row>
    <row r="268" spans="1:9" ht="28.5" x14ac:dyDescent="0.2">
      <c r="A268" s="103" t="s">
        <v>2302</v>
      </c>
      <c r="B268" s="23" t="s">
        <v>1313</v>
      </c>
      <c r="C268" s="24" t="s">
        <v>1046</v>
      </c>
      <c r="D268" s="24">
        <v>1095</v>
      </c>
      <c r="E268" s="24">
        <v>31</v>
      </c>
      <c r="F268" s="24">
        <v>11</v>
      </c>
      <c r="G268" s="24">
        <v>6</v>
      </c>
      <c r="H268" s="24">
        <v>0</v>
      </c>
      <c r="I268" s="4">
        <f t="shared" si="4"/>
        <v>1143</v>
      </c>
    </row>
    <row r="269" spans="1:9" ht="57" x14ac:dyDescent="0.2">
      <c r="A269" s="103" t="s">
        <v>2302</v>
      </c>
      <c r="B269" s="23" t="s">
        <v>1314</v>
      </c>
      <c r="C269" s="24" t="s">
        <v>1046</v>
      </c>
      <c r="D269" s="24">
        <v>1137</v>
      </c>
      <c r="E269" s="24">
        <v>31</v>
      </c>
      <c r="F269" s="24">
        <v>9</v>
      </c>
      <c r="G269" s="24">
        <v>10</v>
      </c>
      <c r="H269" s="24">
        <v>1</v>
      </c>
      <c r="I269" s="4">
        <f t="shared" si="4"/>
        <v>1188</v>
      </c>
    </row>
    <row r="270" spans="1:9" ht="28.5" x14ac:dyDescent="0.2">
      <c r="A270" s="103" t="s">
        <v>2302</v>
      </c>
      <c r="B270" s="23" t="s">
        <v>1315</v>
      </c>
      <c r="C270" s="24" t="s">
        <v>1046</v>
      </c>
      <c r="D270" s="24">
        <v>1844</v>
      </c>
      <c r="E270" s="24">
        <v>42</v>
      </c>
      <c r="F270" s="24">
        <v>14</v>
      </c>
      <c r="G270" s="24">
        <v>9</v>
      </c>
      <c r="H270" s="24">
        <v>1</v>
      </c>
      <c r="I270" s="4">
        <f t="shared" si="4"/>
        <v>1910</v>
      </c>
    </row>
    <row r="271" spans="1:9" ht="28.5" x14ac:dyDescent="0.2">
      <c r="A271" s="103" t="s">
        <v>2302</v>
      </c>
      <c r="B271" s="23" t="s">
        <v>1316</v>
      </c>
      <c r="C271" s="24" t="s">
        <v>1046</v>
      </c>
      <c r="D271" s="24">
        <v>2192</v>
      </c>
      <c r="E271" s="24">
        <v>47</v>
      </c>
      <c r="F271" s="24">
        <v>19</v>
      </c>
      <c r="G271" s="24">
        <v>16</v>
      </c>
      <c r="H271" s="24">
        <v>1</v>
      </c>
      <c r="I271" s="4">
        <f t="shared" si="4"/>
        <v>2275</v>
      </c>
    </row>
    <row r="272" spans="1:9" ht="57" x14ac:dyDescent="0.2">
      <c r="A272" s="103" t="s">
        <v>2302</v>
      </c>
      <c r="B272" s="23" t="s">
        <v>1317</v>
      </c>
      <c r="C272" s="24" t="s">
        <v>1046</v>
      </c>
      <c r="D272" s="24">
        <v>293</v>
      </c>
      <c r="E272" s="24">
        <v>5</v>
      </c>
      <c r="F272" s="24">
        <v>0</v>
      </c>
      <c r="G272" s="24">
        <v>1</v>
      </c>
      <c r="H272" s="24">
        <v>0</v>
      </c>
      <c r="I272" s="4">
        <f t="shared" si="4"/>
        <v>299</v>
      </c>
    </row>
    <row r="273" spans="1:9" ht="28.5" x14ac:dyDescent="0.2">
      <c r="A273" s="103" t="s">
        <v>2302</v>
      </c>
      <c r="B273" s="23" t="s">
        <v>1318</v>
      </c>
      <c r="C273" s="24" t="s">
        <v>1046</v>
      </c>
      <c r="D273" s="24">
        <v>8400</v>
      </c>
      <c r="E273" s="24">
        <v>267</v>
      </c>
      <c r="F273" s="24">
        <v>96</v>
      </c>
      <c r="G273" s="24">
        <v>47</v>
      </c>
      <c r="H273" s="24">
        <v>4</v>
      </c>
      <c r="I273" s="4">
        <f t="shared" si="4"/>
        <v>8814</v>
      </c>
    </row>
    <row r="274" spans="1:9" x14ac:dyDescent="0.2">
      <c r="A274" s="103" t="s">
        <v>2302</v>
      </c>
      <c r="B274" s="23" t="s">
        <v>1319</v>
      </c>
      <c r="C274" s="24" t="s">
        <v>1046</v>
      </c>
      <c r="D274" s="24">
        <v>855</v>
      </c>
      <c r="E274" s="24">
        <v>17</v>
      </c>
      <c r="F274" s="24">
        <v>8</v>
      </c>
      <c r="G274" s="24">
        <v>2</v>
      </c>
      <c r="H274" s="24">
        <v>0</v>
      </c>
      <c r="I274" s="4">
        <f t="shared" si="4"/>
        <v>882</v>
      </c>
    </row>
    <row r="275" spans="1:9" ht="28.5" x14ac:dyDescent="0.2">
      <c r="A275" s="103" t="s">
        <v>2302</v>
      </c>
      <c r="B275" s="23" t="s">
        <v>1320</v>
      </c>
      <c r="C275" s="24" t="s">
        <v>1046</v>
      </c>
      <c r="D275" s="24">
        <v>459</v>
      </c>
      <c r="E275" s="24">
        <v>4</v>
      </c>
      <c r="F275" s="24">
        <v>3</v>
      </c>
      <c r="G275" s="24">
        <v>0</v>
      </c>
      <c r="H275" s="24">
        <v>0</v>
      </c>
      <c r="I275" s="4">
        <f t="shared" si="4"/>
        <v>466</v>
      </c>
    </row>
    <row r="276" spans="1:9" ht="28.5" x14ac:dyDescent="0.2">
      <c r="A276" s="103" t="s">
        <v>2302</v>
      </c>
      <c r="B276" s="23" t="s">
        <v>1321</v>
      </c>
      <c r="C276" s="24" t="s">
        <v>1046</v>
      </c>
      <c r="D276" s="24">
        <v>836</v>
      </c>
      <c r="E276" s="24">
        <v>20</v>
      </c>
      <c r="F276" s="24">
        <v>11</v>
      </c>
      <c r="G276" s="24">
        <v>3</v>
      </c>
      <c r="H276" s="24">
        <v>0</v>
      </c>
      <c r="I276" s="4">
        <f t="shared" si="4"/>
        <v>870</v>
      </c>
    </row>
    <row r="277" spans="1:9" ht="42.75" x14ac:dyDescent="0.2">
      <c r="A277" s="103" t="s">
        <v>2302</v>
      </c>
      <c r="B277" s="23" t="s">
        <v>1322</v>
      </c>
      <c r="C277" s="24" t="s">
        <v>1046</v>
      </c>
      <c r="D277" s="24">
        <v>1912</v>
      </c>
      <c r="E277" s="24">
        <v>51</v>
      </c>
      <c r="F277" s="24">
        <v>22</v>
      </c>
      <c r="G277" s="24">
        <v>8</v>
      </c>
      <c r="H277" s="24">
        <v>5</v>
      </c>
      <c r="I277" s="4">
        <f t="shared" si="4"/>
        <v>1998</v>
      </c>
    </row>
    <row r="278" spans="1:9" ht="28.5" x14ac:dyDescent="0.2">
      <c r="A278" s="103" t="s">
        <v>2302</v>
      </c>
      <c r="B278" s="23" t="s">
        <v>1323</v>
      </c>
      <c r="C278" s="24" t="s">
        <v>1046</v>
      </c>
      <c r="D278" s="24">
        <v>922</v>
      </c>
      <c r="E278" s="24">
        <v>18</v>
      </c>
      <c r="F278" s="24">
        <v>7</v>
      </c>
      <c r="G278" s="24">
        <v>1</v>
      </c>
      <c r="H278" s="24">
        <v>0</v>
      </c>
      <c r="I278" s="4">
        <f t="shared" si="4"/>
        <v>948</v>
      </c>
    </row>
    <row r="279" spans="1:9" ht="28.5" x14ac:dyDescent="0.2">
      <c r="A279" s="103" t="s">
        <v>2302</v>
      </c>
      <c r="B279" s="23" t="s">
        <v>1324</v>
      </c>
      <c r="C279" s="24" t="s">
        <v>1046</v>
      </c>
      <c r="D279" s="24">
        <v>271</v>
      </c>
      <c r="E279" s="24">
        <v>2</v>
      </c>
      <c r="F279" s="24">
        <v>1</v>
      </c>
      <c r="G279" s="24">
        <v>1</v>
      </c>
      <c r="H279" s="24">
        <v>0</v>
      </c>
      <c r="I279" s="4">
        <f t="shared" si="4"/>
        <v>275</v>
      </c>
    </row>
    <row r="280" spans="1:9" ht="28.5" x14ac:dyDescent="0.2">
      <c r="A280" s="103" t="s">
        <v>2302</v>
      </c>
      <c r="B280" s="23" t="s">
        <v>1325</v>
      </c>
      <c r="C280" s="24" t="s">
        <v>1046</v>
      </c>
      <c r="D280" s="24">
        <v>678</v>
      </c>
      <c r="E280" s="24">
        <v>7</v>
      </c>
      <c r="F280" s="24">
        <v>2</v>
      </c>
      <c r="G280" s="24">
        <v>2</v>
      </c>
      <c r="H280" s="24">
        <v>0</v>
      </c>
      <c r="I280" s="4">
        <f t="shared" si="4"/>
        <v>689</v>
      </c>
    </row>
    <row r="281" spans="1:9" ht="28.5" x14ac:dyDescent="0.2">
      <c r="A281" s="103" t="s">
        <v>2302</v>
      </c>
      <c r="B281" s="23" t="s">
        <v>1326</v>
      </c>
      <c r="C281" s="24" t="s">
        <v>1046</v>
      </c>
      <c r="D281" s="24">
        <v>10439</v>
      </c>
      <c r="E281" s="24">
        <v>291</v>
      </c>
      <c r="F281" s="24">
        <v>50</v>
      </c>
      <c r="G281" s="24">
        <v>55</v>
      </c>
      <c r="H281" s="24">
        <v>4</v>
      </c>
      <c r="I281" s="4">
        <f t="shared" si="4"/>
        <v>10839</v>
      </c>
    </row>
    <row r="282" spans="1:9" ht="42.75" x14ac:dyDescent="0.2">
      <c r="A282" s="103" t="s">
        <v>2302</v>
      </c>
      <c r="B282" s="23" t="s">
        <v>1327</v>
      </c>
      <c r="C282" s="24" t="s">
        <v>1046</v>
      </c>
      <c r="D282" s="24">
        <v>671</v>
      </c>
      <c r="E282" s="24">
        <v>9</v>
      </c>
      <c r="F282" s="24">
        <v>3</v>
      </c>
      <c r="G282" s="24">
        <v>3</v>
      </c>
      <c r="H282" s="24">
        <v>1</v>
      </c>
      <c r="I282" s="4">
        <f t="shared" si="4"/>
        <v>687</v>
      </c>
    </row>
    <row r="283" spans="1:9" ht="42.75" x14ac:dyDescent="0.2">
      <c r="A283" s="103" t="s">
        <v>2302</v>
      </c>
      <c r="B283" s="23" t="s">
        <v>1328</v>
      </c>
      <c r="C283" s="24" t="s">
        <v>1046</v>
      </c>
      <c r="D283" s="24">
        <v>3557</v>
      </c>
      <c r="E283" s="24">
        <v>54</v>
      </c>
      <c r="F283" s="24">
        <v>14</v>
      </c>
      <c r="G283" s="24">
        <v>18</v>
      </c>
      <c r="H283" s="24">
        <v>0</v>
      </c>
      <c r="I283" s="4">
        <f t="shared" si="4"/>
        <v>3643</v>
      </c>
    </row>
    <row r="284" spans="1:9" ht="42.75" x14ac:dyDescent="0.2">
      <c r="A284" s="103" t="s">
        <v>2303</v>
      </c>
      <c r="B284" s="23" t="s">
        <v>1329</v>
      </c>
      <c r="C284" s="24" t="s">
        <v>1046</v>
      </c>
      <c r="D284" s="24">
        <v>654</v>
      </c>
      <c r="E284" s="24">
        <v>21</v>
      </c>
      <c r="F284" s="24">
        <v>6</v>
      </c>
      <c r="G284" s="24">
        <v>4</v>
      </c>
      <c r="H284" s="24">
        <v>1</v>
      </c>
      <c r="I284" s="4">
        <f t="shared" si="4"/>
        <v>686</v>
      </c>
    </row>
    <row r="285" spans="1:9" ht="28.5" x14ac:dyDescent="0.2">
      <c r="A285" s="103" t="s">
        <v>2303</v>
      </c>
      <c r="B285" s="23" t="s">
        <v>1330</v>
      </c>
      <c r="C285" s="24" t="s">
        <v>1046</v>
      </c>
      <c r="D285" s="24">
        <v>1607</v>
      </c>
      <c r="E285" s="24">
        <v>42</v>
      </c>
      <c r="F285" s="24">
        <v>14</v>
      </c>
      <c r="G285" s="24">
        <v>8</v>
      </c>
      <c r="H285" s="24">
        <v>8</v>
      </c>
      <c r="I285" s="4">
        <f t="shared" si="4"/>
        <v>1679</v>
      </c>
    </row>
    <row r="286" spans="1:9" ht="28.5" x14ac:dyDescent="0.2">
      <c r="A286" s="103" t="s">
        <v>2303</v>
      </c>
      <c r="B286" s="23" t="s">
        <v>1331</v>
      </c>
      <c r="C286" s="24" t="s">
        <v>1046</v>
      </c>
      <c r="D286" s="24">
        <v>219</v>
      </c>
      <c r="E286" s="24">
        <v>2</v>
      </c>
      <c r="F286" s="24">
        <v>0</v>
      </c>
      <c r="G286" s="24">
        <v>0</v>
      </c>
      <c r="H286" s="24">
        <v>2</v>
      </c>
      <c r="I286" s="4">
        <f t="shared" si="4"/>
        <v>223</v>
      </c>
    </row>
    <row r="287" spans="1:9" ht="28.5" x14ac:dyDescent="0.2">
      <c r="A287" s="103" t="s">
        <v>2304</v>
      </c>
      <c r="B287" s="23" t="s">
        <v>1332</v>
      </c>
      <c r="C287" s="24" t="s">
        <v>1046</v>
      </c>
      <c r="D287" s="24">
        <v>1749</v>
      </c>
      <c r="E287" s="24">
        <v>32</v>
      </c>
      <c r="F287" s="24">
        <v>11</v>
      </c>
      <c r="G287" s="24">
        <v>8</v>
      </c>
      <c r="H287" s="24">
        <v>3</v>
      </c>
      <c r="I287" s="4">
        <f t="shared" si="4"/>
        <v>1803</v>
      </c>
    </row>
    <row r="288" spans="1:9" ht="28.5" x14ac:dyDescent="0.2">
      <c r="A288" s="103" t="s">
        <v>2304</v>
      </c>
      <c r="B288" s="23" t="s">
        <v>1333</v>
      </c>
      <c r="C288" s="24" t="s">
        <v>1046</v>
      </c>
      <c r="D288" s="24">
        <v>527</v>
      </c>
      <c r="E288" s="24">
        <v>3</v>
      </c>
      <c r="F288" s="24">
        <v>2</v>
      </c>
      <c r="G288" s="24">
        <v>0</v>
      </c>
      <c r="H288" s="24">
        <v>0</v>
      </c>
      <c r="I288" s="4">
        <f t="shared" si="4"/>
        <v>532</v>
      </c>
    </row>
    <row r="289" spans="1:9" ht="28.5" x14ac:dyDescent="0.2">
      <c r="A289" s="103" t="s">
        <v>2304</v>
      </c>
      <c r="B289" s="23" t="s">
        <v>1334</v>
      </c>
      <c r="C289" s="24" t="s">
        <v>1046</v>
      </c>
      <c r="D289" s="24">
        <v>513</v>
      </c>
      <c r="E289" s="24">
        <v>35</v>
      </c>
      <c r="F289" s="24">
        <v>6</v>
      </c>
      <c r="G289" s="24">
        <v>7</v>
      </c>
      <c r="H289" s="24">
        <v>14</v>
      </c>
      <c r="I289" s="4">
        <f t="shared" si="4"/>
        <v>575</v>
      </c>
    </row>
    <row r="290" spans="1:9" ht="28.5" x14ac:dyDescent="0.2">
      <c r="A290" s="103" t="s">
        <v>2304</v>
      </c>
      <c r="B290" s="23" t="s">
        <v>1335</v>
      </c>
      <c r="C290" s="24" t="s">
        <v>1046</v>
      </c>
      <c r="D290" s="24">
        <v>212</v>
      </c>
      <c r="E290" s="24">
        <v>5</v>
      </c>
      <c r="F290" s="24">
        <v>0</v>
      </c>
      <c r="G290" s="24">
        <v>1</v>
      </c>
      <c r="H290" s="24">
        <v>0</v>
      </c>
      <c r="I290" s="4">
        <f t="shared" si="4"/>
        <v>218</v>
      </c>
    </row>
    <row r="291" spans="1:9" ht="28.5" x14ac:dyDescent="0.2">
      <c r="A291" s="103" t="s">
        <v>2304</v>
      </c>
      <c r="B291" s="23" t="s">
        <v>1336</v>
      </c>
      <c r="C291" s="24" t="s">
        <v>1046</v>
      </c>
      <c r="D291" s="24">
        <v>202</v>
      </c>
      <c r="E291" s="24">
        <v>2</v>
      </c>
      <c r="F291" s="24">
        <v>0</v>
      </c>
      <c r="G291" s="24">
        <v>1</v>
      </c>
      <c r="H291" s="24">
        <v>0</v>
      </c>
      <c r="I291" s="4">
        <f t="shared" si="4"/>
        <v>205</v>
      </c>
    </row>
    <row r="292" spans="1:9" ht="28.5" x14ac:dyDescent="0.2">
      <c r="A292" s="103" t="s">
        <v>2304</v>
      </c>
      <c r="B292" s="23" t="s">
        <v>1337</v>
      </c>
      <c r="C292" s="24" t="s">
        <v>1046</v>
      </c>
      <c r="D292" s="24">
        <v>188</v>
      </c>
      <c r="E292" s="24">
        <v>2</v>
      </c>
      <c r="F292" s="24">
        <v>0</v>
      </c>
      <c r="G292" s="24">
        <v>0</v>
      </c>
      <c r="H292" s="24">
        <v>2</v>
      </c>
      <c r="I292" s="4">
        <f t="shared" si="4"/>
        <v>192</v>
      </c>
    </row>
    <row r="293" spans="1:9" ht="28.5" x14ac:dyDescent="0.2">
      <c r="A293" s="103" t="s">
        <v>2304</v>
      </c>
      <c r="B293" s="23" t="s">
        <v>1338</v>
      </c>
      <c r="C293" s="24" t="s">
        <v>1046</v>
      </c>
      <c r="D293" s="24">
        <v>583</v>
      </c>
      <c r="E293" s="24">
        <v>19</v>
      </c>
      <c r="F293" s="24">
        <v>2</v>
      </c>
      <c r="G293" s="24">
        <v>6</v>
      </c>
      <c r="H293" s="24">
        <v>3</v>
      </c>
      <c r="I293" s="4">
        <f t="shared" si="4"/>
        <v>613</v>
      </c>
    </row>
    <row r="294" spans="1:9" ht="28.5" x14ac:dyDescent="0.2">
      <c r="A294" s="103" t="s">
        <v>2304</v>
      </c>
      <c r="B294" s="23" t="s">
        <v>1339</v>
      </c>
      <c r="C294" s="24" t="s">
        <v>1046</v>
      </c>
      <c r="D294" s="24">
        <v>2231</v>
      </c>
      <c r="E294" s="24">
        <v>19</v>
      </c>
      <c r="F294" s="24">
        <v>4</v>
      </c>
      <c r="G294" s="24">
        <v>4</v>
      </c>
      <c r="H294" s="24">
        <v>9</v>
      </c>
      <c r="I294" s="4">
        <f t="shared" si="4"/>
        <v>2267</v>
      </c>
    </row>
    <row r="295" spans="1:9" ht="28.5" x14ac:dyDescent="0.2">
      <c r="A295" s="103" t="s">
        <v>2304</v>
      </c>
      <c r="B295" s="23" t="s">
        <v>1340</v>
      </c>
      <c r="C295" s="24" t="s">
        <v>1046</v>
      </c>
      <c r="D295" s="24">
        <v>296</v>
      </c>
      <c r="E295" s="24">
        <v>7</v>
      </c>
      <c r="F295" s="24">
        <v>2</v>
      </c>
      <c r="G295" s="24">
        <v>2</v>
      </c>
      <c r="H295" s="24">
        <v>2</v>
      </c>
      <c r="I295" s="4">
        <f t="shared" si="4"/>
        <v>309</v>
      </c>
    </row>
    <row r="296" spans="1:9" ht="28.5" x14ac:dyDescent="0.2">
      <c r="A296" s="103" t="s">
        <v>2304</v>
      </c>
      <c r="B296" s="23" t="s">
        <v>1341</v>
      </c>
      <c r="C296" s="24" t="s">
        <v>1046</v>
      </c>
      <c r="D296" s="24">
        <v>229</v>
      </c>
      <c r="E296" s="24">
        <v>2</v>
      </c>
      <c r="F296" s="24">
        <v>1</v>
      </c>
      <c r="G296" s="24">
        <v>0</v>
      </c>
      <c r="H296" s="24">
        <v>1</v>
      </c>
      <c r="I296" s="4">
        <f t="shared" si="4"/>
        <v>233</v>
      </c>
    </row>
    <row r="297" spans="1:9" ht="28.5" x14ac:dyDescent="0.2">
      <c r="A297" s="103" t="s">
        <v>2304</v>
      </c>
      <c r="B297" s="23" t="s">
        <v>1342</v>
      </c>
      <c r="C297" s="24" t="s">
        <v>1046</v>
      </c>
      <c r="D297" s="24">
        <v>754</v>
      </c>
      <c r="E297" s="24">
        <v>15</v>
      </c>
      <c r="F297" s="24">
        <v>9</v>
      </c>
      <c r="G297" s="24">
        <v>3</v>
      </c>
      <c r="H297" s="24">
        <v>2</v>
      </c>
      <c r="I297" s="4">
        <f t="shared" si="4"/>
        <v>783</v>
      </c>
    </row>
    <row r="298" spans="1:9" ht="28.5" x14ac:dyDescent="0.2">
      <c r="A298" s="103" t="s">
        <v>2304</v>
      </c>
      <c r="B298" s="23" t="s">
        <v>1343</v>
      </c>
      <c r="C298" s="24" t="s">
        <v>1046</v>
      </c>
      <c r="D298" s="24">
        <v>520</v>
      </c>
      <c r="E298" s="24">
        <v>10</v>
      </c>
      <c r="F298" s="24">
        <v>4</v>
      </c>
      <c r="G298" s="24">
        <v>2</v>
      </c>
      <c r="H298" s="24">
        <v>3</v>
      </c>
      <c r="I298" s="4">
        <f t="shared" si="4"/>
        <v>539</v>
      </c>
    </row>
    <row r="299" spans="1:9" x14ac:dyDescent="0.2">
      <c r="A299" s="103" t="s">
        <v>2304</v>
      </c>
      <c r="B299" s="23" t="s">
        <v>1344</v>
      </c>
      <c r="C299" s="24" t="s">
        <v>1046</v>
      </c>
      <c r="D299" s="24">
        <v>1324</v>
      </c>
      <c r="E299" s="24">
        <v>39</v>
      </c>
      <c r="F299" s="24">
        <v>10</v>
      </c>
      <c r="G299" s="24">
        <v>2</v>
      </c>
      <c r="H299" s="24">
        <v>0</v>
      </c>
      <c r="I299" s="4">
        <f t="shared" si="4"/>
        <v>1375</v>
      </c>
    </row>
    <row r="300" spans="1:9" ht="28.5" x14ac:dyDescent="0.2">
      <c r="A300" s="103" t="s">
        <v>2304</v>
      </c>
      <c r="B300" s="23" t="s">
        <v>1345</v>
      </c>
      <c r="C300" s="24" t="s">
        <v>1046</v>
      </c>
      <c r="D300" s="24">
        <v>430</v>
      </c>
      <c r="E300" s="24">
        <v>10</v>
      </c>
      <c r="F300" s="24">
        <v>2</v>
      </c>
      <c r="G300" s="24">
        <v>3</v>
      </c>
      <c r="H300" s="24">
        <v>0</v>
      </c>
      <c r="I300" s="4">
        <f t="shared" si="4"/>
        <v>445</v>
      </c>
    </row>
    <row r="301" spans="1:9" ht="28.5" x14ac:dyDescent="0.2">
      <c r="A301" s="103" t="s">
        <v>2304</v>
      </c>
      <c r="B301" s="23" t="s">
        <v>1346</v>
      </c>
      <c r="C301" s="24" t="s">
        <v>1046</v>
      </c>
      <c r="D301" s="24">
        <v>685</v>
      </c>
      <c r="E301" s="24">
        <v>13</v>
      </c>
      <c r="F301" s="24">
        <v>4</v>
      </c>
      <c r="G301" s="24">
        <v>3</v>
      </c>
      <c r="H301" s="24">
        <v>0</v>
      </c>
      <c r="I301" s="4">
        <f t="shared" si="4"/>
        <v>705</v>
      </c>
    </row>
    <row r="302" spans="1:9" ht="42.75" x14ac:dyDescent="0.2">
      <c r="A302" s="103" t="s">
        <v>2305</v>
      </c>
      <c r="B302" s="23" t="s">
        <v>1347</v>
      </c>
      <c r="C302" s="24" t="s">
        <v>1046</v>
      </c>
      <c r="D302" s="24">
        <v>768</v>
      </c>
      <c r="E302" s="24">
        <v>24</v>
      </c>
      <c r="F302" s="24">
        <v>6</v>
      </c>
      <c r="G302" s="24">
        <v>5</v>
      </c>
      <c r="H302" s="24">
        <v>1</v>
      </c>
      <c r="I302" s="4">
        <f t="shared" si="4"/>
        <v>804</v>
      </c>
    </row>
    <row r="303" spans="1:9" x14ac:dyDescent="0.2">
      <c r="A303" s="103" t="s">
        <v>2305</v>
      </c>
      <c r="B303" s="23" t="s">
        <v>1348</v>
      </c>
      <c r="C303" s="24" t="s">
        <v>1046</v>
      </c>
      <c r="D303" s="24">
        <v>142</v>
      </c>
      <c r="E303" s="24">
        <v>2</v>
      </c>
      <c r="F303" s="24">
        <v>0</v>
      </c>
      <c r="G303" s="24">
        <v>2</v>
      </c>
      <c r="H303" s="24">
        <v>0</v>
      </c>
      <c r="I303" s="4">
        <f t="shared" si="4"/>
        <v>146</v>
      </c>
    </row>
    <row r="304" spans="1:9" ht="28.5" x14ac:dyDescent="0.2">
      <c r="A304" s="103" t="s">
        <v>2305</v>
      </c>
      <c r="B304" s="23" t="s">
        <v>1349</v>
      </c>
      <c r="C304" s="24" t="s">
        <v>1046</v>
      </c>
      <c r="D304" s="24">
        <v>2835</v>
      </c>
      <c r="E304" s="24">
        <v>87</v>
      </c>
      <c r="F304" s="24">
        <v>21</v>
      </c>
      <c r="G304" s="24">
        <v>25</v>
      </c>
      <c r="H304" s="24">
        <v>0</v>
      </c>
      <c r="I304" s="4">
        <f t="shared" si="4"/>
        <v>2968</v>
      </c>
    </row>
    <row r="305" spans="1:9" ht="28.5" x14ac:dyDescent="0.2">
      <c r="A305" s="103" t="s">
        <v>2305</v>
      </c>
      <c r="B305" s="23" t="s">
        <v>1350</v>
      </c>
      <c r="C305" s="24" t="s">
        <v>1046</v>
      </c>
      <c r="D305" s="24">
        <v>829</v>
      </c>
      <c r="E305" s="24">
        <v>23</v>
      </c>
      <c r="F305" s="24">
        <v>7</v>
      </c>
      <c r="G305" s="24">
        <v>11</v>
      </c>
      <c r="H305" s="24">
        <v>3</v>
      </c>
      <c r="I305" s="4">
        <f t="shared" si="4"/>
        <v>873</v>
      </c>
    </row>
    <row r="306" spans="1:9" ht="28.5" x14ac:dyDescent="0.2">
      <c r="A306" s="103" t="s">
        <v>2305</v>
      </c>
      <c r="B306" s="23" t="s">
        <v>1351</v>
      </c>
      <c r="C306" s="24" t="s">
        <v>1046</v>
      </c>
      <c r="D306" s="24">
        <v>96</v>
      </c>
      <c r="E306" s="24">
        <v>0</v>
      </c>
      <c r="F306" s="24">
        <v>0</v>
      </c>
      <c r="G306" s="24">
        <v>0</v>
      </c>
      <c r="H306" s="24">
        <v>0</v>
      </c>
      <c r="I306" s="4">
        <f t="shared" si="4"/>
        <v>96</v>
      </c>
    </row>
    <row r="307" spans="1:9" ht="28.5" x14ac:dyDescent="0.2">
      <c r="A307" s="103" t="s">
        <v>2305</v>
      </c>
      <c r="B307" s="23" t="s">
        <v>1352</v>
      </c>
      <c r="C307" s="24" t="s">
        <v>1046</v>
      </c>
      <c r="D307" s="24">
        <v>522</v>
      </c>
      <c r="E307" s="24">
        <v>19</v>
      </c>
      <c r="F307" s="24">
        <v>4</v>
      </c>
      <c r="G307" s="24">
        <v>6</v>
      </c>
      <c r="H307" s="24">
        <v>4</v>
      </c>
      <c r="I307" s="4">
        <f t="shared" si="4"/>
        <v>555</v>
      </c>
    </row>
    <row r="308" spans="1:9" x14ac:dyDescent="0.2">
      <c r="A308" s="103" t="s">
        <v>2306</v>
      </c>
      <c r="B308" s="23" t="s">
        <v>1353</v>
      </c>
      <c r="C308" s="24" t="s">
        <v>1046</v>
      </c>
      <c r="D308" s="24">
        <v>413</v>
      </c>
      <c r="E308" s="24">
        <v>14</v>
      </c>
      <c r="F308" s="24">
        <v>4</v>
      </c>
      <c r="G308" s="24">
        <v>1</v>
      </c>
      <c r="H308" s="24">
        <v>1</v>
      </c>
      <c r="I308" s="4">
        <f t="shared" si="4"/>
        <v>433</v>
      </c>
    </row>
    <row r="309" spans="1:9" ht="28.5" x14ac:dyDescent="0.2">
      <c r="A309" s="103" t="s">
        <v>2307</v>
      </c>
      <c r="B309" s="23" t="s">
        <v>1354</v>
      </c>
      <c r="C309" s="24" t="s">
        <v>1046</v>
      </c>
      <c r="D309" s="24">
        <v>1173</v>
      </c>
      <c r="E309" s="24">
        <v>24</v>
      </c>
      <c r="F309" s="24">
        <v>13</v>
      </c>
      <c r="G309" s="24">
        <v>5</v>
      </c>
      <c r="H309" s="24">
        <v>5</v>
      </c>
      <c r="I309" s="4">
        <f t="shared" si="4"/>
        <v>1220</v>
      </c>
    </row>
    <row r="310" spans="1:9" ht="42.75" x14ac:dyDescent="0.2">
      <c r="A310" s="103" t="s">
        <v>2307</v>
      </c>
      <c r="B310" s="23" t="s">
        <v>1355</v>
      </c>
      <c r="C310" s="24" t="s">
        <v>1046</v>
      </c>
      <c r="D310" s="24">
        <v>301</v>
      </c>
      <c r="E310" s="24">
        <v>1</v>
      </c>
      <c r="F310" s="24">
        <v>0</v>
      </c>
      <c r="G310" s="24">
        <v>0</v>
      </c>
      <c r="H310" s="24">
        <v>0</v>
      </c>
      <c r="I310" s="4">
        <f t="shared" si="4"/>
        <v>302</v>
      </c>
    </row>
    <row r="311" spans="1:9" ht="28.5" x14ac:dyDescent="0.2">
      <c r="A311" s="103" t="s">
        <v>2307</v>
      </c>
      <c r="B311" s="23" t="s">
        <v>1356</v>
      </c>
      <c r="C311" s="24" t="s">
        <v>1046</v>
      </c>
      <c r="D311" s="24">
        <v>529</v>
      </c>
      <c r="E311" s="24">
        <v>15</v>
      </c>
      <c r="F311" s="24">
        <v>4</v>
      </c>
      <c r="G311" s="24">
        <v>4</v>
      </c>
      <c r="H311" s="24">
        <v>3</v>
      </c>
      <c r="I311" s="4">
        <f t="shared" si="4"/>
        <v>555</v>
      </c>
    </row>
    <row r="312" spans="1:9" ht="28.5" x14ac:dyDescent="0.2">
      <c r="A312" s="103" t="s">
        <v>2307</v>
      </c>
      <c r="B312" s="23" t="s">
        <v>1357</v>
      </c>
      <c r="C312" s="24" t="s">
        <v>1046</v>
      </c>
      <c r="D312" s="24">
        <v>265</v>
      </c>
      <c r="E312" s="24">
        <v>1</v>
      </c>
      <c r="F312" s="24">
        <v>0</v>
      </c>
      <c r="G312" s="24">
        <v>0</v>
      </c>
      <c r="H312" s="24">
        <v>1</v>
      </c>
      <c r="I312" s="4">
        <f t="shared" si="4"/>
        <v>267</v>
      </c>
    </row>
    <row r="313" spans="1:9" ht="28.5" x14ac:dyDescent="0.2">
      <c r="A313" s="103" t="s">
        <v>2307</v>
      </c>
      <c r="B313" s="23" t="s">
        <v>1358</v>
      </c>
      <c r="C313" s="24" t="s">
        <v>1046</v>
      </c>
      <c r="D313" s="24">
        <v>446</v>
      </c>
      <c r="E313" s="24">
        <v>12</v>
      </c>
      <c r="F313" s="24">
        <v>2</v>
      </c>
      <c r="G313" s="24">
        <v>5</v>
      </c>
      <c r="H313" s="24">
        <v>0</v>
      </c>
      <c r="I313" s="4">
        <f t="shared" si="4"/>
        <v>465</v>
      </c>
    </row>
    <row r="314" spans="1:9" ht="28.5" x14ac:dyDescent="0.2">
      <c r="A314" s="103" t="s">
        <v>2307</v>
      </c>
      <c r="B314" s="23" t="s">
        <v>1359</v>
      </c>
      <c r="C314" s="24" t="s">
        <v>1046</v>
      </c>
      <c r="D314" s="24">
        <v>266</v>
      </c>
      <c r="E314" s="24">
        <v>4</v>
      </c>
      <c r="F314" s="24">
        <v>0</v>
      </c>
      <c r="G314" s="24">
        <v>0</v>
      </c>
      <c r="H314" s="24">
        <v>4</v>
      </c>
      <c r="I314" s="4">
        <f t="shared" si="4"/>
        <v>274</v>
      </c>
    </row>
    <row r="315" spans="1:9" ht="28.5" x14ac:dyDescent="0.2">
      <c r="A315" s="103" t="s">
        <v>2308</v>
      </c>
      <c r="B315" s="23" t="s">
        <v>1360</v>
      </c>
      <c r="C315" s="24" t="s">
        <v>1046</v>
      </c>
      <c r="D315" s="24">
        <v>569</v>
      </c>
      <c r="E315" s="24">
        <v>19</v>
      </c>
      <c r="F315" s="24">
        <v>5</v>
      </c>
      <c r="G315" s="24">
        <v>4</v>
      </c>
      <c r="H315" s="24">
        <v>3</v>
      </c>
      <c r="I315" s="4">
        <f t="shared" si="4"/>
        <v>600</v>
      </c>
    </row>
    <row r="316" spans="1:9" ht="42.75" x14ac:dyDescent="0.2">
      <c r="A316" s="103" t="s">
        <v>2308</v>
      </c>
      <c r="B316" s="23" t="s">
        <v>1361</v>
      </c>
      <c r="C316" s="24" t="s">
        <v>1046</v>
      </c>
      <c r="D316" s="24">
        <v>413</v>
      </c>
      <c r="E316" s="24">
        <v>12</v>
      </c>
      <c r="F316" s="24">
        <v>2</v>
      </c>
      <c r="G316" s="24">
        <v>0</v>
      </c>
      <c r="H316" s="24">
        <v>1</v>
      </c>
      <c r="I316" s="4">
        <f t="shared" si="4"/>
        <v>428</v>
      </c>
    </row>
    <row r="317" spans="1:9" ht="28.5" x14ac:dyDescent="0.2">
      <c r="A317" s="103" t="s">
        <v>2308</v>
      </c>
      <c r="B317" s="23" t="s">
        <v>1362</v>
      </c>
      <c r="C317" s="24" t="s">
        <v>1046</v>
      </c>
      <c r="D317" s="24">
        <v>563</v>
      </c>
      <c r="E317" s="24">
        <v>7</v>
      </c>
      <c r="F317" s="24">
        <v>3</v>
      </c>
      <c r="G317" s="24">
        <v>1</v>
      </c>
      <c r="H317" s="24">
        <v>3</v>
      </c>
      <c r="I317" s="4">
        <f t="shared" si="4"/>
        <v>577</v>
      </c>
    </row>
    <row r="318" spans="1:9" ht="28.5" x14ac:dyDescent="0.2">
      <c r="A318" s="103" t="s">
        <v>2308</v>
      </c>
      <c r="B318" s="23" t="s">
        <v>1363</v>
      </c>
      <c r="C318" s="24" t="s">
        <v>1046</v>
      </c>
      <c r="D318" s="24">
        <v>232</v>
      </c>
      <c r="E318" s="24">
        <v>3</v>
      </c>
      <c r="F318" s="24">
        <v>3</v>
      </c>
      <c r="G318" s="24">
        <v>0</v>
      </c>
      <c r="H318" s="24">
        <v>0</v>
      </c>
      <c r="I318" s="4">
        <f t="shared" si="4"/>
        <v>238</v>
      </c>
    </row>
    <row r="319" spans="1:9" ht="28.5" x14ac:dyDescent="0.2">
      <c r="A319" s="103" t="s">
        <v>2308</v>
      </c>
      <c r="B319" s="23" t="s">
        <v>1364</v>
      </c>
      <c r="C319" s="24" t="s">
        <v>1046</v>
      </c>
      <c r="D319" s="24">
        <v>492</v>
      </c>
      <c r="E319" s="24">
        <v>5</v>
      </c>
      <c r="F319" s="24">
        <v>2</v>
      </c>
      <c r="G319" s="24">
        <v>2</v>
      </c>
      <c r="H319" s="24">
        <v>0</v>
      </c>
      <c r="I319" s="4">
        <f t="shared" si="4"/>
        <v>501</v>
      </c>
    </row>
    <row r="320" spans="1:9" x14ac:dyDescent="0.2">
      <c r="A320" s="103" t="s">
        <v>2308</v>
      </c>
      <c r="B320" s="23" t="s">
        <v>1365</v>
      </c>
      <c r="C320" s="24" t="s">
        <v>1046</v>
      </c>
      <c r="D320" s="24">
        <v>353</v>
      </c>
      <c r="E320" s="24">
        <v>5</v>
      </c>
      <c r="F320" s="24">
        <v>3</v>
      </c>
      <c r="G320" s="24">
        <v>0</v>
      </c>
      <c r="H320" s="24">
        <v>0</v>
      </c>
      <c r="I320" s="4">
        <f t="shared" si="4"/>
        <v>361</v>
      </c>
    </row>
    <row r="321" spans="1:9" ht="57" x14ac:dyDescent="0.2">
      <c r="A321" s="103" t="s">
        <v>2308</v>
      </c>
      <c r="B321" s="23" t="s">
        <v>1366</v>
      </c>
      <c r="C321" s="24" t="s">
        <v>1046</v>
      </c>
      <c r="D321" s="24">
        <v>254</v>
      </c>
      <c r="E321" s="24">
        <v>9</v>
      </c>
      <c r="F321" s="24">
        <v>3</v>
      </c>
      <c r="G321" s="24">
        <v>0</v>
      </c>
      <c r="H321" s="24">
        <v>5</v>
      </c>
      <c r="I321" s="4">
        <f t="shared" si="4"/>
        <v>271</v>
      </c>
    </row>
    <row r="322" spans="1:9" ht="28.5" x14ac:dyDescent="0.2">
      <c r="A322" s="103" t="s">
        <v>2308</v>
      </c>
      <c r="B322" s="23" t="s">
        <v>1367</v>
      </c>
      <c r="C322" s="24" t="s">
        <v>1046</v>
      </c>
      <c r="D322" s="24">
        <v>201</v>
      </c>
      <c r="E322" s="24">
        <v>3</v>
      </c>
      <c r="F322" s="24">
        <v>2</v>
      </c>
      <c r="G322" s="24">
        <v>0</v>
      </c>
      <c r="H322" s="24">
        <v>1</v>
      </c>
      <c r="I322" s="4">
        <f t="shared" si="4"/>
        <v>207</v>
      </c>
    </row>
    <row r="323" spans="1:9" x14ac:dyDescent="0.2">
      <c r="A323" s="103" t="s">
        <v>2308</v>
      </c>
      <c r="B323" s="23" t="s">
        <v>1368</v>
      </c>
      <c r="C323" s="24" t="s">
        <v>1046</v>
      </c>
      <c r="D323" s="24">
        <v>169</v>
      </c>
      <c r="E323" s="24">
        <v>6</v>
      </c>
      <c r="F323" s="24">
        <v>0</v>
      </c>
      <c r="G323" s="24">
        <v>0</v>
      </c>
      <c r="H323" s="24">
        <v>0</v>
      </c>
      <c r="I323" s="4">
        <f t="shared" ref="I323:I386" si="5">SUM(D323:H323)</f>
        <v>175</v>
      </c>
    </row>
    <row r="324" spans="1:9" ht="28.5" x14ac:dyDescent="0.2">
      <c r="A324" s="103" t="s">
        <v>2308</v>
      </c>
      <c r="B324" s="23" t="s">
        <v>1369</v>
      </c>
      <c r="C324" s="24" t="s">
        <v>1046</v>
      </c>
      <c r="D324" s="24">
        <v>61</v>
      </c>
      <c r="E324" s="24">
        <v>1</v>
      </c>
      <c r="F324" s="24">
        <v>0</v>
      </c>
      <c r="G324" s="24">
        <v>0</v>
      </c>
      <c r="H324" s="24">
        <v>0</v>
      </c>
      <c r="I324" s="4">
        <f t="shared" si="5"/>
        <v>62</v>
      </c>
    </row>
    <row r="325" spans="1:9" x14ac:dyDescent="0.2">
      <c r="A325" s="103" t="s">
        <v>2308</v>
      </c>
      <c r="B325" s="23" t="s">
        <v>1370</v>
      </c>
      <c r="C325" s="24" t="s">
        <v>1046</v>
      </c>
      <c r="D325" s="24">
        <v>140</v>
      </c>
      <c r="E325" s="24">
        <v>0</v>
      </c>
      <c r="F325" s="24">
        <v>0</v>
      </c>
      <c r="G325" s="24">
        <v>0</v>
      </c>
      <c r="H325" s="24">
        <v>0</v>
      </c>
      <c r="I325" s="4">
        <f t="shared" si="5"/>
        <v>140</v>
      </c>
    </row>
    <row r="326" spans="1:9" ht="42.75" x14ac:dyDescent="0.2">
      <c r="A326" s="103" t="s">
        <v>2308</v>
      </c>
      <c r="B326" s="23" t="s">
        <v>1371</v>
      </c>
      <c r="C326" s="24" t="s">
        <v>1046</v>
      </c>
      <c r="D326" s="24">
        <v>444</v>
      </c>
      <c r="E326" s="24">
        <v>6</v>
      </c>
      <c r="F326" s="24">
        <v>2</v>
      </c>
      <c r="G326" s="24">
        <v>1</v>
      </c>
      <c r="H326" s="24">
        <v>0</v>
      </c>
      <c r="I326" s="4">
        <f t="shared" si="5"/>
        <v>453</v>
      </c>
    </row>
    <row r="327" spans="1:9" x14ac:dyDescent="0.2">
      <c r="A327" s="103" t="s">
        <v>2308</v>
      </c>
      <c r="B327" s="23" t="s">
        <v>1372</v>
      </c>
      <c r="C327" s="24" t="s">
        <v>1046</v>
      </c>
      <c r="D327" s="24">
        <v>42</v>
      </c>
      <c r="E327" s="24">
        <v>1</v>
      </c>
      <c r="F327" s="24">
        <v>0</v>
      </c>
      <c r="G327" s="24">
        <v>0</v>
      </c>
      <c r="H327" s="24">
        <v>0</v>
      </c>
      <c r="I327" s="4">
        <f t="shared" si="5"/>
        <v>43</v>
      </c>
    </row>
    <row r="328" spans="1:9" ht="42.75" x14ac:dyDescent="0.2">
      <c r="A328" s="103" t="s">
        <v>2309</v>
      </c>
      <c r="B328" s="23" t="s">
        <v>1373</v>
      </c>
      <c r="C328" s="24" t="s">
        <v>1046</v>
      </c>
      <c r="D328" s="24">
        <v>1161</v>
      </c>
      <c r="E328" s="24">
        <v>37</v>
      </c>
      <c r="F328" s="24">
        <v>10</v>
      </c>
      <c r="G328" s="24">
        <v>5</v>
      </c>
      <c r="H328" s="24">
        <v>6</v>
      </c>
      <c r="I328" s="4">
        <f t="shared" si="5"/>
        <v>1219</v>
      </c>
    </row>
    <row r="329" spans="1:9" ht="28.5" x14ac:dyDescent="0.2">
      <c r="A329" s="103" t="s">
        <v>2309</v>
      </c>
      <c r="B329" s="23" t="s">
        <v>1374</v>
      </c>
      <c r="C329" s="24" t="s">
        <v>1046</v>
      </c>
      <c r="D329" s="24">
        <v>1857</v>
      </c>
      <c r="E329" s="24">
        <v>65</v>
      </c>
      <c r="F329" s="24">
        <v>11</v>
      </c>
      <c r="G329" s="24">
        <v>19</v>
      </c>
      <c r="H329" s="24">
        <v>0</v>
      </c>
      <c r="I329" s="4">
        <f t="shared" si="5"/>
        <v>1952</v>
      </c>
    </row>
    <row r="330" spans="1:9" ht="28.5" x14ac:dyDescent="0.2">
      <c r="A330" s="103" t="s">
        <v>2309</v>
      </c>
      <c r="B330" s="23" t="s">
        <v>1375</v>
      </c>
      <c r="C330" s="24" t="s">
        <v>1046</v>
      </c>
      <c r="D330" s="24">
        <v>227</v>
      </c>
      <c r="E330" s="24">
        <v>5</v>
      </c>
      <c r="F330" s="24">
        <v>0</v>
      </c>
      <c r="G330" s="24">
        <v>2</v>
      </c>
      <c r="H330" s="24">
        <v>0</v>
      </c>
      <c r="I330" s="4">
        <f t="shared" si="5"/>
        <v>234</v>
      </c>
    </row>
    <row r="331" spans="1:9" ht="28.5" x14ac:dyDescent="0.2">
      <c r="A331" s="103" t="s">
        <v>2309</v>
      </c>
      <c r="B331" s="23" t="s">
        <v>1376</v>
      </c>
      <c r="C331" s="24" t="s">
        <v>1046</v>
      </c>
      <c r="D331" s="24">
        <v>244</v>
      </c>
      <c r="E331" s="24">
        <v>5</v>
      </c>
      <c r="F331" s="24">
        <v>1</v>
      </c>
      <c r="G331" s="24">
        <v>1</v>
      </c>
      <c r="H331" s="24">
        <v>1</v>
      </c>
      <c r="I331" s="4">
        <f t="shared" si="5"/>
        <v>252</v>
      </c>
    </row>
    <row r="332" spans="1:9" x14ac:dyDescent="0.2">
      <c r="A332" s="103" t="s">
        <v>2309</v>
      </c>
      <c r="B332" s="23" t="s">
        <v>1377</v>
      </c>
      <c r="C332" s="24" t="s">
        <v>1046</v>
      </c>
      <c r="D332" s="24">
        <v>394</v>
      </c>
      <c r="E332" s="24">
        <v>7</v>
      </c>
      <c r="F332" s="24">
        <v>1</v>
      </c>
      <c r="G332" s="24">
        <v>1</v>
      </c>
      <c r="H332" s="24">
        <v>0</v>
      </c>
      <c r="I332" s="4">
        <f t="shared" si="5"/>
        <v>403</v>
      </c>
    </row>
    <row r="333" spans="1:9" x14ac:dyDescent="0.2">
      <c r="A333" s="103" t="s">
        <v>2309</v>
      </c>
      <c r="B333" s="23" t="s">
        <v>1378</v>
      </c>
      <c r="C333" s="24" t="s">
        <v>1046</v>
      </c>
      <c r="D333" s="24">
        <v>312</v>
      </c>
      <c r="E333" s="24">
        <v>10</v>
      </c>
      <c r="F333" s="24">
        <v>1</v>
      </c>
      <c r="G333" s="24">
        <v>0</v>
      </c>
      <c r="H333" s="24">
        <v>1</v>
      </c>
      <c r="I333" s="4">
        <f t="shared" si="5"/>
        <v>324</v>
      </c>
    </row>
    <row r="334" spans="1:9" ht="28.5" x14ac:dyDescent="0.2">
      <c r="A334" s="103" t="s">
        <v>2309</v>
      </c>
      <c r="B334" s="23" t="s">
        <v>1379</v>
      </c>
      <c r="C334" s="24" t="s">
        <v>1046</v>
      </c>
      <c r="D334" s="24">
        <v>304</v>
      </c>
      <c r="E334" s="24">
        <v>3</v>
      </c>
      <c r="F334" s="24">
        <v>2</v>
      </c>
      <c r="G334" s="24">
        <v>0</v>
      </c>
      <c r="H334" s="24">
        <v>1</v>
      </c>
      <c r="I334" s="4">
        <f t="shared" si="5"/>
        <v>310</v>
      </c>
    </row>
    <row r="335" spans="1:9" ht="28.5" x14ac:dyDescent="0.2">
      <c r="A335" s="103" t="s">
        <v>2310</v>
      </c>
      <c r="B335" s="23" t="s">
        <v>1380</v>
      </c>
      <c r="C335" s="24" t="s">
        <v>1046</v>
      </c>
      <c r="D335" s="24">
        <v>455</v>
      </c>
      <c r="E335" s="24">
        <v>13</v>
      </c>
      <c r="F335" s="24">
        <v>3</v>
      </c>
      <c r="G335" s="24">
        <v>4</v>
      </c>
      <c r="H335" s="24">
        <v>5</v>
      </c>
      <c r="I335" s="4">
        <f t="shared" si="5"/>
        <v>480</v>
      </c>
    </row>
    <row r="336" spans="1:9" ht="28.5" x14ac:dyDescent="0.2">
      <c r="A336" s="103" t="s">
        <v>2310</v>
      </c>
      <c r="B336" s="23" t="s">
        <v>1381</v>
      </c>
      <c r="C336" s="24" t="s">
        <v>1046</v>
      </c>
      <c r="D336" s="24">
        <v>328</v>
      </c>
      <c r="E336" s="24">
        <v>4</v>
      </c>
      <c r="F336" s="24">
        <v>1</v>
      </c>
      <c r="G336" s="24">
        <v>0</v>
      </c>
      <c r="H336" s="24">
        <v>1</v>
      </c>
      <c r="I336" s="4">
        <f t="shared" si="5"/>
        <v>334</v>
      </c>
    </row>
    <row r="337" spans="1:9" ht="28.5" x14ac:dyDescent="0.2">
      <c r="A337" s="103" t="s">
        <v>2310</v>
      </c>
      <c r="B337" s="23" t="s">
        <v>1382</v>
      </c>
      <c r="C337" s="24" t="s">
        <v>1046</v>
      </c>
      <c r="D337" s="24">
        <v>443</v>
      </c>
      <c r="E337" s="24">
        <v>8</v>
      </c>
      <c r="F337" s="24">
        <v>2</v>
      </c>
      <c r="G337" s="24">
        <v>3</v>
      </c>
      <c r="H337" s="24">
        <v>3</v>
      </c>
      <c r="I337" s="4">
        <f t="shared" si="5"/>
        <v>459</v>
      </c>
    </row>
    <row r="338" spans="1:9" ht="28.5" x14ac:dyDescent="0.2">
      <c r="A338" s="103" t="s">
        <v>2310</v>
      </c>
      <c r="B338" s="23" t="s">
        <v>1383</v>
      </c>
      <c r="C338" s="24" t="s">
        <v>1046</v>
      </c>
      <c r="D338" s="24">
        <v>322</v>
      </c>
      <c r="E338" s="24">
        <v>7</v>
      </c>
      <c r="F338" s="24">
        <v>2</v>
      </c>
      <c r="G338" s="24">
        <v>1</v>
      </c>
      <c r="H338" s="24">
        <v>3</v>
      </c>
      <c r="I338" s="4">
        <f t="shared" si="5"/>
        <v>335</v>
      </c>
    </row>
    <row r="339" spans="1:9" ht="28.5" x14ac:dyDescent="0.2">
      <c r="A339" s="103" t="s">
        <v>2310</v>
      </c>
      <c r="B339" s="23" t="s">
        <v>1384</v>
      </c>
      <c r="C339" s="24" t="s">
        <v>1046</v>
      </c>
      <c r="D339" s="24">
        <v>816</v>
      </c>
      <c r="E339" s="24">
        <v>16</v>
      </c>
      <c r="F339" s="24">
        <v>6</v>
      </c>
      <c r="G339" s="24">
        <v>4</v>
      </c>
      <c r="H339" s="24">
        <v>1</v>
      </c>
      <c r="I339" s="4">
        <f t="shared" si="5"/>
        <v>843</v>
      </c>
    </row>
    <row r="340" spans="1:9" x14ac:dyDescent="0.2">
      <c r="A340" s="103" t="s">
        <v>2310</v>
      </c>
      <c r="B340" s="23" t="s">
        <v>1385</v>
      </c>
      <c r="C340" s="24" t="s">
        <v>1046</v>
      </c>
      <c r="D340" s="24">
        <v>280</v>
      </c>
      <c r="E340" s="24">
        <v>7</v>
      </c>
      <c r="F340" s="24">
        <v>3</v>
      </c>
      <c r="G340" s="24">
        <v>3</v>
      </c>
      <c r="H340" s="24">
        <v>0</v>
      </c>
      <c r="I340" s="4">
        <f t="shared" si="5"/>
        <v>293</v>
      </c>
    </row>
    <row r="341" spans="1:9" ht="28.5" x14ac:dyDescent="0.2">
      <c r="A341" s="103" t="s">
        <v>2310</v>
      </c>
      <c r="B341" s="23" t="s">
        <v>1386</v>
      </c>
      <c r="C341" s="24" t="s">
        <v>1046</v>
      </c>
      <c r="D341" s="24">
        <v>633</v>
      </c>
      <c r="E341" s="24">
        <v>7</v>
      </c>
      <c r="F341" s="24">
        <v>4</v>
      </c>
      <c r="G341" s="24">
        <v>3</v>
      </c>
      <c r="H341" s="24">
        <v>0</v>
      </c>
      <c r="I341" s="4">
        <f t="shared" si="5"/>
        <v>647</v>
      </c>
    </row>
    <row r="342" spans="1:9" ht="28.5" x14ac:dyDescent="0.2">
      <c r="A342" s="103" t="s">
        <v>2311</v>
      </c>
      <c r="B342" s="23" t="s">
        <v>1387</v>
      </c>
      <c r="C342" s="24" t="s">
        <v>1046</v>
      </c>
      <c r="D342" s="24">
        <v>300</v>
      </c>
      <c r="E342" s="24">
        <v>7</v>
      </c>
      <c r="F342" s="24">
        <v>3</v>
      </c>
      <c r="G342" s="24">
        <v>2</v>
      </c>
      <c r="H342" s="24">
        <v>1</v>
      </c>
      <c r="I342" s="4">
        <f t="shared" si="5"/>
        <v>313</v>
      </c>
    </row>
    <row r="343" spans="1:9" ht="28.5" x14ac:dyDescent="0.2">
      <c r="A343" s="103" t="s">
        <v>2311</v>
      </c>
      <c r="B343" s="23" t="s">
        <v>1388</v>
      </c>
      <c r="C343" s="24" t="s">
        <v>1046</v>
      </c>
      <c r="D343" s="24">
        <v>114</v>
      </c>
      <c r="E343" s="24">
        <v>0</v>
      </c>
      <c r="F343" s="24">
        <v>0</v>
      </c>
      <c r="G343" s="24">
        <v>0</v>
      </c>
      <c r="H343" s="24">
        <v>0</v>
      </c>
      <c r="I343" s="4">
        <f t="shared" si="5"/>
        <v>114</v>
      </c>
    </row>
    <row r="344" spans="1:9" ht="28.5" x14ac:dyDescent="0.2">
      <c r="A344" s="103" t="s">
        <v>2311</v>
      </c>
      <c r="B344" s="23" t="s">
        <v>1389</v>
      </c>
      <c r="C344" s="24" t="s">
        <v>1046</v>
      </c>
      <c r="D344" s="24">
        <v>452</v>
      </c>
      <c r="E344" s="24">
        <v>8</v>
      </c>
      <c r="F344" s="24">
        <v>2</v>
      </c>
      <c r="G344" s="24">
        <v>1</v>
      </c>
      <c r="H344" s="24">
        <v>0</v>
      </c>
      <c r="I344" s="4">
        <f t="shared" si="5"/>
        <v>463</v>
      </c>
    </row>
    <row r="345" spans="1:9" ht="28.5" x14ac:dyDescent="0.2">
      <c r="A345" s="103" t="s">
        <v>2311</v>
      </c>
      <c r="B345" s="23" t="s">
        <v>1390</v>
      </c>
      <c r="C345" s="24" t="s">
        <v>1046</v>
      </c>
      <c r="D345" s="24">
        <v>346</v>
      </c>
      <c r="E345" s="24">
        <v>4</v>
      </c>
      <c r="F345" s="24">
        <v>2</v>
      </c>
      <c r="G345" s="24">
        <v>1</v>
      </c>
      <c r="H345" s="24">
        <v>0</v>
      </c>
      <c r="I345" s="4">
        <f t="shared" si="5"/>
        <v>353</v>
      </c>
    </row>
    <row r="346" spans="1:9" x14ac:dyDescent="0.2">
      <c r="A346" s="103" t="s">
        <v>2311</v>
      </c>
      <c r="B346" s="23" t="s">
        <v>1391</v>
      </c>
      <c r="C346" s="24" t="s">
        <v>1046</v>
      </c>
      <c r="D346" s="24">
        <v>159</v>
      </c>
      <c r="E346" s="24">
        <v>1</v>
      </c>
      <c r="F346" s="24">
        <v>0</v>
      </c>
      <c r="G346" s="24">
        <v>0</v>
      </c>
      <c r="H346" s="24">
        <v>1</v>
      </c>
      <c r="I346" s="4">
        <f t="shared" si="5"/>
        <v>161</v>
      </c>
    </row>
    <row r="347" spans="1:9" ht="28.5" x14ac:dyDescent="0.2">
      <c r="A347" s="103" t="s">
        <v>2311</v>
      </c>
      <c r="B347" s="23" t="s">
        <v>1392</v>
      </c>
      <c r="C347" s="24" t="s">
        <v>1046</v>
      </c>
      <c r="D347" s="24">
        <v>456</v>
      </c>
      <c r="E347" s="24">
        <v>16</v>
      </c>
      <c r="F347" s="24">
        <v>5</v>
      </c>
      <c r="G347" s="24">
        <v>2</v>
      </c>
      <c r="H347" s="24">
        <v>5</v>
      </c>
      <c r="I347" s="4">
        <f t="shared" si="5"/>
        <v>484</v>
      </c>
    </row>
    <row r="348" spans="1:9" ht="28.5" x14ac:dyDescent="0.2">
      <c r="A348" s="103" t="s">
        <v>2311</v>
      </c>
      <c r="B348" s="23" t="s">
        <v>1393</v>
      </c>
      <c r="C348" s="24" t="s">
        <v>1046</v>
      </c>
      <c r="D348" s="24">
        <v>42</v>
      </c>
      <c r="E348" s="24">
        <v>1</v>
      </c>
      <c r="F348" s="24">
        <v>0</v>
      </c>
      <c r="G348" s="24">
        <v>0</v>
      </c>
      <c r="H348" s="24">
        <v>1</v>
      </c>
      <c r="I348" s="4">
        <f t="shared" si="5"/>
        <v>44</v>
      </c>
    </row>
    <row r="349" spans="1:9" ht="28.5" x14ac:dyDescent="0.2">
      <c r="A349" s="103" t="s">
        <v>2312</v>
      </c>
      <c r="B349" s="23" t="s">
        <v>1394</v>
      </c>
      <c r="C349" s="24" t="s">
        <v>1046</v>
      </c>
      <c r="D349" s="24">
        <v>194</v>
      </c>
      <c r="E349" s="24">
        <v>3</v>
      </c>
      <c r="F349" s="24">
        <v>1</v>
      </c>
      <c r="G349" s="24">
        <v>0</v>
      </c>
      <c r="H349" s="24">
        <v>2</v>
      </c>
      <c r="I349" s="4">
        <f t="shared" si="5"/>
        <v>200</v>
      </c>
    </row>
    <row r="350" spans="1:9" ht="28.5" x14ac:dyDescent="0.2">
      <c r="A350" s="103" t="s">
        <v>2312</v>
      </c>
      <c r="B350" s="23" t="s">
        <v>1395</v>
      </c>
      <c r="C350" s="24" t="s">
        <v>1046</v>
      </c>
      <c r="D350" s="24">
        <v>169</v>
      </c>
      <c r="E350" s="24">
        <v>6</v>
      </c>
      <c r="F350" s="24">
        <v>0</v>
      </c>
      <c r="G350" s="24">
        <v>1</v>
      </c>
      <c r="H350" s="24">
        <v>3</v>
      </c>
      <c r="I350" s="4">
        <f t="shared" si="5"/>
        <v>179</v>
      </c>
    </row>
    <row r="351" spans="1:9" ht="28.5" x14ac:dyDescent="0.2">
      <c r="A351" s="103" t="s">
        <v>2312</v>
      </c>
      <c r="B351" s="23" t="s">
        <v>1396</v>
      </c>
      <c r="C351" s="24" t="s">
        <v>1046</v>
      </c>
      <c r="D351" s="24">
        <v>143</v>
      </c>
      <c r="E351" s="24">
        <v>0</v>
      </c>
      <c r="F351" s="24">
        <v>0</v>
      </c>
      <c r="G351" s="24">
        <v>0</v>
      </c>
      <c r="H351" s="24">
        <v>0</v>
      </c>
      <c r="I351" s="4">
        <f t="shared" si="5"/>
        <v>143</v>
      </c>
    </row>
    <row r="352" spans="1:9" ht="28.5" x14ac:dyDescent="0.2">
      <c r="A352" s="103" t="s">
        <v>2312</v>
      </c>
      <c r="B352" s="23" t="s">
        <v>1397</v>
      </c>
      <c r="C352" s="24" t="s">
        <v>1046</v>
      </c>
      <c r="D352" s="24">
        <v>521</v>
      </c>
      <c r="E352" s="24">
        <v>10</v>
      </c>
      <c r="F352" s="24">
        <v>4</v>
      </c>
      <c r="G352" s="24">
        <v>0</v>
      </c>
      <c r="H352" s="24">
        <v>3</v>
      </c>
      <c r="I352" s="4">
        <f t="shared" si="5"/>
        <v>538</v>
      </c>
    </row>
    <row r="353" spans="1:9" ht="28.5" x14ac:dyDescent="0.2">
      <c r="A353" s="103" t="s">
        <v>2312</v>
      </c>
      <c r="B353" s="23" t="s">
        <v>1398</v>
      </c>
      <c r="C353" s="24" t="s">
        <v>1046</v>
      </c>
      <c r="D353" s="24">
        <v>150</v>
      </c>
      <c r="E353" s="24">
        <v>1</v>
      </c>
      <c r="F353" s="24">
        <v>1</v>
      </c>
      <c r="G353" s="24">
        <v>0</v>
      </c>
      <c r="H353" s="24">
        <v>0</v>
      </c>
      <c r="I353" s="4">
        <f t="shared" si="5"/>
        <v>152</v>
      </c>
    </row>
    <row r="354" spans="1:9" ht="28.5" x14ac:dyDescent="0.2">
      <c r="A354" s="103" t="s">
        <v>2312</v>
      </c>
      <c r="B354" s="23" t="s">
        <v>1399</v>
      </c>
      <c r="C354" s="24" t="s">
        <v>1046</v>
      </c>
      <c r="D354" s="24">
        <v>154</v>
      </c>
      <c r="E354" s="24">
        <v>0</v>
      </c>
      <c r="F354" s="24">
        <v>0</v>
      </c>
      <c r="G354" s="24">
        <v>0</v>
      </c>
      <c r="H354" s="24">
        <v>0</v>
      </c>
      <c r="I354" s="4">
        <f t="shared" si="5"/>
        <v>154</v>
      </c>
    </row>
    <row r="355" spans="1:9" ht="28.5" x14ac:dyDescent="0.2">
      <c r="A355" s="103" t="s">
        <v>2312</v>
      </c>
      <c r="B355" s="23" t="s">
        <v>1400</v>
      </c>
      <c r="C355" s="24" t="s">
        <v>1046</v>
      </c>
      <c r="D355" s="24">
        <v>1489</v>
      </c>
      <c r="E355" s="24">
        <v>14</v>
      </c>
      <c r="F355" s="24">
        <v>9</v>
      </c>
      <c r="G355" s="24">
        <v>3</v>
      </c>
      <c r="H355" s="24">
        <v>2</v>
      </c>
      <c r="I355" s="4">
        <f t="shared" si="5"/>
        <v>1517</v>
      </c>
    </row>
    <row r="356" spans="1:9" ht="42.75" x14ac:dyDescent="0.2">
      <c r="A356" s="103" t="s">
        <v>2312</v>
      </c>
      <c r="B356" s="23" t="s">
        <v>1401</v>
      </c>
      <c r="C356" s="24" t="s">
        <v>1046</v>
      </c>
      <c r="D356" s="24">
        <v>352</v>
      </c>
      <c r="E356" s="24">
        <v>6</v>
      </c>
      <c r="F356" s="24">
        <v>2</v>
      </c>
      <c r="G356" s="24">
        <v>0</v>
      </c>
      <c r="H356" s="24">
        <v>2</v>
      </c>
      <c r="I356" s="4">
        <f t="shared" si="5"/>
        <v>362</v>
      </c>
    </row>
    <row r="357" spans="1:9" ht="28.5" x14ac:dyDescent="0.2">
      <c r="A357" s="103" t="s">
        <v>2312</v>
      </c>
      <c r="B357" s="23" t="s">
        <v>1402</v>
      </c>
      <c r="C357" s="24" t="s">
        <v>1046</v>
      </c>
      <c r="D357" s="24">
        <v>252</v>
      </c>
      <c r="E357" s="24">
        <v>5</v>
      </c>
      <c r="F357" s="24">
        <v>1</v>
      </c>
      <c r="G357" s="24">
        <v>0</v>
      </c>
      <c r="H357" s="24">
        <v>4</v>
      </c>
      <c r="I357" s="4">
        <f t="shared" si="5"/>
        <v>262</v>
      </c>
    </row>
    <row r="358" spans="1:9" x14ac:dyDescent="0.2">
      <c r="A358" s="103" t="s">
        <v>2312</v>
      </c>
      <c r="B358" s="23" t="s">
        <v>1403</v>
      </c>
      <c r="C358" s="24" t="s">
        <v>1046</v>
      </c>
      <c r="D358" s="24">
        <v>511</v>
      </c>
      <c r="E358" s="24">
        <v>12</v>
      </c>
      <c r="F358" s="24">
        <v>5</v>
      </c>
      <c r="G358" s="24">
        <v>0</v>
      </c>
      <c r="H358" s="24">
        <v>0</v>
      </c>
      <c r="I358" s="4">
        <f t="shared" si="5"/>
        <v>528</v>
      </c>
    </row>
    <row r="359" spans="1:9" ht="42.75" x14ac:dyDescent="0.2">
      <c r="A359" s="103" t="s">
        <v>2313</v>
      </c>
      <c r="B359" s="23" t="s">
        <v>1404</v>
      </c>
      <c r="C359" s="24" t="s">
        <v>1046</v>
      </c>
      <c r="D359" s="24">
        <v>561</v>
      </c>
      <c r="E359" s="24">
        <v>13</v>
      </c>
      <c r="F359" s="24">
        <v>3</v>
      </c>
      <c r="G359" s="24">
        <v>3</v>
      </c>
      <c r="H359" s="24">
        <v>0</v>
      </c>
      <c r="I359" s="4">
        <f t="shared" si="5"/>
        <v>580</v>
      </c>
    </row>
    <row r="360" spans="1:9" ht="42.75" x14ac:dyDescent="0.2">
      <c r="A360" s="103" t="s">
        <v>2313</v>
      </c>
      <c r="B360" s="23" t="s">
        <v>1405</v>
      </c>
      <c r="C360" s="24" t="s">
        <v>1046</v>
      </c>
      <c r="D360" s="24">
        <v>1421</v>
      </c>
      <c r="E360" s="24">
        <v>35</v>
      </c>
      <c r="F360" s="24">
        <v>13</v>
      </c>
      <c r="G360" s="24">
        <v>8</v>
      </c>
      <c r="H360" s="24">
        <v>0</v>
      </c>
      <c r="I360" s="4">
        <f t="shared" si="5"/>
        <v>1477</v>
      </c>
    </row>
    <row r="361" spans="1:9" ht="42.75" x14ac:dyDescent="0.2">
      <c r="A361" s="103" t="s">
        <v>2313</v>
      </c>
      <c r="B361" s="23" t="s">
        <v>1406</v>
      </c>
      <c r="C361" s="24" t="s">
        <v>1046</v>
      </c>
      <c r="D361" s="24">
        <v>498</v>
      </c>
      <c r="E361" s="24">
        <v>10</v>
      </c>
      <c r="F361" s="24">
        <v>4</v>
      </c>
      <c r="G361" s="24">
        <v>4</v>
      </c>
      <c r="H361" s="24">
        <v>0</v>
      </c>
      <c r="I361" s="4">
        <f t="shared" si="5"/>
        <v>516</v>
      </c>
    </row>
    <row r="362" spans="1:9" ht="28.5" x14ac:dyDescent="0.2">
      <c r="A362" s="103" t="s">
        <v>2313</v>
      </c>
      <c r="B362" s="23" t="s">
        <v>1407</v>
      </c>
      <c r="C362" s="24" t="s">
        <v>1046</v>
      </c>
      <c r="D362" s="24">
        <v>217</v>
      </c>
      <c r="E362" s="24">
        <v>1</v>
      </c>
      <c r="F362" s="24">
        <v>0</v>
      </c>
      <c r="G362" s="24">
        <v>0</v>
      </c>
      <c r="H362" s="24">
        <v>0</v>
      </c>
      <c r="I362" s="4">
        <f t="shared" si="5"/>
        <v>218</v>
      </c>
    </row>
    <row r="363" spans="1:9" ht="28.5" x14ac:dyDescent="0.2">
      <c r="A363" s="103" t="s">
        <v>2313</v>
      </c>
      <c r="B363" s="23" t="s">
        <v>1408</v>
      </c>
      <c r="C363" s="24" t="s">
        <v>1046</v>
      </c>
      <c r="D363" s="24">
        <v>557</v>
      </c>
      <c r="E363" s="24">
        <v>8</v>
      </c>
      <c r="F363" s="24">
        <v>2</v>
      </c>
      <c r="G363" s="24">
        <v>1</v>
      </c>
      <c r="H363" s="24">
        <v>0</v>
      </c>
      <c r="I363" s="4">
        <f t="shared" si="5"/>
        <v>568</v>
      </c>
    </row>
    <row r="364" spans="1:9" ht="28.5" x14ac:dyDescent="0.2">
      <c r="A364" s="103" t="s">
        <v>2313</v>
      </c>
      <c r="B364" s="23" t="s">
        <v>1409</v>
      </c>
      <c r="C364" s="24" t="s">
        <v>1046</v>
      </c>
      <c r="D364" s="24">
        <v>230</v>
      </c>
      <c r="E364" s="24">
        <v>6</v>
      </c>
      <c r="F364" s="24">
        <v>1</v>
      </c>
      <c r="G364" s="24">
        <v>0</v>
      </c>
      <c r="H364" s="24">
        <v>2</v>
      </c>
      <c r="I364" s="4">
        <f t="shared" si="5"/>
        <v>239</v>
      </c>
    </row>
    <row r="365" spans="1:9" x14ac:dyDescent="0.2">
      <c r="A365" s="103" t="s">
        <v>2313</v>
      </c>
      <c r="B365" s="23" t="s">
        <v>1410</v>
      </c>
      <c r="C365" s="24" t="s">
        <v>1046</v>
      </c>
      <c r="D365" s="24">
        <v>355</v>
      </c>
      <c r="E365" s="24">
        <v>8</v>
      </c>
      <c r="F365" s="24">
        <v>3</v>
      </c>
      <c r="G365" s="24">
        <v>3</v>
      </c>
      <c r="H365" s="24">
        <v>1</v>
      </c>
      <c r="I365" s="4">
        <f t="shared" si="5"/>
        <v>370</v>
      </c>
    </row>
    <row r="366" spans="1:9" ht="28.5" x14ac:dyDescent="0.2">
      <c r="A366" s="103" t="s">
        <v>2314</v>
      </c>
      <c r="B366" s="23" t="s">
        <v>1411</v>
      </c>
      <c r="C366" s="24" t="s">
        <v>1046</v>
      </c>
      <c r="D366" s="24">
        <v>192</v>
      </c>
      <c r="E366" s="24">
        <v>4</v>
      </c>
      <c r="F366" s="24">
        <v>1</v>
      </c>
      <c r="G366" s="24">
        <v>1</v>
      </c>
      <c r="H366" s="24">
        <v>2</v>
      </c>
      <c r="I366" s="4">
        <f t="shared" si="5"/>
        <v>200</v>
      </c>
    </row>
    <row r="367" spans="1:9" x14ac:dyDescent="0.2">
      <c r="A367" s="103" t="s">
        <v>2315</v>
      </c>
      <c r="B367" s="23" t="s">
        <v>1412</v>
      </c>
      <c r="C367" s="24" t="s">
        <v>1046</v>
      </c>
      <c r="D367" s="24">
        <v>237</v>
      </c>
      <c r="E367" s="24">
        <v>2</v>
      </c>
      <c r="F367" s="24">
        <v>1</v>
      </c>
      <c r="G367" s="24">
        <v>0</v>
      </c>
      <c r="H367" s="24">
        <v>1</v>
      </c>
      <c r="I367" s="4">
        <f t="shared" si="5"/>
        <v>241</v>
      </c>
    </row>
    <row r="368" spans="1:9" ht="28.5" x14ac:dyDescent="0.2">
      <c r="A368" s="103" t="s">
        <v>2315</v>
      </c>
      <c r="B368" s="23" t="s">
        <v>1413</v>
      </c>
      <c r="C368" s="24" t="s">
        <v>1046</v>
      </c>
      <c r="D368" s="24">
        <v>177</v>
      </c>
      <c r="E368" s="24">
        <v>1</v>
      </c>
      <c r="F368" s="24">
        <v>0</v>
      </c>
      <c r="G368" s="24">
        <v>0</v>
      </c>
      <c r="H368" s="24">
        <v>1</v>
      </c>
      <c r="I368" s="4">
        <f t="shared" si="5"/>
        <v>179</v>
      </c>
    </row>
    <row r="369" spans="1:9" x14ac:dyDescent="0.2">
      <c r="A369" s="103" t="s">
        <v>2315</v>
      </c>
      <c r="B369" s="23" t="s">
        <v>1414</v>
      </c>
      <c r="C369" s="24" t="s">
        <v>1046</v>
      </c>
      <c r="D369" s="24">
        <v>158</v>
      </c>
      <c r="E369" s="24">
        <v>1</v>
      </c>
      <c r="F369" s="24">
        <v>0</v>
      </c>
      <c r="G369" s="24">
        <v>0</v>
      </c>
      <c r="H369" s="24">
        <v>1</v>
      </c>
      <c r="I369" s="4">
        <f t="shared" si="5"/>
        <v>160</v>
      </c>
    </row>
    <row r="370" spans="1:9" ht="42.75" x14ac:dyDescent="0.2">
      <c r="A370" s="103" t="s">
        <v>2315</v>
      </c>
      <c r="B370" s="23" t="s">
        <v>1415</v>
      </c>
      <c r="C370" s="24" t="s">
        <v>1046</v>
      </c>
      <c r="D370" s="24">
        <v>761</v>
      </c>
      <c r="E370" s="24">
        <v>14</v>
      </c>
      <c r="F370" s="24">
        <v>8</v>
      </c>
      <c r="G370" s="24">
        <v>4</v>
      </c>
      <c r="H370" s="24">
        <v>1</v>
      </c>
      <c r="I370" s="4">
        <f t="shared" si="5"/>
        <v>788</v>
      </c>
    </row>
    <row r="371" spans="1:9" x14ac:dyDescent="0.2">
      <c r="A371" s="103" t="s">
        <v>2315</v>
      </c>
      <c r="B371" s="23" t="s">
        <v>1416</v>
      </c>
      <c r="C371" s="24" t="s">
        <v>1046</v>
      </c>
      <c r="D371" s="24">
        <v>505</v>
      </c>
      <c r="E371" s="24">
        <v>13</v>
      </c>
      <c r="F371" s="24">
        <v>5</v>
      </c>
      <c r="G371" s="24">
        <v>2</v>
      </c>
      <c r="H371" s="24">
        <v>0</v>
      </c>
      <c r="I371" s="4">
        <f t="shared" si="5"/>
        <v>525</v>
      </c>
    </row>
    <row r="372" spans="1:9" ht="42.75" x14ac:dyDescent="0.2">
      <c r="A372" s="103" t="s">
        <v>2315</v>
      </c>
      <c r="B372" s="23" t="s">
        <v>1417</v>
      </c>
      <c r="C372" s="24" t="s">
        <v>1046</v>
      </c>
      <c r="D372" s="24">
        <v>1089</v>
      </c>
      <c r="E372" s="24">
        <v>37</v>
      </c>
      <c r="F372" s="24">
        <v>6</v>
      </c>
      <c r="G372" s="24">
        <v>4</v>
      </c>
      <c r="H372" s="24">
        <v>1</v>
      </c>
      <c r="I372" s="4">
        <f t="shared" si="5"/>
        <v>1137</v>
      </c>
    </row>
    <row r="373" spans="1:9" x14ac:dyDescent="0.2">
      <c r="A373" s="103" t="s">
        <v>2315</v>
      </c>
      <c r="B373" s="23" t="s">
        <v>1418</v>
      </c>
      <c r="C373" s="24" t="s">
        <v>1046</v>
      </c>
      <c r="D373" s="24">
        <v>170</v>
      </c>
      <c r="E373" s="24">
        <v>3</v>
      </c>
      <c r="F373" s="24">
        <v>0</v>
      </c>
      <c r="G373" s="24">
        <v>0</v>
      </c>
      <c r="H373" s="24">
        <v>2</v>
      </c>
      <c r="I373" s="4">
        <f t="shared" si="5"/>
        <v>175</v>
      </c>
    </row>
    <row r="374" spans="1:9" ht="28.5" x14ac:dyDescent="0.2">
      <c r="A374" s="103" t="s">
        <v>2316</v>
      </c>
      <c r="B374" s="23" t="s">
        <v>1419</v>
      </c>
      <c r="C374" s="24" t="s">
        <v>1046</v>
      </c>
      <c r="D374" s="24">
        <v>2583</v>
      </c>
      <c r="E374" s="24">
        <v>32</v>
      </c>
      <c r="F374" s="24">
        <v>15</v>
      </c>
      <c r="G374" s="24">
        <v>5</v>
      </c>
      <c r="H374" s="24">
        <v>9</v>
      </c>
      <c r="I374" s="4">
        <f t="shared" si="5"/>
        <v>2644</v>
      </c>
    </row>
    <row r="375" spans="1:9" ht="28.5" x14ac:dyDescent="0.2">
      <c r="A375" s="103" t="s">
        <v>2316</v>
      </c>
      <c r="B375" s="23" t="s">
        <v>1420</v>
      </c>
      <c r="C375" s="24" t="s">
        <v>1046</v>
      </c>
      <c r="D375" s="24">
        <v>356</v>
      </c>
      <c r="E375" s="24">
        <v>3</v>
      </c>
      <c r="F375" s="24">
        <v>1</v>
      </c>
      <c r="G375" s="24">
        <v>2</v>
      </c>
      <c r="H375" s="24">
        <v>0</v>
      </c>
      <c r="I375" s="4">
        <f t="shared" si="5"/>
        <v>362</v>
      </c>
    </row>
    <row r="376" spans="1:9" ht="28.5" x14ac:dyDescent="0.2">
      <c r="A376" s="103" t="s">
        <v>2316</v>
      </c>
      <c r="B376" s="23" t="s">
        <v>1421</v>
      </c>
      <c r="C376" s="24" t="s">
        <v>1046</v>
      </c>
      <c r="D376" s="24">
        <v>1103</v>
      </c>
      <c r="E376" s="24">
        <v>38</v>
      </c>
      <c r="F376" s="24">
        <v>8</v>
      </c>
      <c r="G376" s="24">
        <v>3</v>
      </c>
      <c r="H376" s="24">
        <v>14</v>
      </c>
      <c r="I376" s="4">
        <f t="shared" si="5"/>
        <v>1166</v>
      </c>
    </row>
    <row r="377" spans="1:9" ht="42.75" x14ac:dyDescent="0.2">
      <c r="A377" s="103" t="s">
        <v>2316</v>
      </c>
      <c r="B377" s="23" t="s">
        <v>1422</v>
      </c>
      <c r="C377" s="24" t="s">
        <v>1046</v>
      </c>
      <c r="D377" s="24">
        <v>214</v>
      </c>
      <c r="E377" s="24">
        <v>1</v>
      </c>
      <c r="F377" s="24">
        <v>0</v>
      </c>
      <c r="G377" s="24">
        <v>1</v>
      </c>
      <c r="H377" s="24">
        <v>0</v>
      </c>
      <c r="I377" s="4">
        <f t="shared" si="5"/>
        <v>216</v>
      </c>
    </row>
    <row r="378" spans="1:9" ht="28.5" x14ac:dyDescent="0.2">
      <c r="A378" s="103" t="s">
        <v>2316</v>
      </c>
      <c r="B378" s="23" t="s">
        <v>1423</v>
      </c>
      <c r="C378" s="24" t="s">
        <v>1046</v>
      </c>
      <c r="D378" s="24">
        <v>269</v>
      </c>
      <c r="E378" s="24">
        <v>13</v>
      </c>
      <c r="F378" s="24">
        <v>2</v>
      </c>
      <c r="G378" s="24">
        <v>0</v>
      </c>
      <c r="H378" s="24">
        <v>7</v>
      </c>
      <c r="I378" s="4">
        <f t="shared" si="5"/>
        <v>291</v>
      </c>
    </row>
    <row r="379" spans="1:9" ht="28.5" x14ac:dyDescent="0.2">
      <c r="A379" s="103" t="s">
        <v>2316</v>
      </c>
      <c r="B379" s="23" t="s">
        <v>1424</v>
      </c>
      <c r="C379" s="24" t="s">
        <v>1046</v>
      </c>
      <c r="D379" s="24">
        <v>230</v>
      </c>
      <c r="E379" s="24">
        <v>2</v>
      </c>
      <c r="F379" s="24">
        <v>0</v>
      </c>
      <c r="G379" s="24">
        <v>0</v>
      </c>
      <c r="H379" s="24">
        <v>1</v>
      </c>
      <c r="I379" s="4">
        <f t="shared" si="5"/>
        <v>233</v>
      </c>
    </row>
    <row r="380" spans="1:9" ht="42.75" x14ac:dyDescent="0.2">
      <c r="A380" s="103" t="s">
        <v>2317</v>
      </c>
      <c r="B380" s="23" t="s">
        <v>1425</v>
      </c>
      <c r="C380" s="24" t="s">
        <v>1046</v>
      </c>
      <c r="D380" s="24">
        <v>1134</v>
      </c>
      <c r="E380" s="24">
        <v>8</v>
      </c>
      <c r="F380" s="24">
        <v>4</v>
      </c>
      <c r="G380" s="24">
        <v>1</v>
      </c>
      <c r="H380" s="24">
        <v>0</v>
      </c>
      <c r="I380" s="4">
        <f t="shared" si="5"/>
        <v>1147</v>
      </c>
    </row>
    <row r="381" spans="1:9" ht="28.5" x14ac:dyDescent="0.2">
      <c r="A381" s="103" t="s">
        <v>2317</v>
      </c>
      <c r="B381" s="23" t="s">
        <v>1426</v>
      </c>
      <c r="C381" s="24" t="s">
        <v>1046</v>
      </c>
      <c r="D381" s="24">
        <v>204</v>
      </c>
      <c r="E381" s="24">
        <v>0</v>
      </c>
      <c r="F381" s="24">
        <v>0</v>
      </c>
      <c r="G381" s="24">
        <v>0</v>
      </c>
      <c r="H381" s="24">
        <v>0</v>
      </c>
      <c r="I381" s="4">
        <f t="shared" si="5"/>
        <v>204</v>
      </c>
    </row>
    <row r="382" spans="1:9" ht="28.5" x14ac:dyDescent="0.2">
      <c r="A382" s="103" t="s">
        <v>2317</v>
      </c>
      <c r="B382" s="23" t="s">
        <v>1427</v>
      </c>
      <c r="C382" s="24" t="s">
        <v>1046</v>
      </c>
      <c r="D382" s="24">
        <v>655</v>
      </c>
      <c r="E382" s="24">
        <v>10</v>
      </c>
      <c r="F382" s="24">
        <v>4</v>
      </c>
      <c r="G382" s="24">
        <v>0</v>
      </c>
      <c r="H382" s="24">
        <v>0</v>
      </c>
      <c r="I382" s="4">
        <f t="shared" si="5"/>
        <v>669</v>
      </c>
    </row>
    <row r="383" spans="1:9" ht="28.5" x14ac:dyDescent="0.2">
      <c r="A383" s="103" t="s">
        <v>2317</v>
      </c>
      <c r="B383" s="23" t="s">
        <v>1428</v>
      </c>
      <c r="C383" s="24" t="s">
        <v>1046</v>
      </c>
      <c r="D383" s="24">
        <v>77</v>
      </c>
      <c r="E383" s="24">
        <v>0</v>
      </c>
      <c r="F383" s="24">
        <v>0</v>
      </c>
      <c r="G383" s="24">
        <v>0</v>
      </c>
      <c r="H383" s="24">
        <v>0</v>
      </c>
      <c r="I383" s="4">
        <f t="shared" si="5"/>
        <v>77</v>
      </c>
    </row>
    <row r="384" spans="1:9" ht="28.5" x14ac:dyDescent="0.2">
      <c r="A384" s="103" t="s">
        <v>2317</v>
      </c>
      <c r="B384" s="23" t="s">
        <v>1429</v>
      </c>
      <c r="C384" s="24" t="s">
        <v>1046</v>
      </c>
      <c r="D384" s="24">
        <v>813</v>
      </c>
      <c r="E384" s="24">
        <v>10</v>
      </c>
      <c r="F384" s="24">
        <v>5</v>
      </c>
      <c r="G384" s="24">
        <v>1</v>
      </c>
      <c r="H384" s="24">
        <v>3</v>
      </c>
      <c r="I384" s="4">
        <f t="shared" si="5"/>
        <v>832</v>
      </c>
    </row>
    <row r="385" spans="1:9" x14ac:dyDescent="0.2">
      <c r="A385" s="103" t="s">
        <v>2317</v>
      </c>
      <c r="B385" s="23" t="s">
        <v>1430</v>
      </c>
      <c r="C385" s="24" t="s">
        <v>1046</v>
      </c>
      <c r="D385" s="24">
        <v>32</v>
      </c>
      <c r="E385" s="24">
        <v>5</v>
      </c>
      <c r="F385" s="24">
        <v>0</v>
      </c>
      <c r="G385" s="24">
        <v>1</v>
      </c>
      <c r="H385" s="24">
        <v>0</v>
      </c>
      <c r="I385" s="4">
        <f t="shared" si="5"/>
        <v>38</v>
      </c>
    </row>
    <row r="386" spans="1:9" x14ac:dyDescent="0.2">
      <c r="A386" s="103" t="s">
        <v>2317</v>
      </c>
      <c r="B386" s="23" t="s">
        <v>1431</v>
      </c>
      <c r="C386" s="24" t="s">
        <v>1046</v>
      </c>
      <c r="D386" s="24">
        <v>315</v>
      </c>
      <c r="E386" s="24">
        <v>4</v>
      </c>
      <c r="F386" s="24">
        <v>1</v>
      </c>
      <c r="G386" s="24">
        <v>0</v>
      </c>
      <c r="H386" s="24">
        <v>3</v>
      </c>
      <c r="I386" s="4">
        <f t="shared" si="5"/>
        <v>323</v>
      </c>
    </row>
    <row r="387" spans="1:9" ht="28.5" x14ac:dyDescent="0.2">
      <c r="A387" s="103" t="s">
        <v>2318</v>
      </c>
      <c r="B387" s="23" t="s">
        <v>1432</v>
      </c>
      <c r="C387" s="24" t="s">
        <v>1046</v>
      </c>
      <c r="D387" s="24">
        <v>645</v>
      </c>
      <c r="E387" s="24">
        <v>3</v>
      </c>
      <c r="F387" s="24">
        <v>3</v>
      </c>
      <c r="G387" s="24">
        <v>0</v>
      </c>
      <c r="H387" s="24">
        <v>0</v>
      </c>
      <c r="I387" s="4">
        <f t="shared" ref="I387:I450" si="6">SUM(D387:H387)</f>
        <v>651</v>
      </c>
    </row>
    <row r="388" spans="1:9" x14ac:dyDescent="0.2">
      <c r="A388" s="103" t="s">
        <v>2318</v>
      </c>
      <c r="B388" s="23" t="s">
        <v>1433</v>
      </c>
      <c r="C388" s="24" t="s">
        <v>1046</v>
      </c>
      <c r="D388" s="24">
        <v>219</v>
      </c>
      <c r="E388" s="24">
        <v>1</v>
      </c>
      <c r="F388" s="24">
        <v>0</v>
      </c>
      <c r="G388" s="24">
        <v>0</v>
      </c>
      <c r="H388" s="24">
        <v>1</v>
      </c>
      <c r="I388" s="4">
        <f t="shared" si="6"/>
        <v>221</v>
      </c>
    </row>
    <row r="389" spans="1:9" ht="28.5" x14ac:dyDescent="0.2">
      <c r="A389" s="103" t="s">
        <v>2318</v>
      </c>
      <c r="B389" s="23" t="s">
        <v>1434</v>
      </c>
      <c r="C389" s="24" t="s">
        <v>1046</v>
      </c>
      <c r="D389" s="24">
        <v>209</v>
      </c>
      <c r="E389" s="24">
        <v>3</v>
      </c>
      <c r="F389" s="24">
        <v>1</v>
      </c>
      <c r="G389" s="24">
        <v>1</v>
      </c>
      <c r="H389" s="24">
        <v>0</v>
      </c>
      <c r="I389" s="4">
        <f t="shared" si="6"/>
        <v>214</v>
      </c>
    </row>
    <row r="390" spans="1:9" ht="28.5" x14ac:dyDescent="0.2">
      <c r="A390" s="103" t="s">
        <v>2318</v>
      </c>
      <c r="B390" s="23" t="s">
        <v>1435</v>
      </c>
      <c r="C390" s="24" t="s">
        <v>1046</v>
      </c>
      <c r="D390" s="24">
        <v>197</v>
      </c>
      <c r="E390" s="24">
        <v>5</v>
      </c>
      <c r="F390" s="24">
        <v>0</v>
      </c>
      <c r="G390" s="24">
        <v>1</v>
      </c>
      <c r="H390" s="24">
        <v>2</v>
      </c>
      <c r="I390" s="4">
        <f t="shared" si="6"/>
        <v>205</v>
      </c>
    </row>
    <row r="391" spans="1:9" ht="28.5" x14ac:dyDescent="0.2">
      <c r="A391" s="103" t="s">
        <v>2318</v>
      </c>
      <c r="B391" s="23" t="s">
        <v>1436</v>
      </c>
      <c r="C391" s="24" t="s">
        <v>1046</v>
      </c>
      <c r="D391" s="24">
        <v>180</v>
      </c>
      <c r="E391" s="24">
        <v>2</v>
      </c>
      <c r="F391" s="24">
        <v>0</v>
      </c>
      <c r="G391" s="24">
        <v>1</v>
      </c>
      <c r="H391" s="24">
        <v>1</v>
      </c>
      <c r="I391" s="4">
        <f t="shared" si="6"/>
        <v>184</v>
      </c>
    </row>
    <row r="392" spans="1:9" ht="28.5" x14ac:dyDescent="0.2">
      <c r="A392" s="103" t="s">
        <v>2318</v>
      </c>
      <c r="B392" s="23" t="s">
        <v>1437</v>
      </c>
      <c r="C392" s="24" t="s">
        <v>1046</v>
      </c>
      <c r="D392" s="24">
        <v>220</v>
      </c>
      <c r="E392" s="24">
        <v>2</v>
      </c>
      <c r="F392" s="24">
        <v>1</v>
      </c>
      <c r="G392" s="24">
        <v>0</v>
      </c>
      <c r="H392" s="24">
        <v>1</v>
      </c>
      <c r="I392" s="4">
        <f t="shared" si="6"/>
        <v>224</v>
      </c>
    </row>
    <row r="393" spans="1:9" x14ac:dyDescent="0.2">
      <c r="A393" s="103" t="s">
        <v>2318</v>
      </c>
      <c r="B393" s="23" t="s">
        <v>1438</v>
      </c>
      <c r="C393" s="24" t="s">
        <v>1046</v>
      </c>
      <c r="D393" s="24">
        <v>880</v>
      </c>
      <c r="E393" s="24">
        <v>16</v>
      </c>
      <c r="F393" s="24">
        <v>4</v>
      </c>
      <c r="G393" s="24">
        <v>3</v>
      </c>
      <c r="H393" s="24">
        <v>0</v>
      </c>
      <c r="I393" s="4">
        <f t="shared" si="6"/>
        <v>903</v>
      </c>
    </row>
    <row r="394" spans="1:9" ht="28.5" x14ac:dyDescent="0.2">
      <c r="A394" s="103" t="s">
        <v>2319</v>
      </c>
      <c r="B394" s="23" t="s">
        <v>1439</v>
      </c>
      <c r="C394" s="24" t="s">
        <v>1046</v>
      </c>
      <c r="D394" s="24">
        <v>113</v>
      </c>
      <c r="E394" s="24">
        <v>6</v>
      </c>
      <c r="F394" s="24">
        <v>1</v>
      </c>
      <c r="G394" s="24">
        <v>1</v>
      </c>
      <c r="H394" s="24">
        <v>0</v>
      </c>
      <c r="I394" s="4">
        <f t="shared" si="6"/>
        <v>121</v>
      </c>
    </row>
    <row r="395" spans="1:9" x14ac:dyDescent="0.2">
      <c r="A395" s="103" t="s">
        <v>2320</v>
      </c>
      <c r="B395" s="23" t="s">
        <v>1440</v>
      </c>
      <c r="C395" s="24" t="s">
        <v>1046</v>
      </c>
      <c r="D395" s="24">
        <v>424</v>
      </c>
      <c r="E395" s="24">
        <v>4</v>
      </c>
      <c r="F395" s="24">
        <v>3</v>
      </c>
      <c r="G395" s="24">
        <v>1</v>
      </c>
      <c r="H395" s="24">
        <v>0</v>
      </c>
      <c r="I395" s="4">
        <f t="shared" si="6"/>
        <v>432</v>
      </c>
    </row>
    <row r="396" spans="1:9" ht="42.75" x14ac:dyDescent="0.2">
      <c r="A396" s="103" t="s">
        <v>2320</v>
      </c>
      <c r="B396" s="23" t="s">
        <v>1441</v>
      </c>
      <c r="C396" s="24" t="s">
        <v>1046</v>
      </c>
      <c r="D396" s="24">
        <v>447</v>
      </c>
      <c r="E396" s="24">
        <v>7</v>
      </c>
      <c r="F396" s="24">
        <v>2</v>
      </c>
      <c r="G396" s="24">
        <v>0</v>
      </c>
      <c r="H396" s="24">
        <v>2</v>
      </c>
      <c r="I396" s="4">
        <f t="shared" si="6"/>
        <v>458</v>
      </c>
    </row>
    <row r="397" spans="1:9" ht="28.5" x14ac:dyDescent="0.2">
      <c r="A397" s="103" t="s">
        <v>2320</v>
      </c>
      <c r="B397" s="23" t="s">
        <v>1442</v>
      </c>
      <c r="C397" s="24" t="s">
        <v>1046</v>
      </c>
      <c r="D397" s="24">
        <v>1030</v>
      </c>
      <c r="E397" s="24">
        <v>8</v>
      </c>
      <c r="F397" s="24">
        <v>5</v>
      </c>
      <c r="G397" s="24">
        <v>1</v>
      </c>
      <c r="H397" s="24">
        <v>2</v>
      </c>
      <c r="I397" s="4">
        <f t="shared" si="6"/>
        <v>1046</v>
      </c>
    </row>
    <row r="398" spans="1:9" ht="28.5" x14ac:dyDescent="0.2">
      <c r="A398" s="103" t="s">
        <v>2320</v>
      </c>
      <c r="B398" s="23" t="s">
        <v>1443</v>
      </c>
      <c r="C398" s="24" t="s">
        <v>1046</v>
      </c>
      <c r="D398" s="24">
        <v>676</v>
      </c>
      <c r="E398" s="24">
        <v>8</v>
      </c>
      <c r="F398" s="24">
        <v>5</v>
      </c>
      <c r="G398" s="24">
        <v>1</v>
      </c>
      <c r="H398" s="24">
        <v>0</v>
      </c>
      <c r="I398" s="4">
        <f t="shared" si="6"/>
        <v>690</v>
      </c>
    </row>
    <row r="399" spans="1:9" ht="28.5" x14ac:dyDescent="0.2">
      <c r="A399" s="103" t="s">
        <v>2321</v>
      </c>
      <c r="B399" s="23" t="s">
        <v>1444</v>
      </c>
      <c r="C399" s="24" t="s">
        <v>1046</v>
      </c>
      <c r="D399" s="24">
        <v>197</v>
      </c>
      <c r="E399" s="24">
        <v>1</v>
      </c>
      <c r="F399" s="24">
        <v>1</v>
      </c>
      <c r="G399" s="24">
        <v>0</v>
      </c>
      <c r="H399" s="24">
        <v>0</v>
      </c>
      <c r="I399" s="4">
        <f t="shared" si="6"/>
        <v>199</v>
      </c>
    </row>
    <row r="400" spans="1:9" ht="28.5" x14ac:dyDescent="0.2">
      <c r="A400" s="103" t="s">
        <v>2321</v>
      </c>
      <c r="B400" s="23" t="s">
        <v>1445</v>
      </c>
      <c r="C400" s="24" t="s">
        <v>1046</v>
      </c>
      <c r="D400" s="24">
        <v>435</v>
      </c>
      <c r="E400" s="24">
        <v>9</v>
      </c>
      <c r="F400" s="24">
        <v>1</v>
      </c>
      <c r="G400" s="24">
        <v>3</v>
      </c>
      <c r="H400" s="24">
        <v>1</v>
      </c>
      <c r="I400" s="4">
        <f t="shared" si="6"/>
        <v>449</v>
      </c>
    </row>
    <row r="401" spans="1:9" ht="28.5" x14ac:dyDescent="0.2">
      <c r="A401" s="103" t="s">
        <v>2321</v>
      </c>
      <c r="B401" s="23" t="s">
        <v>1446</v>
      </c>
      <c r="C401" s="24" t="s">
        <v>1046</v>
      </c>
      <c r="D401" s="24">
        <v>1348</v>
      </c>
      <c r="E401" s="24">
        <v>34</v>
      </c>
      <c r="F401" s="24">
        <v>13</v>
      </c>
      <c r="G401" s="24">
        <v>8</v>
      </c>
      <c r="H401" s="24">
        <v>8</v>
      </c>
      <c r="I401" s="4">
        <f t="shared" si="6"/>
        <v>1411</v>
      </c>
    </row>
    <row r="402" spans="1:9" ht="28.5" x14ac:dyDescent="0.2">
      <c r="A402" s="103" t="s">
        <v>2321</v>
      </c>
      <c r="B402" s="23" t="s">
        <v>1447</v>
      </c>
      <c r="C402" s="24" t="s">
        <v>1046</v>
      </c>
      <c r="D402" s="24">
        <v>374</v>
      </c>
      <c r="E402" s="24">
        <v>3</v>
      </c>
      <c r="F402" s="24">
        <v>1</v>
      </c>
      <c r="G402" s="24">
        <v>0</v>
      </c>
      <c r="H402" s="24">
        <v>2</v>
      </c>
      <c r="I402" s="4">
        <f t="shared" si="6"/>
        <v>380</v>
      </c>
    </row>
    <row r="403" spans="1:9" ht="28.5" x14ac:dyDescent="0.2">
      <c r="A403" s="103" t="s">
        <v>2321</v>
      </c>
      <c r="B403" s="23" t="s">
        <v>1448</v>
      </c>
      <c r="C403" s="24" t="s">
        <v>1046</v>
      </c>
      <c r="D403" s="24">
        <v>169</v>
      </c>
      <c r="E403" s="24">
        <v>5</v>
      </c>
      <c r="F403" s="24">
        <v>1</v>
      </c>
      <c r="G403" s="24">
        <v>0</v>
      </c>
      <c r="H403" s="24">
        <v>4</v>
      </c>
      <c r="I403" s="4">
        <f t="shared" si="6"/>
        <v>179</v>
      </c>
    </row>
    <row r="404" spans="1:9" ht="42.75" x14ac:dyDescent="0.2">
      <c r="A404" s="103" t="s">
        <v>2321</v>
      </c>
      <c r="B404" s="23" t="s">
        <v>1449</v>
      </c>
      <c r="C404" s="24" t="s">
        <v>1046</v>
      </c>
      <c r="D404" s="24">
        <v>217</v>
      </c>
      <c r="E404" s="24">
        <v>2</v>
      </c>
      <c r="F404" s="24">
        <v>1</v>
      </c>
      <c r="G404" s="24">
        <v>0</v>
      </c>
      <c r="H404" s="24">
        <v>0</v>
      </c>
      <c r="I404" s="4">
        <f t="shared" si="6"/>
        <v>220</v>
      </c>
    </row>
    <row r="405" spans="1:9" ht="42.75" x14ac:dyDescent="0.2">
      <c r="A405" s="103" t="s">
        <v>2321</v>
      </c>
      <c r="B405" s="23" t="s">
        <v>1450</v>
      </c>
      <c r="C405" s="24" t="s">
        <v>1046</v>
      </c>
      <c r="D405" s="24">
        <v>232</v>
      </c>
      <c r="E405" s="24">
        <v>4</v>
      </c>
      <c r="F405" s="24">
        <v>1</v>
      </c>
      <c r="G405" s="24">
        <v>1</v>
      </c>
      <c r="H405" s="24">
        <v>1</v>
      </c>
      <c r="I405" s="4">
        <f t="shared" si="6"/>
        <v>239</v>
      </c>
    </row>
    <row r="406" spans="1:9" ht="28.5" x14ac:dyDescent="0.2">
      <c r="A406" s="103" t="s">
        <v>2321</v>
      </c>
      <c r="B406" s="23" t="s">
        <v>1451</v>
      </c>
      <c r="C406" s="24" t="s">
        <v>1046</v>
      </c>
      <c r="D406" s="24">
        <v>666</v>
      </c>
      <c r="E406" s="24">
        <v>8</v>
      </c>
      <c r="F406" s="24">
        <v>3</v>
      </c>
      <c r="G406" s="24">
        <v>1</v>
      </c>
      <c r="H406" s="24">
        <v>1</v>
      </c>
      <c r="I406" s="4">
        <f t="shared" si="6"/>
        <v>679</v>
      </c>
    </row>
    <row r="407" spans="1:9" ht="28.5" x14ac:dyDescent="0.2">
      <c r="A407" s="103" t="s">
        <v>2322</v>
      </c>
      <c r="B407" s="23" t="s">
        <v>1452</v>
      </c>
      <c r="C407" s="24" t="s">
        <v>1046</v>
      </c>
      <c r="D407" s="24">
        <v>184</v>
      </c>
      <c r="E407" s="24">
        <v>2</v>
      </c>
      <c r="F407" s="24">
        <v>1</v>
      </c>
      <c r="G407" s="24">
        <v>1</v>
      </c>
      <c r="H407" s="24">
        <v>0</v>
      </c>
      <c r="I407" s="4">
        <f t="shared" si="6"/>
        <v>188</v>
      </c>
    </row>
    <row r="408" spans="1:9" ht="28.5" x14ac:dyDescent="0.2">
      <c r="A408" s="103" t="s">
        <v>2322</v>
      </c>
      <c r="B408" s="23" t="s">
        <v>1453</v>
      </c>
      <c r="C408" s="24" t="s">
        <v>1046</v>
      </c>
      <c r="D408" s="24">
        <v>1158</v>
      </c>
      <c r="E408" s="24">
        <v>11</v>
      </c>
      <c r="F408" s="24">
        <v>5</v>
      </c>
      <c r="G408" s="24">
        <v>2</v>
      </c>
      <c r="H408" s="24">
        <v>3</v>
      </c>
      <c r="I408" s="4">
        <f t="shared" si="6"/>
        <v>1179</v>
      </c>
    </row>
    <row r="409" spans="1:9" ht="28.5" x14ac:dyDescent="0.2">
      <c r="A409" s="103" t="s">
        <v>2322</v>
      </c>
      <c r="B409" s="23" t="s">
        <v>1454</v>
      </c>
      <c r="C409" s="24" t="s">
        <v>1046</v>
      </c>
      <c r="D409" s="24">
        <v>157</v>
      </c>
      <c r="E409" s="24">
        <v>3</v>
      </c>
      <c r="F409" s="24">
        <v>0</v>
      </c>
      <c r="G409" s="24">
        <v>1</v>
      </c>
      <c r="H409" s="24">
        <v>1</v>
      </c>
      <c r="I409" s="4">
        <f t="shared" si="6"/>
        <v>162</v>
      </c>
    </row>
    <row r="410" spans="1:9" ht="28.5" x14ac:dyDescent="0.2">
      <c r="A410" s="103" t="s">
        <v>2322</v>
      </c>
      <c r="B410" s="23" t="s">
        <v>1455</v>
      </c>
      <c r="C410" s="24" t="s">
        <v>1046</v>
      </c>
      <c r="D410" s="24">
        <v>821</v>
      </c>
      <c r="E410" s="24">
        <v>13</v>
      </c>
      <c r="F410" s="24">
        <v>3</v>
      </c>
      <c r="G410" s="24">
        <v>5</v>
      </c>
      <c r="H410" s="24">
        <v>1</v>
      </c>
      <c r="I410" s="4">
        <f t="shared" si="6"/>
        <v>843</v>
      </c>
    </row>
    <row r="411" spans="1:9" ht="28.5" x14ac:dyDescent="0.2">
      <c r="A411" s="103" t="s">
        <v>2322</v>
      </c>
      <c r="B411" s="23" t="s">
        <v>1456</v>
      </c>
      <c r="C411" s="24" t="s">
        <v>1046</v>
      </c>
      <c r="D411" s="24">
        <v>154</v>
      </c>
      <c r="E411" s="24">
        <v>2</v>
      </c>
      <c r="F411" s="24">
        <v>0</v>
      </c>
      <c r="G411" s="24">
        <v>0</v>
      </c>
      <c r="H411" s="24">
        <v>2</v>
      </c>
      <c r="I411" s="4">
        <f t="shared" si="6"/>
        <v>158</v>
      </c>
    </row>
    <row r="412" spans="1:9" ht="28.5" x14ac:dyDescent="0.2">
      <c r="A412" s="103" t="s">
        <v>2322</v>
      </c>
      <c r="B412" s="23" t="s">
        <v>1457</v>
      </c>
      <c r="C412" s="24" t="s">
        <v>1046</v>
      </c>
      <c r="D412" s="24">
        <v>703</v>
      </c>
      <c r="E412" s="24">
        <v>7</v>
      </c>
      <c r="F412" s="24">
        <v>2</v>
      </c>
      <c r="G412" s="24">
        <v>0</v>
      </c>
      <c r="H412" s="24">
        <v>5</v>
      </c>
      <c r="I412" s="4">
        <f t="shared" si="6"/>
        <v>717</v>
      </c>
    </row>
    <row r="413" spans="1:9" ht="42.75" x14ac:dyDescent="0.2">
      <c r="A413" s="103" t="s">
        <v>2322</v>
      </c>
      <c r="B413" s="23" t="s">
        <v>1458</v>
      </c>
      <c r="C413" s="24" t="s">
        <v>1046</v>
      </c>
      <c r="D413" s="24">
        <v>531</v>
      </c>
      <c r="E413" s="24">
        <v>11</v>
      </c>
      <c r="F413" s="24">
        <v>3</v>
      </c>
      <c r="G413" s="24">
        <v>3</v>
      </c>
      <c r="H413" s="24">
        <v>4</v>
      </c>
      <c r="I413" s="4">
        <f t="shared" si="6"/>
        <v>552</v>
      </c>
    </row>
    <row r="414" spans="1:9" ht="42.75" x14ac:dyDescent="0.2">
      <c r="A414" s="103" t="s">
        <v>2322</v>
      </c>
      <c r="B414" s="23" t="s">
        <v>1459</v>
      </c>
      <c r="C414" s="24" t="s">
        <v>1046</v>
      </c>
      <c r="D414" s="24">
        <v>320</v>
      </c>
      <c r="E414" s="24">
        <v>1</v>
      </c>
      <c r="F414" s="24">
        <v>0</v>
      </c>
      <c r="G414" s="24">
        <v>0</v>
      </c>
      <c r="H414" s="24">
        <v>0</v>
      </c>
      <c r="I414" s="4">
        <f t="shared" si="6"/>
        <v>321</v>
      </c>
    </row>
    <row r="415" spans="1:9" x14ac:dyDescent="0.2">
      <c r="A415" s="103" t="s">
        <v>2322</v>
      </c>
      <c r="B415" s="23" t="s">
        <v>1460</v>
      </c>
      <c r="C415" s="24" t="s">
        <v>1046</v>
      </c>
      <c r="D415" s="24">
        <v>209</v>
      </c>
      <c r="E415" s="24">
        <v>3</v>
      </c>
      <c r="F415" s="24">
        <v>0</v>
      </c>
      <c r="G415" s="24">
        <v>2</v>
      </c>
      <c r="H415" s="24">
        <v>0</v>
      </c>
      <c r="I415" s="4">
        <f t="shared" si="6"/>
        <v>214</v>
      </c>
    </row>
    <row r="416" spans="1:9" ht="28.5" x14ac:dyDescent="0.2">
      <c r="A416" s="103" t="s">
        <v>2322</v>
      </c>
      <c r="B416" s="23" t="s">
        <v>1461</v>
      </c>
      <c r="C416" s="24" t="s">
        <v>1046</v>
      </c>
      <c r="D416" s="24">
        <v>176</v>
      </c>
      <c r="E416" s="24">
        <v>2</v>
      </c>
      <c r="F416" s="24">
        <v>0</v>
      </c>
      <c r="G416" s="24">
        <v>0</v>
      </c>
      <c r="H416" s="24">
        <v>1</v>
      </c>
      <c r="I416" s="4">
        <f t="shared" si="6"/>
        <v>179</v>
      </c>
    </row>
    <row r="417" spans="1:9" ht="28.5" x14ac:dyDescent="0.2">
      <c r="A417" s="103" t="s">
        <v>2322</v>
      </c>
      <c r="B417" s="23" t="s">
        <v>1462</v>
      </c>
      <c r="C417" s="24" t="s">
        <v>1046</v>
      </c>
      <c r="D417" s="24">
        <v>226</v>
      </c>
      <c r="E417" s="24">
        <v>1</v>
      </c>
      <c r="F417" s="24">
        <v>1</v>
      </c>
      <c r="G417" s="24">
        <v>0</v>
      </c>
      <c r="H417" s="24">
        <v>0</v>
      </c>
      <c r="I417" s="4">
        <f t="shared" si="6"/>
        <v>228</v>
      </c>
    </row>
    <row r="418" spans="1:9" ht="28.5" x14ac:dyDescent="0.2">
      <c r="A418" s="103" t="s">
        <v>2322</v>
      </c>
      <c r="B418" s="23" t="s">
        <v>1463</v>
      </c>
      <c r="C418" s="24" t="s">
        <v>1046</v>
      </c>
      <c r="D418" s="24">
        <v>229</v>
      </c>
      <c r="E418" s="24">
        <v>6</v>
      </c>
      <c r="F418" s="24">
        <v>1</v>
      </c>
      <c r="G418" s="24">
        <v>1</v>
      </c>
      <c r="H418" s="24">
        <v>0</v>
      </c>
      <c r="I418" s="4">
        <f t="shared" si="6"/>
        <v>237</v>
      </c>
    </row>
    <row r="419" spans="1:9" x14ac:dyDescent="0.2">
      <c r="A419" s="103" t="s">
        <v>2323</v>
      </c>
      <c r="B419" s="23" t="s">
        <v>1464</v>
      </c>
      <c r="C419" s="24" t="s">
        <v>1046</v>
      </c>
      <c r="D419" s="24">
        <v>404</v>
      </c>
      <c r="E419" s="24">
        <v>11</v>
      </c>
      <c r="F419" s="24">
        <v>3</v>
      </c>
      <c r="G419" s="24">
        <v>0</v>
      </c>
      <c r="H419" s="24">
        <v>5</v>
      </c>
      <c r="I419" s="4">
        <f t="shared" si="6"/>
        <v>423</v>
      </c>
    </row>
    <row r="420" spans="1:9" ht="28.5" x14ac:dyDescent="0.2">
      <c r="A420" s="103" t="s">
        <v>2323</v>
      </c>
      <c r="B420" s="23" t="s">
        <v>1465</v>
      </c>
      <c r="C420" s="24" t="s">
        <v>1046</v>
      </c>
      <c r="D420" s="24">
        <v>246</v>
      </c>
      <c r="E420" s="24">
        <v>6</v>
      </c>
      <c r="F420" s="24">
        <v>0</v>
      </c>
      <c r="G420" s="24">
        <v>0</v>
      </c>
      <c r="H420" s="24">
        <v>5</v>
      </c>
      <c r="I420" s="4">
        <f t="shared" si="6"/>
        <v>257</v>
      </c>
    </row>
    <row r="421" spans="1:9" ht="28.5" x14ac:dyDescent="0.2">
      <c r="A421" s="103" t="s">
        <v>2323</v>
      </c>
      <c r="B421" s="23" t="s">
        <v>1466</v>
      </c>
      <c r="C421" s="24" t="s">
        <v>1046</v>
      </c>
      <c r="D421" s="24">
        <v>755</v>
      </c>
      <c r="E421" s="24">
        <v>10</v>
      </c>
      <c r="F421" s="24">
        <v>4</v>
      </c>
      <c r="G421" s="24">
        <v>1</v>
      </c>
      <c r="H421" s="24">
        <v>4</v>
      </c>
      <c r="I421" s="4">
        <f t="shared" si="6"/>
        <v>774</v>
      </c>
    </row>
    <row r="422" spans="1:9" x14ac:dyDescent="0.2">
      <c r="A422" s="103" t="s">
        <v>2323</v>
      </c>
      <c r="B422" s="23" t="s">
        <v>1467</v>
      </c>
      <c r="C422" s="24" t="s">
        <v>1046</v>
      </c>
      <c r="D422" s="24">
        <v>484</v>
      </c>
      <c r="E422" s="24">
        <v>14</v>
      </c>
      <c r="F422" s="24">
        <v>3</v>
      </c>
      <c r="G422" s="24">
        <v>5</v>
      </c>
      <c r="H422" s="24">
        <v>4</v>
      </c>
      <c r="I422" s="4">
        <f t="shared" si="6"/>
        <v>510</v>
      </c>
    </row>
    <row r="423" spans="1:9" ht="28.5" x14ac:dyDescent="0.2">
      <c r="A423" s="103" t="s">
        <v>2324</v>
      </c>
      <c r="B423" s="23" t="s">
        <v>1468</v>
      </c>
      <c r="C423" s="24" t="s">
        <v>1046</v>
      </c>
      <c r="D423" s="24">
        <v>395</v>
      </c>
      <c r="E423" s="24">
        <v>11</v>
      </c>
      <c r="F423" s="24">
        <v>2</v>
      </c>
      <c r="G423" s="24">
        <v>3</v>
      </c>
      <c r="H423" s="24">
        <v>5</v>
      </c>
      <c r="I423" s="4">
        <f t="shared" si="6"/>
        <v>416</v>
      </c>
    </row>
    <row r="424" spans="1:9" ht="28.5" x14ac:dyDescent="0.2">
      <c r="A424" s="103" t="s">
        <v>2324</v>
      </c>
      <c r="B424" s="23" t="s">
        <v>1469</v>
      </c>
      <c r="C424" s="24" t="s">
        <v>1046</v>
      </c>
      <c r="D424" s="24">
        <v>563</v>
      </c>
      <c r="E424" s="24">
        <v>9</v>
      </c>
      <c r="F424" s="24">
        <v>5</v>
      </c>
      <c r="G424" s="24">
        <v>1</v>
      </c>
      <c r="H424" s="24">
        <v>0</v>
      </c>
      <c r="I424" s="4">
        <f t="shared" si="6"/>
        <v>578</v>
      </c>
    </row>
    <row r="425" spans="1:9" ht="28.5" x14ac:dyDescent="0.2">
      <c r="A425" s="103" t="s">
        <v>2324</v>
      </c>
      <c r="B425" s="23" t="s">
        <v>1470</v>
      </c>
      <c r="C425" s="24" t="s">
        <v>1046</v>
      </c>
      <c r="D425" s="24">
        <v>1263</v>
      </c>
      <c r="E425" s="24">
        <v>17</v>
      </c>
      <c r="F425" s="24">
        <v>7</v>
      </c>
      <c r="G425" s="24">
        <v>4</v>
      </c>
      <c r="H425" s="24">
        <v>1</v>
      </c>
      <c r="I425" s="4">
        <f t="shared" si="6"/>
        <v>1292</v>
      </c>
    </row>
    <row r="426" spans="1:9" ht="28.5" x14ac:dyDescent="0.2">
      <c r="A426" s="103" t="s">
        <v>2324</v>
      </c>
      <c r="B426" s="23" t="s">
        <v>1471</v>
      </c>
      <c r="C426" s="24" t="s">
        <v>1046</v>
      </c>
      <c r="D426" s="24">
        <v>235</v>
      </c>
      <c r="E426" s="24">
        <v>0</v>
      </c>
      <c r="F426" s="24">
        <v>0</v>
      </c>
      <c r="G426" s="24">
        <v>0</v>
      </c>
      <c r="H426" s="24">
        <v>0</v>
      </c>
      <c r="I426" s="4">
        <f t="shared" si="6"/>
        <v>235</v>
      </c>
    </row>
    <row r="427" spans="1:9" ht="28.5" x14ac:dyDescent="0.2">
      <c r="A427" s="103" t="s">
        <v>2324</v>
      </c>
      <c r="B427" s="23" t="s">
        <v>1472</v>
      </c>
      <c r="C427" s="24" t="s">
        <v>1046</v>
      </c>
      <c r="D427" s="24">
        <v>487</v>
      </c>
      <c r="E427" s="24">
        <v>2</v>
      </c>
      <c r="F427" s="24">
        <v>1</v>
      </c>
      <c r="G427" s="24">
        <v>0</v>
      </c>
      <c r="H427" s="24">
        <v>0</v>
      </c>
      <c r="I427" s="4">
        <f t="shared" si="6"/>
        <v>490</v>
      </c>
    </row>
    <row r="428" spans="1:9" ht="28.5" x14ac:dyDescent="0.2">
      <c r="A428" s="103" t="s">
        <v>2324</v>
      </c>
      <c r="B428" s="23" t="s">
        <v>1473</v>
      </c>
      <c r="C428" s="24" t="s">
        <v>1046</v>
      </c>
      <c r="D428" s="24">
        <v>624</v>
      </c>
      <c r="E428" s="24">
        <v>7</v>
      </c>
      <c r="F428" s="24">
        <v>2</v>
      </c>
      <c r="G428" s="24">
        <v>3</v>
      </c>
      <c r="H428" s="24">
        <v>1</v>
      </c>
      <c r="I428" s="4">
        <f t="shared" si="6"/>
        <v>637</v>
      </c>
    </row>
    <row r="429" spans="1:9" ht="28.5" x14ac:dyDescent="0.2">
      <c r="A429" s="103" t="s">
        <v>2324</v>
      </c>
      <c r="B429" s="23" t="s">
        <v>1474</v>
      </c>
      <c r="C429" s="24" t="s">
        <v>1046</v>
      </c>
      <c r="D429" s="24">
        <v>1126</v>
      </c>
      <c r="E429" s="24">
        <v>24</v>
      </c>
      <c r="F429" s="24">
        <v>6</v>
      </c>
      <c r="G429" s="24">
        <v>12</v>
      </c>
      <c r="H429" s="24">
        <v>5</v>
      </c>
      <c r="I429" s="4">
        <f t="shared" si="6"/>
        <v>1173</v>
      </c>
    </row>
    <row r="430" spans="1:9" ht="28.5" x14ac:dyDescent="0.2">
      <c r="A430" s="103" t="s">
        <v>2324</v>
      </c>
      <c r="B430" s="23" t="s">
        <v>1475</v>
      </c>
      <c r="C430" s="24" t="s">
        <v>1046</v>
      </c>
      <c r="D430" s="24">
        <v>256</v>
      </c>
      <c r="E430" s="24">
        <v>4</v>
      </c>
      <c r="F430" s="24">
        <v>3</v>
      </c>
      <c r="G430" s="24">
        <v>1</v>
      </c>
      <c r="H430" s="24">
        <v>0</v>
      </c>
      <c r="I430" s="4">
        <f t="shared" si="6"/>
        <v>264</v>
      </c>
    </row>
    <row r="431" spans="1:9" ht="28.5" x14ac:dyDescent="0.2">
      <c r="A431" s="103" t="s">
        <v>2324</v>
      </c>
      <c r="B431" s="23" t="s">
        <v>1476</v>
      </c>
      <c r="C431" s="24" t="s">
        <v>1046</v>
      </c>
      <c r="D431" s="24">
        <v>310</v>
      </c>
      <c r="E431" s="24">
        <v>4</v>
      </c>
      <c r="F431" s="24">
        <v>1</v>
      </c>
      <c r="G431" s="24">
        <v>0</v>
      </c>
      <c r="H431" s="24">
        <v>1</v>
      </c>
      <c r="I431" s="4">
        <f t="shared" si="6"/>
        <v>316</v>
      </c>
    </row>
    <row r="432" spans="1:9" ht="28.5" x14ac:dyDescent="0.2">
      <c r="A432" s="103" t="s">
        <v>2324</v>
      </c>
      <c r="B432" s="23" t="s">
        <v>1477</v>
      </c>
      <c r="C432" s="24" t="s">
        <v>1046</v>
      </c>
      <c r="D432" s="24">
        <v>1035</v>
      </c>
      <c r="E432" s="24">
        <v>20</v>
      </c>
      <c r="F432" s="24">
        <v>11</v>
      </c>
      <c r="G432" s="24">
        <v>1</v>
      </c>
      <c r="H432" s="24">
        <v>6</v>
      </c>
      <c r="I432" s="4">
        <f t="shared" si="6"/>
        <v>1073</v>
      </c>
    </row>
    <row r="433" spans="1:9" ht="28.5" x14ac:dyDescent="0.2">
      <c r="A433" s="103" t="s">
        <v>2325</v>
      </c>
      <c r="B433" s="23" t="s">
        <v>1478</v>
      </c>
      <c r="C433" s="24" t="s">
        <v>1046</v>
      </c>
      <c r="D433" s="24">
        <v>607</v>
      </c>
      <c r="E433" s="24">
        <v>14</v>
      </c>
      <c r="F433" s="24">
        <v>6</v>
      </c>
      <c r="G433" s="24">
        <v>3</v>
      </c>
      <c r="H433" s="24">
        <v>4</v>
      </c>
      <c r="I433" s="4">
        <f t="shared" si="6"/>
        <v>634</v>
      </c>
    </row>
    <row r="434" spans="1:9" ht="42.75" x14ac:dyDescent="0.2">
      <c r="A434" s="103" t="s">
        <v>2325</v>
      </c>
      <c r="B434" s="23" t="s">
        <v>1479</v>
      </c>
      <c r="C434" s="24" t="s">
        <v>1046</v>
      </c>
      <c r="D434" s="24">
        <v>526</v>
      </c>
      <c r="E434" s="24">
        <v>6</v>
      </c>
      <c r="F434" s="24">
        <v>3</v>
      </c>
      <c r="G434" s="24">
        <v>1</v>
      </c>
      <c r="H434" s="24">
        <v>0</v>
      </c>
      <c r="I434" s="4">
        <f t="shared" si="6"/>
        <v>536</v>
      </c>
    </row>
    <row r="435" spans="1:9" ht="28.5" x14ac:dyDescent="0.2">
      <c r="A435" s="103" t="s">
        <v>2325</v>
      </c>
      <c r="B435" s="23" t="s">
        <v>1480</v>
      </c>
      <c r="C435" s="24" t="s">
        <v>1046</v>
      </c>
      <c r="D435" s="24">
        <v>848</v>
      </c>
      <c r="E435" s="24">
        <v>36</v>
      </c>
      <c r="F435" s="24">
        <v>8</v>
      </c>
      <c r="G435" s="24">
        <v>2</v>
      </c>
      <c r="H435" s="24">
        <v>15</v>
      </c>
      <c r="I435" s="4">
        <f t="shared" si="6"/>
        <v>909</v>
      </c>
    </row>
    <row r="436" spans="1:9" x14ac:dyDescent="0.2">
      <c r="A436" s="103" t="s">
        <v>2326</v>
      </c>
      <c r="B436" s="23" t="s">
        <v>1481</v>
      </c>
      <c r="C436" s="24" t="s">
        <v>1046</v>
      </c>
      <c r="D436" s="24">
        <v>516</v>
      </c>
      <c r="E436" s="24">
        <v>16</v>
      </c>
      <c r="F436" s="24">
        <v>4</v>
      </c>
      <c r="G436" s="24">
        <v>3</v>
      </c>
      <c r="H436" s="24">
        <v>3</v>
      </c>
      <c r="I436" s="4">
        <f t="shared" si="6"/>
        <v>542</v>
      </c>
    </row>
    <row r="437" spans="1:9" ht="28.5" x14ac:dyDescent="0.2">
      <c r="A437" s="103" t="s">
        <v>2327</v>
      </c>
      <c r="B437" s="23" t="s">
        <v>1482</v>
      </c>
      <c r="C437" s="24" t="s">
        <v>1046</v>
      </c>
      <c r="D437" s="24">
        <v>520</v>
      </c>
      <c r="E437" s="24">
        <v>8</v>
      </c>
      <c r="F437" s="24">
        <v>2</v>
      </c>
      <c r="G437" s="24">
        <v>2</v>
      </c>
      <c r="H437" s="24">
        <v>4</v>
      </c>
      <c r="I437" s="4">
        <f t="shared" si="6"/>
        <v>536</v>
      </c>
    </row>
    <row r="438" spans="1:9" ht="28.5" x14ac:dyDescent="0.2">
      <c r="A438" s="103" t="s">
        <v>2327</v>
      </c>
      <c r="B438" s="23" t="s">
        <v>1483</v>
      </c>
      <c r="C438" s="24" t="s">
        <v>1046</v>
      </c>
      <c r="D438" s="24">
        <v>350</v>
      </c>
      <c r="E438" s="24">
        <v>1</v>
      </c>
      <c r="F438" s="24">
        <v>1</v>
      </c>
      <c r="G438" s="24">
        <v>0</v>
      </c>
      <c r="H438" s="24">
        <v>0</v>
      </c>
      <c r="I438" s="4">
        <f t="shared" si="6"/>
        <v>352</v>
      </c>
    </row>
    <row r="439" spans="1:9" ht="28.5" x14ac:dyDescent="0.2">
      <c r="A439" s="103" t="s">
        <v>2327</v>
      </c>
      <c r="B439" s="23" t="s">
        <v>1484</v>
      </c>
      <c r="C439" s="24" t="s">
        <v>1046</v>
      </c>
      <c r="D439" s="24">
        <v>260</v>
      </c>
      <c r="E439" s="24">
        <v>5</v>
      </c>
      <c r="F439" s="24">
        <v>2</v>
      </c>
      <c r="G439" s="24">
        <v>1</v>
      </c>
      <c r="H439" s="24">
        <v>1</v>
      </c>
      <c r="I439" s="4">
        <f t="shared" si="6"/>
        <v>269</v>
      </c>
    </row>
    <row r="440" spans="1:9" ht="28.5" x14ac:dyDescent="0.2">
      <c r="A440" s="103" t="s">
        <v>2328</v>
      </c>
      <c r="B440" s="23" t="s">
        <v>1485</v>
      </c>
      <c r="C440" s="24" t="s">
        <v>1046</v>
      </c>
      <c r="D440" s="24">
        <v>878</v>
      </c>
      <c r="E440" s="24">
        <v>12</v>
      </c>
      <c r="F440" s="24">
        <v>8</v>
      </c>
      <c r="G440" s="24">
        <v>3</v>
      </c>
      <c r="H440" s="24">
        <v>0</v>
      </c>
      <c r="I440" s="4">
        <f t="shared" si="6"/>
        <v>901</v>
      </c>
    </row>
    <row r="441" spans="1:9" ht="28.5" x14ac:dyDescent="0.2">
      <c r="A441" s="103" t="s">
        <v>2328</v>
      </c>
      <c r="B441" s="23" t="s">
        <v>1486</v>
      </c>
      <c r="C441" s="24" t="s">
        <v>1046</v>
      </c>
      <c r="D441" s="24">
        <v>1083</v>
      </c>
      <c r="E441" s="24">
        <v>9</v>
      </c>
      <c r="F441" s="24">
        <v>3</v>
      </c>
      <c r="G441" s="24">
        <v>1</v>
      </c>
      <c r="H441" s="24">
        <v>5</v>
      </c>
      <c r="I441" s="4">
        <f t="shared" si="6"/>
        <v>1101</v>
      </c>
    </row>
    <row r="442" spans="1:9" ht="28.5" x14ac:dyDescent="0.2">
      <c r="A442" s="103" t="s">
        <v>2328</v>
      </c>
      <c r="B442" s="23" t="s">
        <v>1487</v>
      </c>
      <c r="C442" s="24" t="s">
        <v>1046</v>
      </c>
      <c r="D442" s="24">
        <v>384</v>
      </c>
      <c r="E442" s="24">
        <v>4</v>
      </c>
      <c r="F442" s="24">
        <v>2</v>
      </c>
      <c r="G442" s="24">
        <v>0</v>
      </c>
      <c r="H442" s="24">
        <v>0</v>
      </c>
      <c r="I442" s="4">
        <f t="shared" si="6"/>
        <v>390</v>
      </c>
    </row>
    <row r="443" spans="1:9" ht="42.75" x14ac:dyDescent="0.2">
      <c r="A443" s="103" t="s">
        <v>2328</v>
      </c>
      <c r="B443" s="23" t="s">
        <v>1488</v>
      </c>
      <c r="C443" s="24" t="s">
        <v>1046</v>
      </c>
      <c r="D443" s="24">
        <v>830</v>
      </c>
      <c r="E443" s="24">
        <v>19</v>
      </c>
      <c r="F443" s="24">
        <v>3</v>
      </c>
      <c r="G443" s="24">
        <v>2</v>
      </c>
      <c r="H443" s="24">
        <v>2</v>
      </c>
      <c r="I443" s="4">
        <f t="shared" si="6"/>
        <v>856</v>
      </c>
    </row>
    <row r="444" spans="1:9" ht="28.5" x14ac:dyDescent="0.2">
      <c r="A444" s="103" t="s">
        <v>2328</v>
      </c>
      <c r="B444" s="23" t="s">
        <v>1489</v>
      </c>
      <c r="C444" s="24" t="s">
        <v>1046</v>
      </c>
      <c r="D444" s="24">
        <v>406</v>
      </c>
      <c r="E444" s="24">
        <v>8</v>
      </c>
      <c r="F444" s="24">
        <v>3</v>
      </c>
      <c r="G444" s="24">
        <v>3</v>
      </c>
      <c r="H444" s="24">
        <v>1</v>
      </c>
      <c r="I444" s="4">
        <f t="shared" si="6"/>
        <v>421</v>
      </c>
    </row>
    <row r="445" spans="1:9" x14ac:dyDescent="0.2">
      <c r="A445" s="103" t="s">
        <v>2329</v>
      </c>
      <c r="B445" s="23" t="s">
        <v>1490</v>
      </c>
      <c r="C445" s="24" t="s">
        <v>1046</v>
      </c>
      <c r="D445" s="24">
        <v>986</v>
      </c>
      <c r="E445" s="24">
        <v>7</v>
      </c>
      <c r="F445" s="24">
        <v>2</v>
      </c>
      <c r="G445" s="24">
        <v>1</v>
      </c>
      <c r="H445" s="24">
        <v>4</v>
      </c>
      <c r="I445" s="4">
        <f t="shared" si="6"/>
        <v>1000</v>
      </c>
    </row>
    <row r="446" spans="1:9" ht="28.5" x14ac:dyDescent="0.2">
      <c r="A446" s="103" t="s">
        <v>2329</v>
      </c>
      <c r="B446" s="23" t="s">
        <v>1491</v>
      </c>
      <c r="C446" s="24" t="s">
        <v>1046</v>
      </c>
      <c r="D446" s="24">
        <v>194</v>
      </c>
      <c r="E446" s="24">
        <v>3</v>
      </c>
      <c r="F446" s="24">
        <v>0</v>
      </c>
      <c r="G446" s="24">
        <v>0</v>
      </c>
      <c r="H446" s="24">
        <v>3</v>
      </c>
      <c r="I446" s="4">
        <f t="shared" si="6"/>
        <v>200</v>
      </c>
    </row>
    <row r="447" spans="1:9" x14ac:dyDescent="0.2">
      <c r="A447" s="103" t="s">
        <v>2329</v>
      </c>
      <c r="B447" s="23" t="s">
        <v>1492</v>
      </c>
      <c r="C447" s="24" t="s">
        <v>1046</v>
      </c>
      <c r="D447" s="24">
        <v>198</v>
      </c>
      <c r="E447" s="24">
        <v>5</v>
      </c>
      <c r="F447" s="24">
        <v>0</v>
      </c>
      <c r="G447" s="24">
        <v>2</v>
      </c>
      <c r="H447" s="24">
        <v>2</v>
      </c>
      <c r="I447" s="4">
        <f t="shared" si="6"/>
        <v>207</v>
      </c>
    </row>
    <row r="448" spans="1:9" ht="28.5" x14ac:dyDescent="0.2">
      <c r="A448" s="103" t="s">
        <v>2329</v>
      </c>
      <c r="B448" s="23" t="s">
        <v>1493</v>
      </c>
      <c r="C448" s="24" t="s">
        <v>1046</v>
      </c>
      <c r="D448" s="24">
        <v>186</v>
      </c>
      <c r="E448" s="24">
        <v>1</v>
      </c>
      <c r="F448" s="24">
        <v>0</v>
      </c>
      <c r="G448" s="24">
        <v>0</v>
      </c>
      <c r="H448" s="24">
        <v>1</v>
      </c>
      <c r="I448" s="4">
        <f t="shared" si="6"/>
        <v>188</v>
      </c>
    </row>
    <row r="449" spans="1:9" ht="57" x14ac:dyDescent="0.2">
      <c r="A449" s="103" t="s">
        <v>2329</v>
      </c>
      <c r="B449" s="23" t="s">
        <v>1494</v>
      </c>
      <c r="C449" s="24" t="s">
        <v>1046</v>
      </c>
      <c r="D449" s="24">
        <v>527</v>
      </c>
      <c r="E449" s="24">
        <v>4</v>
      </c>
      <c r="F449" s="24">
        <v>4</v>
      </c>
      <c r="G449" s="24">
        <v>0</v>
      </c>
      <c r="H449" s="24">
        <v>0</v>
      </c>
      <c r="I449" s="4">
        <f t="shared" si="6"/>
        <v>535</v>
      </c>
    </row>
    <row r="450" spans="1:9" ht="42.75" x14ac:dyDescent="0.2">
      <c r="A450" s="103" t="s">
        <v>2329</v>
      </c>
      <c r="B450" s="23" t="s">
        <v>1495</v>
      </c>
      <c r="C450" s="24" t="s">
        <v>1046</v>
      </c>
      <c r="D450" s="24">
        <v>191</v>
      </c>
      <c r="E450" s="24">
        <v>3</v>
      </c>
      <c r="F450" s="24">
        <v>1</v>
      </c>
      <c r="G450" s="24">
        <v>1</v>
      </c>
      <c r="H450" s="24">
        <v>0</v>
      </c>
      <c r="I450" s="4">
        <f t="shared" si="6"/>
        <v>196</v>
      </c>
    </row>
    <row r="451" spans="1:9" ht="57" x14ac:dyDescent="0.2">
      <c r="A451" s="103" t="s">
        <v>2329</v>
      </c>
      <c r="B451" s="23" t="s">
        <v>1496</v>
      </c>
      <c r="C451" s="24" t="s">
        <v>1046</v>
      </c>
      <c r="D451" s="24">
        <v>304</v>
      </c>
      <c r="E451" s="24">
        <v>4</v>
      </c>
      <c r="F451" s="24">
        <v>2</v>
      </c>
      <c r="G451" s="24">
        <v>1</v>
      </c>
      <c r="H451" s="24">
        <v>0</v>
      </c>
      <c r="I451" s="4">
        <f t="shared" ref="I451:I514" si="7">SUM(D451:H451)</f>
        <v>311</v>
      </c>
    </row>
    <row r="452" spans="1:9" ht="28.5" x14ac:dyDescent="0.2">
      <c r="A452" s="103" t="s">
        <v>2329</v>
      </c>
      <c r="B452" s="23" t="s">
        <v>1497</v>
      </c>
      <c r="C452" s="24" t="s">
        <v>1046</v>
      </c>
      <c r="D452" s="24">
        <v>218</v>
      </c>
      <c r="E452" s="24">
        <v>1</v>
      </c>
      <c r="F452" s="24">
        <v>0</v>
      </c>
      <c r="G452" s="24">
        <v>0</v>
      </c>
      <c r="H452" s="24">
        <v>0</v>
      </c>
      <c r="I452" s="4">
        <f t="shared" si="7"/>
        <v>219</v>
      </c>
    </row>
    <row r="453" spans="1:9" ht="28.5" x14ac:dyDescent="0.2">
      <c r="A453" s="103" t="s">
        <v>2329</v>
      </c>
      <c r="B453" s="23" t="s">
        <v>1498</v>
      </c>
      <c r="C453" s="24" t="s">
        <v>1046</v>
      </c>
      <c r="D453" s="24">
        <v>310</v>
      </c>
      <c r="E453" s="24">
        <v>9</v>
      </c>
      <c r="F453" s="24">
        <v>0</v>
      </c>
      <c r="G453" s="24">
        <v>3</v>
      </c>
      <c r="H453" s="24">
        <v>0</v>
      </c>
      <c r="I453" s="4">
        <f t="shared" si="7"/>
        <v>322</v>
      </c>
    </row>
    <row r="454" spans="1:9" ht="28.5" x14ac:dyDescent="0.2">
      <c r="A454" s="103" t="s">
        <v>2329</v>
      </c>
      <c r="B454" s="23" t="s">
        <v>1499</v>
      </c>
      <c r="C454" s="24" t="s">
        <v>1046</v>
      </c>
      <c r="D454" s="24">
        <v>222</v>
      </c>
      <c r="E454" s="24">
        <v>1</v>
      </c>
      <c r="F454" s="24">
        <v>1</v>
      </c>
      <c r="G454" s="24">
        <v>0</v>
      </c>
      <c r="H454" s="24">
        <v>0</v>
      </c>
      <c r="I454" s="4">
        <f t="shared" si="7"/>
        <v>224</v>
      </c>
    </row>
    <row r="455" spans="1:9" ht="28.5" x14ac:dyDescent="0.2">
      <c r="A455" s="103" t="s">
        <v>2329</v>
      </c>
      <c r="B455" s="23" t="s">
        <v>1500</v>
      </c>
      <c r="C455" s="24" t="s">
        <v>1046</v>
      </c>
      <c r="D455" s="24">
        <v>1010</v>
      </c>
      <c r="E455" s="24">
        <v>8</v>
      </c>
      <c r="F455" s="24">
        <v>5</v>
      </c>
      <c r="G455" s="24">
        <v>1</v>
      </c>
      <c r="H455" s="24">
        <v>2</v>
      </c>
      <c r="I455" s="4">
        <f t="shared" si="7"/>
        <v>1026</v>
      </c>
    </row>
    <row r="456" spans="1:9" ht="28.5" x14ac:dyDescent="0.2">
      <c r="A456" s="103" t="s">
        <v>2329</v>
      </c>
      <c r="B456" s="23" t="s">
        <v>1501</v>
      </c>
      <c r="C456" s="24" t="s">
        <v>1046</v>
      </c>
      <c r="D456" s="24">
        <v>252</v>
      </c>
      <c r="E456" s="24">
        <v>2</v>
      </c>
      <c r="F456" s="24">
        <v>1</v>
      </c>
      <c r="G456" s="24">
        <v>0</v>
      </c>
      <c r="H456" s="24">
        <v>1</v>
      </c>
      <c r="I456" s="4">
        <f t="shared" si="7"/>
        <v>256</v>
      </c>
    </row>
    <row r="457" spans="1:9" ht="28.5" x14ac:dyDescent="0.2">
      <c r="A457" s="103" t="s">
        <v>2329</v>
      </c>
      <c r="B457" s="23" t="s">
        <v>1502</v>
      </c>
      <c r="C457" s="24" t="s">
        <v>1046</v>
      </c>
      <c r="D457" s="24">
        <v>202</v>
      </c>
      <c r="E457" s="24">
        <v>1</v>
      </c>
      <c r="F457" s="24">
        <v>1</v>
      </c>
      <c r="G457" s="24">
        <v>0</v>
      </c>
      <c r="H457" s="24">
        <v>0</v>
      </c>
      <c r="I457" s="4">
        <f t="shared" si="7"/>
        <v>204</v>
      </c>
    </row>
    <row r="458" spans="1:9" x14ac:dyDescent="0.2">
      <c r="A458" s="103" t="s">
        <v>2329</v>
      </c>
      <c r="B458" s="23" t="s">
        <v>1503</v>
      </c>
      <c r="C458" s="24" t="s">
        <v>1046</v>
      </c>
      <c r="D458" s="24">
        <v>221</v>
      </c>
      <c r="E458" s="24">
        <v>1</v>
      </c>
      <c r="F458" s="24">
        <v>1</v>
      </c>
      <c r="G458" s="24">
        <v>0</v>
      </c>
      <c r="H458" s="24">
        <v>0</v>
      </c>
      <c r="I458" s="4">
        <f t="shared" si="7"/>
        <v>223</v>
      </c>
    </row>
    <row r="459" spans="1:9" ht="28.5" x14ac:dyDescent="0.2">
      <c r="A459" s="103" t="s">
        <v>2329</v>
      </c>
      <c r="B459" s="23" t="s">
        <v>1504</v>
      </c>
      <c r="C459" s="24" t="s">
        <v>1046</v>
      </c>
      <c r="D459" s="24">
        <v>738</v>
      </c>
      <c r="E459" s="24">
        <v>18</v>
      </c>
      <c r="F459" s="24">
        <v>5</v>
      </c>
      <c r="G459" s="24">
        <v>2</v>
      </c>
      <c r="H459" s="24">
        <v>4</v>
      </c>
      <c r="I459" s="4">
        <f t="shared" si="7"/>
        <v>767</v>
      </c>
    </row>
    <row r="460" spans="1:9" ht="42.75" x14ac:dyDescent="0.2">
      <c r="A460" s="103" t="s">
        <v>2329</v>
      </c>
      <c r="B460" s="23" t="s">
        <v>1505</v>
      </c>
      <c r="C460" s="24" t="s">
        <v>1046</v>
      </c>
      <c r="D460" s="24">
        <v>1222</v>
      </c>
      <c r="E460" s="24">
        <v>9</v>
      </c>
      <c r="F460" s="24">
        <v>4</v>
      </c>
      <c r="G460" s="24">
        <v>3</v>
      </c>
      <c r="H460" s="24">
        <v>0</v>
      </c>
      <c r="I460" s="4">
        <f t="shared" si="7"/>
        <v>1238</v>
      </c>
    </row>
    <row r="461" spans="1:9" ht="42.75" x14ac:dyDescent="0.2">
      <c r="A461" s="103" t="s">
        <v>2329</v>
      </c>
      <c r="B461" s="23" t="s">
        <v>1506</v>
      </c>
      <c r="C461" s="24" t="s">
        <v>1046</v>
      </c>
      <c r="D461" s="24">
        <v>1002</v>
      </c>
      <c r="E461" s="24">
        <v>16</v>
      </c>
      <c r="F461" s="24">
        <v>6</v>
      </c>
      <c r="G461" s="24">
        <v>6</v>
      </c>
      <c r="H461" s="24">
        <v>0</v>
      </c>
      <c r="I461" s="4">
        <f t="shared" si="7"/>
        <v>1030</v>
      </c>
    </row>
    <row r="462" spans="1:9" ht="28.5" x14ac:dyDescent="0.2">
      <c r="A462" s="103" t="s">
        <v>2329</v>
      </c>
      <c r="B462" s="23" t="s">
        <v>1507</v>
      </c>
      <c r="C462" s="24" t="s">
        <v>1046</v>
      </c>
      <c r="D462" s="24">
        <v>365</v>
      </c>
      <c r="E462" s="24">
        <v>9</v>
      </c>
      <c r="F462" s="24">
        <v>3</v>
      </c>
      <c r="G462" s="24">
        <v>0</v>
      </c>
      <c r="H462" s="24">
        <v>0</v>
      </c>
      <c r="I462" s="4">
        <f t="shared" si="7"/>
        <v>377</v>
      </c>
    </row>
    <row r="463" spans="1:9" ht="28.5" x14ac:dyDescent="0.2">
      <c r="A463" s="103" t="s">
        <v>2329</v>
      </c>
      <c r="B463" s="23" t="s">
        <v>1508</v>
      </c>
      <c r="C463" s="24" t="s">
        <v>1046</v>
      </c>
      <c r="D463" s="24">
        <v>217</v>
      </c>
      <c r="E463" s="24">
        <v>2</v>
      </c>
      <c r="F463" s="24">
        <v>1</v>
      </c>
      <c r="G463" s="24">
        <v>0</v>
      </c>
      <c r="H463" s="24">
        <v>1</v>
      </c>
      <c r="I463" s="4">
        <f t="shared" si="7"/>
        <v>221</v>
      </c>
    </row>
    <row r="464" spans="1:9" ht="28.5" x14ac:dyDescent="0.2">
      <c r="A464" s="103" t="s">
        <v>2329</v>
      </c>
      <c r="B464" s="23" t="s">
        <v>1509</v>
      </c>
      <c r="C464" s="24" t="s">
        <v>1046</v>
      </c>
      <c r="D464" s="24">
        <v>311</v>
      </c>
      <c r="E464" s="24">
        <v>5</v>
      </c>
      <c r="F464" s="24">
        <v>2</v>
      </c>
      <c r="G464" s="24">
        <v>0</v>
      </c>
      <c r="H464" s="24">
        <v>3</v>
      </c>
      <c r="I464" s="4">
        <f t="shared" si="7"/>
        <v>321</v>
      </c>
    </row>
    <row r="465" spans="1:9" ht="28.5" x14ac:dyDescent="0.2">
      <c r="A465" s="103" t="s">
        <v>2329</v>
      </c>
      <c r="B465" s="23" t="s">
        <v>1510</v>
      </c>
      <c r="C465" s="24" t="s">
        <v>1046</v>
      </c>
      <c r="D465" s="24">
        <v>280</v>
      </c>
      <c r="E465" s="24">
        <v>5</v>
      </c>
      <c r="F465" s="24">
        <v>1</v>
      </c>
      <c r="G465" s="24">
        <v>0</v>
      </c>
      <c r="H465" s="24">
        <v>4</v>
      </c>
      <c r="I465" s="4">
        <f t="shared" si="7"/>
        <v>290</v>
      </c>
    </row>
    <row r="466" spans="1:9" ht="28.5" x14ac:dyDescent="0.2">
      <c r="A466" s="103" t="s">
        <v>2329</v>
      </c>
      <c r="B466" s="23" t="s">
        <v>1511</v>
      </c>
      <c r="C466" s="24" t="s">
        <v>1046</v>
      </c>
      <c r="D466" s="24">
        <v>237</v>
      </c>
      <c r="E466" s="24">
        <v>2</v>
      </c>
      <c r="F466" s="24">
        <v>1</v>
      </c>
      <c r="G466" s="24">
        <v>0</v>
      </c>
      <c r="H466" s="24">
        <v>1</v>
      </c>
      <c r="I466" s="4">
        <f t="shared" si="7"/>
        <v>241</v>
      </c>
    </row>
    <row r="467" spans="1:9" ht="28.5" x14ac:dyDescent="0.2">
      <c r="A467" s="103" t="s">
        <v>2329</v>
      </c>
      <c r="B467" s="23" t="s">
        <v>1512</v>
      </c>
      <c r="C467" s="24" t="s">
        <v>1046</v>
      </c>
      <c r="D467" s="24">
        <v>199</v>
      </c>
      <c r="E467" s="24">
        <v>2</v>
      </c>
      <c r="F467" s="24">
        <v>1</v>
      </c>
      <c r="G467" s="24">
        <v>0</v>
      </c>
      <c r="H467" s="24">
        <v>0</v>
      </c>
      <c r="I467" s="4">
        <f t="shared" si="7"/>
        <v>202</v>
      </c>
    </row>
    <row r="468" spans="1:9" ht="28.5" x14ac:dyDescent="0.2">
      <c r="A468" s="103" t="s">
        <v>2329</v>
      </c>
      <c r="B468" s="23" t="s">
        <v>1513</v>
      </c>
      <c r="C468" s="24" t="s">
        <v>1046</v>
      </c>
      <c r="D468" s="24">
        <v>411</v>
      </c>
      <c r="E468" s="24">
        <v>4</v>
      </c>
      <c r="F468" s="24">
        <v>2</v>
      </c>
      <c r="G468" s="24">
        <v>0</v>
      </c>
      <c r="H468" s="24">
        <v>2</v>
      </c>
      <c r="I468" s="4">
        <f t="shared" si="7"/>
        <v>419</v>
      </c>
    </row>
    <row r="469" spans="1:9" ht="28.5" x14ac:dyDescent="0.2">
      <c r="A469" s="103" t="s">
        <v>2329</v>
      </c>
      <c r="B469" s="23" t="s">
        <v>1514</v>
      </c>
      <c r="C469" s="24" t="s">
        <v>1046</v>
      </c>
      <c r="D469" s="24">
        <v>184</v>
      </c>
      <c r="E469" s="24">
        <v>1</v>
      </c>
      <c r="F469" s="24">
        <v>1</v>
      </c>
      <c r="G469" s="24">
        <v>0</v>
      </c>
      <c r="H469" s="24">
        <v>0</v>
      </c>
      <c r="I469" s="4">
        <f t="shared" si="7"/>
        <v>186</v>
      </c>
    </row>
    <row r="470" spans="1:9" x14ac:dyDescent="0.2">
      <c r="A470" s="103" t="s">
        <v>2329</v>
      </c>
      <c r="B470" s="23" t="s">
        <v>1515</v>
      </c>
      <c r="C470" s="24" t="s">
        <v>1046</v>
      </c>
      <c r="D470" s="24">
        <v>175</v>
      </c>
      <c r="E470" s="24">
        <v>2</v>
      </c>
      <c r="F470" s="24">
        <v>1</v>
      </c>
      <c r="G470" s="24">
        <v>0</v>
      </c>
      <c r="H470" s="24">
        <v>1</v>
      </c>
      <c r="I470" s="4">
        <f t="shared" si="7"/>
        <v>179</v>
      </c>
    </row>
    <row r="471" spans="1:9" ht="28.5" x14ac:dyDescent="0.2">
      <c r="A471" s="103" t="s">
        <v>2329</v>
      </c>
      <c r="B471" s="23" t="s">
        <v>1516</v>
      </c>
      <c r="C471" s="24" t="s">
        <v>1046</v>
      </c>
      <c r="D471" s="24">
        <v>308</v>
      </c>
      <c r="E471" s="24">
        <v>7</v>
      </c>
      <c r="F471" s="24">
        <v>3</v>
      </c>
      <c r="G471" s="24">
        <v>1</v>
      </c>
      <c r="H471" s="24">
        <v>3</v>
      </c>
      <c r="I471" s="4">
        <f t="shared" si="7"/>
        <v>322</v>
      </c>
    </row>
    <row r="472" spans="1:9" ht="28.5" x14ac:dyDescent="0.2">
      <c r="A472" s="103" t="s">
        <v>2329</v>
      </c>
      <c r="B472" s="23" t="s">
        <v>1517</v>
      </c>
      <c r="C472" s="24" t="s">
        <v>1046</v>
      </c>
      <c r="D472" s="24">
        <v>183</v>
      </c>
      <c r="E472" s="24">
        <v>1</v>
      </c>
      <c r="F472" s="24">
        <v>0</v>
      </c>
      <c r="G472" s="24">
        <v>0</v>
      </c>
      <c r="H472" s="24">
        <v>1</v>
      </c>
      <c r="I472" s="4">
        <f t="shared" si="7"/>
        <v>185</v>
      </c>
    </row>
    <row r="473" spans="1:9" ht="28.5" x14ac:dyDescent="0.2">
      <c r="A473" s="103" t="s">
        <v>2329</v>
      </c>
      <c r="B473" s="23" t="s">
        <v>1518</v>
      </c>
      <c r="C473" s="24" t="s">
        <v>1046</v>
      </c>
      <c r="D473" s="24">
        <v>159</v>
      </c>
      <c r="E473" s="24">
        <v>0</v>
      </c>
      <c r="F473" s="24">
        <v>0</v>
      </c>
      <c r="G473" s="24">
        <v>0</v>
      </c>
      <c r="H473" s="24">
        <v>0</v>
      </c>
      <c r="I473" s="4">
        <f t="shared" si="7"/>
        <v>159</v>
      </c>
    </row>
    <row r="474" spans="1:9" ht="28.5" x14ac:dyDescent="0.2">
      <c r="A474" s="103" t="s">
        <v>2329</v>
      </c>
      <c r="B474" s="23" t="s">
        <v>1519</v>
      </c>
      <c r="C474" s="24" t="s">
        <v>1046</v>
      </c>
      <c r="D474" s="24">
        <v>245</v>
      </c>
      <c r="E474" s="24">
        <v>5</v>
      </c>
      <c r="F474" s="24">
        <v>2</v>
      </c>
      <c r="G474" s="24">
        <v>1</v>
      </c>
      <c r="H474" s="24">
        <v>2</v>
      </c>
      <c r="I474" s="4">
        <f t="shared" si="7"/>
        <v>255</v>
      </c>
    </row>
    <row r="475" spans="1:9" ht="28.5" x14ac:dyDescent="0.2">
      <c r="A475" s="103" t="s">
        <v>2329</v>
      </c>
      <c r="B475" s="23" t="s">
        <v>1520</v>
      </c>
      <c r="C475" s="24" t="s">
        <v>1046</v>
      </c>
      <c r="D475" s="24">
        <v>177</v>
      </c>
      <c r="E475" s="24">
        <v>1</v>
      </c>
      <c r="F475" s="24">
        <v>0</v>
      </c>
      <c r="G475" s="24">
        <v>0</v>
      </c>
      <c r="H475" s="24">
        <v>0</v>
      </c>
      <c r="I475" s="4">
        <f t="shared" si="7"/>
        <v>178</v>
      </c>
    </row>
    <row r="476" spans="1:9" ht="28.5" x14ac:dyDescent="0.2">
      <c r="A476" s="103" t="s">
        <v>2329</v>
      </c>
      <c r="B476" s="23" t="s">
        <v>1521</v>
      </c>
      <c r="C476" s="24" t="s">
        <v>1046</v>
      </c>
      <c r="D476" s="24">
        <v>201</v>
      </c>
      <c r="E476" s="24">
        <v>1</v>
      </c>
      <c r="F476" s="24">
        <v>0</v>
      </c>
      <c r="G476" s="24">
        <v>0</v>
      </c>
      <c r="H476" s="24">
        <v>1</v>
      </c>
      <c r="I476" s="4">
        <f t="shared" si="7"/>
        <v>203</v>
      </c>
    </row>
    <row r="477" spans="1:9" ht="28.5" x14ac:dyDescent="0.2">
      <c r="A477" s="103" t="s">
        <v>2329</v>
      </c>
      <c r="B477" s="23" t="s">
        <v>1522</v>
      </c>
      <c r="C477" s="24" t="s">
        <v>1046</v>
      </c>
      <c r="D477" s="24">
        <v>212</v>
      </c>
      <c r="E477" s="24">
        <v>1</v>
      </c>
      <c r="F477" s="24">
        <v>1</v>
      </c>
      <c r="G477" s="24">
        <v>0</v>
      </c>
      <c r="H477" s="24">
        <v>0</v>
      </c>
      <c r="I477" s="4">
        <f t="shared" si="7"/>
        <v>214</v>
      </c>
    </row>
    <row r="478" spans="1:9" ht="28.5" x14ac:dyDescent="0.2">
      <c r="A478" s="103" t="s">
        <v>2329</v>
      </c>
      <c r="B478" s="23" t="s">
        <v>1523</v>
      </c>
      <c r="C478" s="24" t="s">
        <v>1046</v>
      </c>
      <c r="D478" s="24">
        <v>332</v>
      </c>
      <c r="E478" s="24">
        <v>2</v>
      </c>
      <c r="F478" s="24">
        <v>2</v>
      </c>
      <c r="G478" s="24">
        <v>0</v>
      </c>
      <c r="H478" s="24">
        <v>0</v>
      </c>
      <c r="I478" s="4">
        <f t="shared" si="7"/>
        <v>336</v>
      </c>
    </row>
    <row r="479" spans="1:9" x14ac:dyDescent="0.2">
      <c r="A479" s="103" t="s">
        <v>2330</v>
      </c>
      <c r="B479" s="23" t="s">
        <v>1524</v>
      </c>
      <c r="C479" s="24" t="s">
        <v>1046</v>
      </c>
      <c r="D479" s="24">
        <v>513</v>
      </c>
      <c r="E479" s="24">
        <v>10</v>
      </c>
      <c r="F479" s="24">
        <v>2</v>
      </c>
      <c r="G479" s="24">
        <v>1</v>
      </c>
      <c r="H479" s="24">
        <v>0</v>
      </c>
      <c r="I479" s="4">
        <f t="shared" si="7"/>
        <v>526</v>
      </c>
    </row>
    <row r="480" spans="1:9" ht="42.75" x14ac:dyDescent="0.2">
      <c r="A480" s="103" t="s">
        <v>2330</v>
      </c>
      <c r="B480" s="23" t="s">
        <v>1525</v>
      </c>
      <c r="C480" s="24" t="s">
        <v>1046</v>
      </c>
      <c r="D480" s="24">
        <v>638</v>
      </c>
      <c r="E480" s="24">
        <v>8</v>
      </c>
      <c r="F480" s="24">
        <v>3</v>
      </c>
      <c r="G480" s="24">
        <v>3</v>
      </c>
      <c r="H480" s="24">
        <v>1</v>
      </c>
      <c r="I480" s="4">
        <f t="shared" si="7"/>
        <v>653</v>
      </c>
    </row>
    <row r="481" spans="1:9" ht="28.5" x14ac:dyDescent="0.2">
      <c r="A481" s="103" t="s">
        <v>2330</v>
      </c>
      <c r="B481" s="23" t="s">
        <v>1526</v>
      </c>
      <c r="C481" s="24" t="s">
        <v>1046</v>
      </c>
      <c r="D481" s="24">
        <v>222</v>
      </c>
      <c r="E481" s="24">
        <v>1</v>
      </c>
      <c r="F481" s="24">
        <v>0</v>
      </c>
      <c r="G481" s="24">
        <v>0</v>
      </c>
      <c r="H481" s="24">
        <v>0</v>
      </c>
      <c r="I481" s="4">
        <f t="shared" si="7"/>
        <v>223</v>
      </c>
    </row>
    <row r="482" spans="1:9" ht="28.5" x14ac:dyDescent="0.2">
      <c r="A482" s="103" t="s">
        <v>2330</v>
      </c>
      <c r="B482" s="23" t="s">
        <v>1527</v>
      </c>
      <c r="C482" s="24" t="s">
        <v>1046</v>
      </c>
      <c r="D482" s="24">
        <v>286</v>
      </c>
      <c r="E482" s="24">
        <v>4</v>
      </c>
      <c r="F482" s="24">
        <v>1</v>
      </c>
      <c r="G482" s="24">
        <v>0</v>
      </c>
      <c r="H482" s="24">
        <v>1</v>
      </c>
      <c r="I482" s="4">
        <f t="shared" si="7"/>
        <v>292</v>
      </c>
    </row>
    <row r="483" spans="1:9" ht="28.5" x14ac:dyDescent="0.2">
      <c r="A483" s="103" t="s">
        <v>2330</v>
      </c>
      <c r="B483" s="23" t="s">
        <v>1528</v>
      </c>
      <c r="C483" s="24" t="s">
        <v>1046</v>
      </c>
      <c r="D483" s="24">
        <v>171</v>
      </c>
      <c r="E483" s="24">
        <v>7</v>
      </c>
      <c r="F483" s="24">
        <v>0</v>
      </c>
      <c r="G483" s="24">
        <v>0</v>
      </c>
      <c r="H483" s="24">
        <v>6</v>
      </c>
      <c r="I483" s="4">
        <f t="shared" si="7"/>
        <v>184</v>
      </c>
    </row>
    <row r="484" spans="1:9" ht="28.5" x14ac:dyDescent="0.2">
      <c r="A484" s="103" t="s">
        <v>2330</v>
      </c>
      <c r="B484" s="23" t="s">
        <v>1529</v>
      </c>
      <c r="C484" s="24" t="s">
        <v>1046</v>
      </c>
      <c r="D484" s="24">
        <v>504</v>
      </c>
      <c r="E484" s="24">
        <v>10</v>
      </c>
      <c r="F484" s="24">
        <v>4</v>
      </c>
      <c r="G484" s="24">
        <v>2</v>
      </c>
      <c r="H484" s="24">
        <v>3</v>
      </c>
      <c r="I484" s="4">
        <f t="shared" si="7"/>
        <v>523</v>
      </c>
    </row>
    <row r="485" spans="1:9" ht="28.5" x14ac:dyDescent="0.2">
      <c r="A485" s="103" t="s">
        <v>2331</v>
      </c>
      <c r="B485" s="23" t="s">
        <v>1530</v>
      </c>
      <c r="C485" s="24" t="s">
        <v>1046</v>
      </c>
      <c r="D485" s="24">
        <v>210</v>
      </c>
      <c r="E485" s="24">
        <v>1</v>
      </c>
      <c r="F485" s="24">
        <v>0</v>
      </c>
      <c r="G485" s="24">
        <v>1</v>
      </c>
      <c r="H485" s="24">
        <v>0</v>
      </c>
      <c r="I485" s="4">
        <f t="shared" si="7"/>
        <v>212</v>
      </c>
    </row>
    <row r="486" spans="1:9" ht="28.5" x14ac:dyDescent="0.2">
      <c r="A486" s="103" t="s">
        <v>2331</v>
      </c>
      <c r="B486" s="23" t="s">
        <v>1531</v>
      </c>
      <c r="C486" s="24" t="s">
        <v>1046</v>
      </c>
      <c r="D486" s="24">
        <v>193</v>
      </c>
      <c r="E486" s="24">
        <v>1</v>
      </c>
      <c r="F486" s="24">
        <v>0</v>
      </c>
      <c r="G486" s="24">
        <v>0</v>
      </c>
      <c r="H486" s="24">
        <v>0</v>
      </c>
      <c r="I486" s="4">
        <f t="shared" si="7"/>
        <v>194</v>
      </c>
    </row>
    <row r="487" spans="1:9" ht="28.5" x14ac:dyDescent="0.2">
      <c r="A487" s="103" t="s">
        <v>2331</v>
      </c>
      <c r="B487" s="23" t="s">
        <v>1532</v>
      </c>
      <c r="C487" s="24" t="s">
        <v>1046</v>
      </c>
      <c r="D487" s="24">
        <v>176</v>
      </c>
      <c r="E487" s="24">
        <v>1</v>
      </c>
      <c r="F487" s="24">
        <v>0</v>
      </c>
      <c r="G487" s="24">
        <v>0</v>
      </c>
      <c r="H487" s="24">
        <v>1</v>
      </c>
      <c r="I487" s="4">
        <f t="shared" si="7"/>
        <v>178</v>
      </c>
    </row>
    <row r="488" spans="1:9" ht="28.5" x14ac:dyDescent="0.2">
      <c r="A488" s="103" t="s">
        <v>2331</v>
      </c>
      <c r="B488" s="23" t="s">
        <v>1533</v>
      </c>
      <c r="C488" s="24" t="s">
        <v>1046</v>
      </c>
      <c r="D488" s="24">
        <v>224</v>
      </c>
      <c r="E488" s="24">
        <v>2</v>
      </c>
      <c r="F488" s="24">
        <v>0</v>
      </c>
      <c r="G488" s="24">
        <v>1</v>
      </c>
      <c r="H488" s="24">
        <v>1</v>
      </c>
      <c r="I488" s="4">
        <f t="shared" si="7"/>
        <v>228</v>
      </c>
    </row>
    <row r="489" spans="1:9" ht="28.5" x14ac:dyDescent="0.2">
      <c r="A489" s="103" t="s">
        <v>2331</v>
      </c>
      <c r="B489" s="23" t="s">
        <v>1534</v>
      </c>
      <c r="C489" s="24" t="s">
        <v>1046</v>
      </c>
      <c r="D489" s="24">
        <v>413</v>
      </c>
      <c r="E489" s="24">
        <v>6</v>
      </c>
      <c r="F489" s="24">
        <v>2</v>
      </c>
      <c r="G489" s="24">
        <v>1</v>
      </c>
      <c r="H489" s="24">
        <v>3</v>
      </c>
      <c r="I489" s="4">
        <f t="shared" si="7"/>
        <v>425</v>
      </c>
    </row>
    <row r="490" spans="1:9" ht="28.5" x14ac:dyDescent="0.2">
      <c r="A490" s="103" t="s">
        <v>2331</v>
      </c>
      <c r="B490" s="23" t="s">
        <v>1535</v>
      </c>
      <c r="C490" s="24" t="s">
        <v>1046</v>
      </c>
      <c r="D490" s="24">
        <v>426</v>
      </c>
      <c r="E490" s="24">
        <v>6</v>
      </c>
      <c r="F490" s="24">
        <v>2</v>
      </c>
      <c r="G490" s="24">
        <v>2</v>
      </c>
      <c r="H490" s="24">
        <v>1</v>
      </c>
      <c r="I490" s="4">
        <f t="shared" si="7"/>
        <v>437</v>
      </c>
    </row>
    <row r="491" spans="1:9" ht="28.5" x14ac:dyDescent="0.2">
      <c r="A491" s="103" t="s">
        <v>2331</v>
      </c>
      <c r="B491" s="23" t="s">
        <v>1536</v>
      </c>
      <c r="C491" s="24" t="s">
        <v>1046</v>
      </c>
      <c r="D491" s="24">
        <v>939</v>
      </c>
      <c r="E491" s="24">
        <v>6</v>
      </c>
      <c r="F491" s="24">
        <v>4</v>
      </c>
      <c r="G491" s="24">
        <v>0</v>
      </c>
      <c r="H491" s="24">
        <v>0</v>
      </c>
      <c r="I491" s="4">
        <f t="shared" si="7"/>
        <v>949</v>
      </c>
    </row>
    <row r="492" spans="1:9" ht="28.5" x14ac:dyDescent="0.2">
      <c r="A492" s="103" t="s">
        <v>2331</v>
      </c>
      <c r="B492" s="23" t="s">
        <v>1537</v>
      </c>
      <c r="C492" s="24" t="s">
        <v>1046</v>
      </c>
      <c r="D492" s="24">
        <v>184</v>
      </c>
      <c r="E492" s="24">
        <v>3</v>
      </c>
      <c r="F492" s="24">
        <v>0</v>
      </c>
      <c r="G492" s="24">
        <v>1</v>
      </c>
      <c r="H492" s="24">
        <v>1</v>
      </c>
      <c r="I492" s="4">
        <f t="shared" si="7"/>
        <v>189</v>
      </c>
    </row>
    <row r="493" spans="1:9" ht="28.5" x14ac:dyDescent="0.2">
      <c r="A493" s="103" t="s">
        <v>2331</v>
      </c>
      <c r="B493" s="23" t="s">
        <v>1538</v>
      </c>
      <c r="C493" s="24" t="s">
        <v>1046</v>
      </c>
      <c r="D493" s="24">
        <v>175</v>
      </c>
      <c r="E493" s="24">
        <v>3</v>
      </c>
      <c r="F493" s="24">
        <v>0</v>
      </c>
      <c r="G493" s="24">
        <v>0</v>
      </c>
      <c r="H493" s="24">
        <v>1</v>
      </c>
      <c r="I493" s="4">
        <f t="shared" si="7"/>
        <v>179</v>
      </c>
    </row>
    <row r="494" spans="1:9" ht="28.5" x14ac:dyDescent="0.2">
      <c r="A494" s="103" t="s">
        <v>2331</v>
      </c>
      <c r="B494" s="23" t="s">
        <v>1539</v>
      </c>
      <c r="C494" s="24" t="s">
        <v>1046</v>
      </c>
      <c r="D494" s="24">
        <v>161</v>
      </c>
      <c r="E494" s="24">
        <v>2</v>
      </c>
      <c r="F494" s="24">
        <v>0</v>
      </c>
      <c r="G494" s="24">
        <v>1</v>
      </c>
      <c r="H494" s="24">
        <v>0</v>
      </c>
      <c r="I494" s="4">
        <f t="shared" si="7"/>
        <v>164</v>
      </c>
    </row>
    <row r="495" spans="1:9" x14ac:dyDescent="0.2">
      <c r="A495" s="103" t="s">
        <v>2331</v>
      </c>
      <c r="B495" s="23" t="s">
        <v>1540</v>
      </c>
      <c r="C495" s="24" t="s">
        <v>1046</v>
      </c>
      <c r="D495" s="24">
        <v>262</v>
      </c>
      <c r="E495" s="24">
        <v>3</v>
      </c>
      <c r="F495" s="24">
        <v>1</v>
      </c>
      <c r="G495" s="24">
        <v>1</v>
      </c>
      <c r="H495" s="24">
        <v>1</v>
      </c>
      <c r="I495" s="4">
        <f t="shared" si="7"/>
        <v>268</v>
      </c>
    </row>
    <row r="496" spans="1:9" ht="28.5" x14ac:dyDescent="0.2">
      <c r="A496" s="103" t="s">
        <v>2331</v>
      </c>
      <c r="B496" s="23" t="s">
        <v>1541</v>
      </c>
      <c r="C496" s="24" t="s">
        <v>1046</v>
      </c>
      <c r="D496" s="24">
        <v>190</v>
      </c>
      <c r="E496" s="24">
        <v>0</v>
      </c>
      <c r="F496" s="24">
        <v>0</v>
      </c>
      <c r="G496" s="24">
        <v>0</v>
      </c>
      <c r="H496" s="24">
        <v>0</v>
      </c>
      <c r="I496" s="4">
        <f t="shared" si="7"/>
        <v>190</v>
      </c>
    </row>
    <row r="497" spans="1:9" ht="28.5" x14ac:dyDescent="0.2">
      <c r="A497" s="103" t="s">
        <v>2331</v>
      </c>
      <c r="B497" s="23" t="s">
        <v>1542</v>
      </c>
      <c r="C497" s="24" t="s">
        <v>1046</v>
      </c>
      <c r="D497" s="24">
        <v>177</v>
      </c>
      <c r="E497" s="24">
        <v>30</v>
      </c>
      <c r="F497" s="24">
        <v>0</v>
      </c>
      <c r="G497" s="24">
        <v>3</v>
      </c>
      <c r="H497" s="24">
        <v>0</v>
      </c>
      <c r="I497" s="4">
        <f t="shared" si="7"/>
        <v>210</v>
      </c>
    </row>
    <row r="498" spans="1:9" ht="42.75" x14ac:dyDescent="0.2">
      <c r="A498" s="103" t="s">
        <v>2331</v>
      </c>
      <c r="B498" s="23" t="s">
        <v>1543</v>
      </c>
      <c r="C498" s="24" t="s">
        <v>1046</v>
      </c>
      <c r="D498" s="24">
        <v>280</v>
      </c>
      <c r="E498" s="24">
        <v>6</v>
      </c>
      <c r="F498" s="24">
        <v>0</v>
      </c>
      <c r="G498" s="24">
        <v>0</v>
      </c>
      <c r="H498" s="24">
        <v>1</v>
      </c>
      <c r="I498" s="4">
        <f t="shared" si="7"/>
        <v>287</v>
      </c>
    </row>
    <row r="499" spans="1:9" ht="42.75" x14ac:dyDescent="0.2">
      <c r="A499" s="103" t="s">
        <v>2331</v>
      </c>
      <c r="B499" s="23" t="s">
        <v>1544</v>
      </c>
      <c r="C499" s="24" t="s">
        <v>1046</v>
      </c>
      <c r="D499" s="24">
        <v>233</v>
      </c>
      <c r="E499" s="24">
        <v>0</v>
      </c>
      <c r="F499" s="24">
        <v>0</v>
      </c>
      <c r="G499" s="24">
        <v>0</v>
      </c>
      <c r="H499" s="24">
        <v>0</v>
      </c>
      <c r="I499" s="4">
        <f t="shared" si="7"/>
        <v>233</v>
      </c>
    </row>
    <row r="500" spans="1:9" ht="42.75" x14ac:dyDescent="0.2">
      <c r="A500" s="103" t="s">
        <v>2332</v>
      </c>
      <c r="B500" s="23" t="s">
        <v>1545</v>
      </c>
      <c r="C500" s="24" t="s">
        <v>1046</v>
      </c>
      <c r="D500" s="24">
        <v>277</v>
      </c>
      <c r="E500" s="24">
        <v>4</v>
      </c>
      <c r="F500" s="24">
        <v>0</v>
      </c>
      <c r="G500" s="24">
        <v>2</v>
      </c>
      <c r="H500" s="24">
        <v>0</v>
      </c>
      <c r="I500" s="4">
        <f t="shared" si="7"/>
        <v>283</v>
      </c>
    </row>
    <row r="501" spans="1:9" ht="28.5" x14ac:dyDescent="0.2">
      <c r="A501" s="103" t="s">
        <v>2332</v>
      </c>
      <c r="B501" s="23" t="s">
        <v>1546</v>
      </c>
      <c r="C501" s="24" t="s">
        <v>1046</v>
      </c>
      <c r="D501" s="24">
        <v>771</v>
      </c>
      <c r="E501" s="24">
        <v>8</v>
      </c>
      <c r="F501" s="24">
        <v>3</v>
      </c>
      <c r="G501" s="24">
        <v>0</v>
      </c>
      <c r="H501" s="24">
        <v>3</v>
      </c>
      <c r="I501" s="4">
        <f t="shared" si="7"/>
        <v>785</v>
      </c>
    </row>
    <row r="502" spans="1:9" ht="28.5" x14ac:dyDescent="0.2">
      <c r="A502" s="103" t="s">
        <v>2333</v>
      </c>
      <c r="B502" s="23" t="s">
        <v>1547</v>
      </c>
      <c r="C502" s="24" t="s">
        <v>1046</v>
      </c>
      <c r="D502" s="24">
        <v>203</v>
      </c>
      <c r="E502" s="24">
        <v>0</v>
      </c>
      <c r="F502" s="24">
        <v>0</v>
      </c>
      <c r="G502" s="24">
        <v>0</v>
      </c>
      <c r="H502" s="24">
        <v>0</v>
      </c>
      <c r="I502" s="4">
        <f t="shared" si="7"/>
        <v>203</v>
      </c>
    </row>
    <row r="503" spans="1:9" ht="42.75" x14ac:dyDescent="0.2">
      <c r="A503" s="103" t="s">
        <v>2333</v>
      </c>
      <c r="B503" s="23" t="s">
        <v>1548</v>
      </c>
      <c r="C503" s="24" t="s">
        <v>1046</v>
      </c>
      <c r="D503" s="24">
        <v>700</v>
      </c>
      <c r="E503" s="24">
        <v>5</v>
      </c>
      <c r="F503" s="24">
        <v>2</v>
      </c>
      <c r="G503" s="24">
        <v>0</v>
      </c>
      <c r="H503" s="24">
        <v>3</v>
      </c>
      <c r="I503" s="4">
        <f t="shared" si="7"/>
        <v>710</v>
      </c>
    </row>
    <row r="504" spans="1:9" ht="42.75" x14ac:dyDescent="0.2">
      <c r="A504" s="103" t="s">
        <v>2333</v>
      </c>
      <c r="B504" s="23" t="s">
        <v>1549</v>
      </c>
      <c r="C504" s="24" t="s">
        <v>1046</v>
      </c>
      <c r="D504" s="24">
        <v>415</v>
      </c>
      <c r="E504" s="24">
        <v>8</v>
      </c>
      <c r="F504" s="24">
        <v>4</v>
      </c>
      <c r="G504" s="24">
        <v>1</v>
      </c>
      <c r="H504" s="24">
        <v>1</v>
      </c>
      <c r="I504" s="4">
        <f t="shared" si="7"/>
        <v>429</v>
      </c>
    </row>
    <row r="505" spans="1:9" x14ac:dyDescent="0.2">
      <c r="A505" s="103" t="s">
        <v>2334</v>
      </c>
      <c r="B505" s="23" t="s">
        <v>1550</v>
      </c>
      <c r="C505" s="24" t="s">
        <v>1046</v>
      </c>
      <c r="D505" s="24">
        <v>661</v>
      </c>
      <c r="E505" s="24">
        <v>12</v>
      </c>
      <c r="F505" s="24">
        <v>5</v>
      </c>
      <c r="G505" s="24">
        <v>4</v>
      </c>
      <c r="H505" s="24">
        <v>0</v>
      </c>
      <c r="I505" s="4">
        <f t="shared" si="7"/>
        <v>682</v>
      </c>
    </row>
    <row r="506" spans="1:9" x14ac:dyDescent="0.2">
      <c r="A506" s="103" t="s">
        <v>2334</v>
      </c>
      <c r="B506" s="23" t="s">
        <v>1551</v>
      </c>
      <c r="C506" s="24" t="s">
        <v>1046</v>
      </c>
      <c r="D506" s="24">
        <v>373</v>
      </c>
      <c r="E506" s="24">
        <v>4</v>
      </c>
      <c r="F506" s="24">
        <v>2</v>
      </c>
      <c r="G506" s="24">
        <v>0</v>
      </c>
      <c r="H506" s="24">
        <v>1</v>
      </c>
      <c r="I506" s="4">
        <f t="shared" si="7"/>
        <v>380</v>
      </c>
    </row>
    <row r="507" spans="1:9" ht="42.75" x14ac:dyDescent="0.2">
      <c r="A507" s="103" t="s">
        <v>2334</v>
      </c>
      <c r="B507" s="23" t="s">
        <v>1552</v>
      </c>
      <c r="C507" s="24" t="s">
        <v>1046</v>
      </c>
      <c r="D507" s="24">
        <v>254</v>
      </c>
      <c r="E507" s="24">
        <v>5</v>
      </c>
      <c r="F507" s="24">
        <v>1</v>
      </c>
      <c r="G507" s="24">
        <v>0</v>
      </c>
      <c r="H507" s="24">
        <v>1</v>
      </c>
      <c r="I507" s="4">
        <f t="shared" si="7"/>
        <v>261</v>
      </c>
    </row>
    <row r="508" spans="1:9" ht="42.75" x14ac:dyDescent="0.2">
      <c r="A508" s="103" t="s">
        <v>2335</v>
      </c>
      <c r="B508" s="23" t="s">
        <v>1553</v>
      </c>
      <c r="C508" s="24" t="s">
        <v>1046</v>
      </c>
      <c r="D508" s="24">
        <v>3415</v>
      </c>
      <c r="E508" s="24">
        <v>134</v>
      </c>
      <c r="F508" s="24">
        <v>31</v>
      </c>
      <c r="G508" s="24">
        <v>18</v>
      </c>
      <c r="H508" s="24">
        <v>0</v>
      </c>
      <c r="I508" s="4">
        <f t="shared" si="7"/>
        <v>3598</v>
      </c>
    </row>
    <row r="509" spans="1:9" ht="42.75" x14ac:dyDescent="0.2">
      <c r="A509" s="103" t="s">
        <v>2335</v>
      </c>
      <c r="B509" s="23" t="s">
        <v>1554</v>
      </c>
      <c r="C509" s="24" t="s">
        <v>1046</v>
      </c>
      <c r="D509" s="24">
        <v>897</v>
      </c>
      <c r="E509" s="24">
        <v>27</v>
      </c>
      <c r="F509" s="24">
        <v>6</v>
      </c>
      <c r="G509" s="24">
        <v>7</v>
      </c>
      <c r="H509" s="24">
        <v>0</v>
      </c>
      <c r="I509" s="4">
        <f t="shared" si="7"/>
        <v>937</v>
      </c>
    </row>
    <row r="510" spans="1:9" ht="42.75" x14ac:dyDescent="0.2">
      <c r="A510" s="103" t="s">
        <v>2335</v>
      </c>
      <c r="B510" s="23" t="s">
        <v>1555</v>
      </c>
      <c r="C510" s="24" t="s">
        <v>1046</v>
      </c>
      <c r="D510" s="24">
        <v>1390</v>
      </c>
      <c r="E510" s="24">
        <v>40</v>
      </c>
      <c r="F510" s="24">
        <v>13</v>
      </c>
      <c r="G510" s="24">
        <v>7</v>
      </c>
      <c r="H510" s="24">
        <v>11</v>
      </c>
      <c r="I510" s="4">
        <f t="shared" si="7"/>
        <v>1461</v>
      </c>
    </row>
    <row r="511" spans="1:9" ht="28.5" x14ac:dyDescent="0.2">
      <c r="A511" s="103" t="s">
        <v>2335</v>
      </c>
      <c r="B511" s="23" t="s">
        <v>1556</v>
      </c>
      <c r="C511" s="24" t="s">
        <v>1046</v>
      </c>
      <c r="D511" s="24">
        <v>753</v>
      </c>
      <c r="E511" s="24">
        <v>4</v>
      </c>
      <c r="F511" s="24">
        <v>2</v>
      </c>
      <c r="G511" s="24">
        <v>2</v>
      </c>
      <c r="H511" s="24">
        <v>0</v>
      </c>
      <c r="I511" s="4">
        <f t="shared" si="7"/>
        <v>761</v>
      </c>
    </row>
    <row r="512" spans="1:9" ht="57" x14ac:dyDescent="0.2">
      <c r="A512" s="103" t="s">
        <v>2335</v>
      </c>
      <c r="B512" s="23" t="s">
        <v>1557</v>
      </c>
      <c r="C512" s="24" t="s">
        <v>1046</v>
      </c>
      <c r="D512" s="24">
        <v>272</v>
      </c>
      <c r="E512" s="24">
        <v>1</v>
      </c>
      <c r="F512" s="24">
        <v>0</v>
      </c>
      <c r="G512" s="24">
        <v>0</v>
      </c>
      <c r="H512" s="24">
        <v>1</v>
      </c>
      <c r="I512" s="4">
        <f t="shared" si="7"/>
        <v>274</v>
      </c>
    </row>
    <row r="513" spans="1:9" ht="28.5" x14ac:dyDescent="0.2">
      <c r="A513" s="103" t="s">
        <v>2335</v>
      </c>
      <c r="B513" s="23" t="s">
        <v>1558</v>
      </c>
      <c r="C513" s="24" t="s">
        <v>1046</v>
      </c>
      <c r="D513" s="24">
        <v>2475</v>
      </c>
      <c r="E513" s="24">
        <v>31</v>
      </c>
      <c r="F513" s="24">
        <v>11</v>
      </c>
      <c r="G513" s="24">
        <v>9</v>
      </c>
      <c r="H513" s="24">
        <v>0</v>
      </c>
      <c r="I513" s="4">
        <f t="shared" si="7"/>
        <v>2526</v>
      </c>
    </row>
    <row r="514" spans="1:9" ht="28.5" x14ac:dyDescent="0.2">
      <c r="A514" s="103" t="s">
        <v>2335</v>
      </c>
      <c r="B514" s="23" t="s">
        <v>1559</v>
      </c>
      <c r="C514" s="24" t="s">
        <v>1046</v>
      </c>
      <c r="D514" s="24">
        <v>169</v>
      </c>
      <c r="E514" s="24">
        <v>0</v>
      </c>
      <c r="F514" s="24">
        <v>0</v>
      </c>
      <c r="G514" s="24">
        <v>0</v>
      </c>
      <c r="H514" s="24">
        <v>0</v>
      </c>
      <c r="I514" s="4">
        <f t="shared" si="7"/>
        <v>169</v>
      </c>
    </row>
    <row r="515" spans="1:9" ht="42.75" x14ac:dyDescent="0.2">
      <c r="A515" s="103" t="s">
        <v>2336</v>
      </c>
      <c r="B515" s="23" t="s">
        <v>1560</v>
      </c>
      <c r="C515" s="24" t="s">
        <v>1046</v>
      </c>
      <c r="D515" s="24">
        <v>688</v>
      </c>
      <c r="E515" s="24">
        <v>13</v>
      </c>
      <c r="F515" s="24">
        <v>6</v>
      </c>
      <c r="G515" s="24">
        <v>3</v>
      </c>
      <c r="H515" s="24">
        <v>2</v>
      </c>
      <c r="I515" s="4">
        <f t="shared" ref="I515:I578" si="8">SUM(D515:H515)</f>
        <v>712</v>
      </c>
    </row>
    <row r="516" spans="1:9" ht="28.5" x14ac:dyDescent="0.2">
      <c r="A516" s="103" t="s">
        <v>2336</v>
      </c>
      <c r="B516" s="23" t="s">
        <v>1561</v>
      </c>
      <c r="C516" s="24" t="s">
        <v>1046</v>
      </c>
      <c r="D516" s="24">
        <v>669</v>
      </c>
      <c r="E516" s="24">
        <v>9</v>
      </c>
      <c r="F516" s="24">
        <v>2</v>
      </c>
      <c r="G516" s="24">
        <v>1</v>
      </c>
      <c r="H516" s="24">
        <v>4</v>
      </c>
      <c r="I516" s="4">
        <f t="shared" si="8"/>
        <v>685</v>
      </c>
    </row>
    <row r="517" spans="1:9" ht="28.5" x14ac:dyDescent="0.2">
      <c r="A517" s="103" t="s">
        <v>2336</v>
      </c>
      <c r="B517" s="23" t="s">
        <v>1562</v>
      </c>
      <c r="C517" s="24" t="s">
        <v>1046</v>
      </c>
      <c r="D517" s="24">
        <v>722</v>
      </c>
      <c r="E517" s="24">
        <v>5</v>
      </c>
      <c r="F517" s="24">
        <v>3</v>
      </c>
      <c r="G517" s="24">
        <v>1</v>
      </c>
      <c r="H517" s="24">
        <v>1</v>
      </c>
      <c r="I517" s="4">
        <f t="shared" si="8"/>
        <v>732</v>
      </c>
    </row>
    <row r="518" spans="1:9" ht="28.5" x14ac:dyDescent="0.2">
      <c r="A518" s="103" t="s">
        <v>2336</v>
      </c>
      <c r="B518" s="23" t="s">
        <v>1563</v>
      </c>
      <c r="C518" s="24" t="s">
        <v>1046</v>
      </c>
      <c r="D518" s="24">
        <v>746</v>
      </c>
      <c r="E518" s="24">
        <v>9</v>
      </c>
      <c r="F518" s="24">
        <v>4</v>
      </c>
      <c r="G518" s="24">
        <v>1</v>
      </c>
      <c r="H518" s="24">
        <v>3</v>
      </c>
      <c r="I518" s="4">
        <f t="shared" si="8"/>
        <v>763</v>
      </c>
    </row>
    <row r="519" spans="1:9" ht="28.5" x14ac:dyDescent="0.2">
      <c r="A519" s="103" t="s">
        <v>2336</v>
      </c>
      <c r="B519" s="23" t="s">
        <v>1564</v>
      </c>
      <c r="C519" s="24" t="s">
        <v>1046</v>
      </c>
      <c r="D519" s="24">
        <v>612</v>
      </c>
      <c r="E519" s="24">
        <v>2</v>
      </c>
      <c r="F519" s="24">
        <v>1</v>
      </c>
      <c r="G519" s="24">
        <v>1</v>
      </c>
      <c r="H519" s="24">
        <v>0</v>
      </c>
      <c r="I519" s="4">
        <f t="shared" si="8"/>
        <v>616</v>
      </c>
    </row>
    <row r="520" spans="1:9" ht="28.5" x14ac:dyDescent="0.2">
      <c r="A520" s="103" t="s">
        <v>2336</v>
      </c>
      <c r="B520" s="23" t="s">
        <v>1565</v>
      </c>
      <c r="C520" s="24" t="s">
        <v>1046</v>
      </c>
      <c r="D520" s="24">
        <v>218</v>
      </c>
      <c r="E520" s="24">
        <v>5</v>
      </c>
      <c r="F520" s="24">
        <v>0</v>
      </c>
      <c r="G520" s="24">
        <v>1</v>
      </c>
      <c r="H520" s="24">
        <v>4</v>
      </c>
      <c r="I520" s="4">
        <f t="shared" si="8"/>
        <v>228</v>
      </c>
    </row>
    <row r="521" spans="1:9" ht="28.5" x14ac:dyDescent="0.2">
      <c r="A521" s="103" t="s">
        <v>2336</v>
      </c>
      <c r="B521" s="23" t="s">
        <v>1566</v>
      </c>
      <c r="C521" s="24" t="s">
        <v>1046</v>
      </c>
      <c r="D521" s="24">
        <v>200</v>
      </c>
      <c r="E521" s="24">
        <v>2</v>
      </c>
      <c r="F521" s="24">
        <v>0</v>
      </c>
      <c r="G521" s="24">
        <v>1</v>
      </c>
      <c r="H521" s="24">
        <v>0</v>
      </c>
      <c r="I521" s="4">
        <f t="shared" si="8"/>
        <v>203</v>
      </c>
    </row>
    <row r="522" spans="1:9" ht="28.5" x14ac:dyDescent="0.2">
      <c r="A522" s="103" t="s">
        <v>2336</v>
      </c>
      <c r="B522" s="23" t="s">
        <v>1567</v>
      </c>
      <c r="C522" s="24" t="s">
        <v>1046</v>
      </c>
      <c r="D522" s="24">
        <v>1352</v>
      </c>
      <c r="E522" s="24">
        <v>13</v>
      </c>
      <c r="F522" s="24">
        <v>6</v>
      </c>
      <c r="G522" s="24">
        <v>6</v>
      </c>
      <c r="H522" s="24">
        <v>0</v>
      </c>
      <c r="I522" s="4">
        <f t="shared" si="8"/>
        <v>1377</v>
      </c>
    </row>
    <row r="523" spans="1:9" ht="42.75" x14ac:dyDescent="0.2">
      <c r="A523" s="103" t="s">
        <v>2336</v>
      </c>
      <c r="B523" s="23" t="s">
        <v>1568</v>
      </c>
      <c r="C523" s="24" t="s">
        <v>1046</v>
      </c>
      <c r="D523" s="24">
        <v>716</v>
      </c>
      <c r="E523" s="24">
        <v>23</v>
      </c>
      <c r="F523" s="24">
        <v>5</v>
      </c>
      <c r="G523" s="24">
        <v>7</v>
      </c>
      <c r="H523" s="24">
        <v>0</v>
      </c>
      <c r="I523" s="4">
        <f t="shared" si="8"/>
        <v>751</v>
      </c>
    </row>
    <row r="524" spans="1:9" ht="28.5" x14ac:dyDescent="0.2">
      <c r="A524" s="103" t="s">
        <v>2336</v>
      </c>
      <c r="B524" s="23" t="s">
        <v>1569</v>
      </c>
      <c r="C524" s="24" t="s">
        <v>1046</v>
      </c>
      <c r="D524" s="24">
        <v>405</v>
      </c>
      <c r="E524" s="24">
        <v>11</v>
      </c>
      <c r="F524" s="24">
        <v>2</v>
      </c>
      <c r="G524" s="24">
        <v>4</v>
      </c>
      <c r="H524" s="24">
        <v>0</v>
      </c>
      <c r="I524" s="4">
        <f t="shared" si="8"/>
        <v>422</v>
      </c>
    </row>
    <row r="525" spans="1:9" ht="42.75" x14ac:dyDescent="0.2">
      <c r="A525" s="103" t="s">
        <v>2336</v>
      </c>
      <c r="B525" s="23" t="s">
        <v>1570</v>
      </c>
      <c r="C525" s="24" t="s">
        <v>1046</v>
      </c>
      <c r="D525" s="24">
        <v>437</v>
      </c>
      <c r="E525" s="24">
        <v>9</v>
      </c>
      <c r="F525" s="24">
        <v>3</v>
      </c>
      <c r="G525" s="24">
        <v>2</v>
      </c>
      <c r="H525" s="24">
        <v>1</v>
      </c>
      <c r="I525" s="4">
        <f t="shared" si="8"/>
        <v>452</v>
      </c>
    </row>
    <row r="526" spans="1:9" ht="28.5" x14ac:dyDescent="0.2">
      <c r="A526" s="103" t="s">
        <v>2336</v>
      </c>
      <c r="B526" s="23" t="s">
        <v>1571</v>
      </c>
      <c r="C526" s="24" t="s">
        <v>1046</v>
      </c>
      <c r="D526" s="24">
        <v>2591</v>
      </c>
      <c r="E526" s="24">
        <v>17</v>
      </c>
      <c r="F526" s="24">
        <v>9</v>
      </c>
      <c r="G526" s="24">
        <v>3</v>
      </c>
      <c r="H526" s="24">
        <v>0</v>
      </c>
      <c r="I526" s="4">
        <f t="shared" si="8"/>
        <v>2620</v>
      </c>
    </row>
    <row r="527" spans="1:9" x14ac:dyDescent="0.2">
      <c r="A527" s="103" t="s">
        <v>2336</v>
      </c>
      <c r="B527" s="23" t="s">
        <v>1572</v>
      </c>
      <c r="C527" s="24" t="s">
        <v>1046</v>
      </c>
      <c r="D527" s="24">
        <v>191</v>
      </c>
      <c r="E527" s="24">
        <v>1</v>
      </c>
      <c r="F527" s="24">
        <v>0</v>
      </c>
      <c r="G527" s="24">
        <v>0</v>
      </c>
      <c r="H527" s="24">
        <v>0</v>
      </c>
      <c r="I527" s="4">
        <f t="shared" si="8"/>
        <v>192</v>
      </c>
    </row>
    <row r="528" spans="1:9" ht="42.75" x14ac:dyDescent="0.2">
      <c r="A528" s="103" t="s">
        <v>2337</v>
      </c>
      <c r="B528" s="23" t="s">
        <v>1573</v>
      </c>
      <c r="C528" s="24" t="s">
        <v>1046</v>
      </c>
      <c r="D528" s="24">
        <v>141</v>
      </c>
      <c r="E528" s="24">
        <v>0</v>
      </c>
      <c r="F528" s="24">
        <v>0</v>
      </c>
      <c r="G528" s="24">
        <v>0</v>
      </c>
      <c r="H528" s="24">
        <v>0</v>
      </c>
      <c r="I528" s="4">
        <f t="shared" si="8"/>
        <v>141</v>
      </c>
    </row>
    <row r="529" spans="1:9" ht="28.5" x14ac:dyDescent="0.2">
      <c r="A529" s="103" t="s">
        <v>2337</v>
      </c>
      <c r="B529" s="23" t="s">
        <v>1574</v>
      </c>
      <c r="C529" s="24" t="s">
        <v>1046</v>
      </c>
      <c r="D529" s="24">
        <v>512</v>
      </c>
      <c r="E529" s="24">
        <v>13</v>
      </c>
      <c r="F529" s="24">
        <v>5</v>
      </c>
      <c r="G529" s="24">
        <v>4</v>
      </c>
      <c r="H529" s="24">
        <v>4</v>
      </c>
      <c r="I529" s="4">
        <f t="shared" si="8"/>
        <v>538</v>
      </c>
    </row>
    <row r="530" spans="1:9" ht="42.75" x14ac:dyDescent="0.2">
      <c r="A530" s="103" t="s">
        <v>2337</v>
      </c>
      <c r="B530" s="23" t="s">
        <v>1575</v>
      </c>
      <c r="C530" s="24" t="s">
        <v>1046</v>
      </c>
      <c r="D530" s="24">
        <v>309</v>
      </c>
      <c r="E530" s="24">
        <v>3</v>
      </c>
      <c r="F530" s="24">
        <v>2</v>
      </c>
      <c r="G530" s="24">
        <v>1</v>
      </c>
      <c r="H530" s="24">
        <v>0</v>
      </c>
      <c r="I530" s="4">
        <f t="shared" si="8"/>
        <v>315</v>
      </c>
    </row>
    <row r="531" spans="1:9" ht="28.5" x14ac:dyDescent="0.2">
      <c r="A531" s="103" t="s">
        <v>2337</v>
      </c>
      <c r="B531" s="23" t="s">
        <v>1576</v>
      </c>
      <c r="C531" s="24" t="s">
        <v>1046</v>
      </c>
      <c r="D531" s="24">
        <v>594</v>
      </c>
      <c r="E531" s="24">
        <v>12</v>
      </c>
      <c r="F531" s="24">
        <v>5</v>
      </c>
      <c r="G531" s="24">
        <v>1</v>
      </c>
      <c r="H531" s="24">
        <v>5</v>
      </c>
      <c r="I531" s="4">
        <f t="shared" si="8"/>
        <v>617</v>
      </c>
    </row>
    <row r="532" spans="1:9" x14ac:dyDescent="0.2">
      <c r="A532" s="103" t="s">
        <v>2337</v>
      </c>
      <c r="B532" s="23" t="s">
        <v>1577</v>
      </c>
      <c r="C532" s="24" t="s">
        <v>1046</v>
      </c>
      <c r="D532" s="24">
        <v>584</v>
      </c>
      <c r="E532" s="24">
        <v>16</v>
      </c>
      <c r="F532" s="24">
        <v>6</v>
      </c>
      <c r="G532" s="24">
        <v>1</v>
      </c>
      <c r="H532" s="24">
        <v>0</v>
      </c>
      <c r="I532" s="4">
        <f t="shared" si="8"/>
        <v>607</v>
      </c>
    </row>
    <row r="533" spans="1:9" ht="28.5" x14ac:dyDescent="0.2">
      <c r="A533" s="103" t="s">
        <v>2337</v>
      </c>
      <c r="B533" s="23" t="s">
        <v>1578</v>
      </c>
      <c r="C533" s="24" t="s">
        <v>1046</v>
      </c>
      <c r="D533" s="24">
        <v>242</v>
      </c>
      <c r="E533" s="24">
        <v>4</v>
      </c>
      <c r="F533" s="24">
        <v>0</v>
      </c>
      <c r="G533" s="24">
        <v>1</v>
      </c>
      <c r="H533" s="24">
        <v>2</v>
      </c>
      <c r="I533" s="4">
        <f t="shared" si="8"/>
        <v>249</v>
      </c>
    </row>
    <row r="534" spans="1:9" ht="28.5" x14ac:dyDescent="0.2">
      <c r="A534" s="103" t="s">
        <v>2337</v>
      </c>
      <c r="B534" s="23" t="s">
        <v>1579</v>
      </c>
      <c r="C534" s="24" t="s">
        <v>1046</v>
      </c>
      <c r="D534" s="24">
        <v>1383</v>
      </c>
      <c r="E534" s="24">
        <v>11</v>
      </c>
      <c r="F534" s="24">
        <v>3</v>
      </c>
      <c r="G534" s="24">
        <v>3</v>
      </c>
      <c r="H534" s="24">
        <v>0</v>
      </c>
      <c r="I534" s="4">
        <f t="shared" si="8"/>
        <v>1400</v>
      </c>
    </row>
    <row r="535" spans="1:9" x14ac:dyDescent="0.2">
      <c r="A535" s="103" t="s">
        <v>2337</v>
      </c>
      <c r="B535" s="23" t="s">
        <v>1580</v>
      </c>
      <c r="C535" s="24" t="s">
        <v>1046</v>
      </c>
      <c r="D535" s="24">
        <v>658</v>
      </c>
      <c r="E535" s="24">
        <v>6</v>
      </c>
      <c r="F535" s="24">
        <v>1</v>
      </c>
      <c r="G535" s="24">
        <v>0</v>
      </c>
      <c r="H535" s="24">
        <v>1</v>
      </c>
      <c r="I535" s="4">
        <f t="shared" si="8"/>
        <v>666</v>
      </c>
    </row>
    <row r="536" spans="1:9" ht="28.5" x14ac:dyDescent="0.2">
      <c r="A536" s="103" t="s">
        <v>2337</v>
      </c>
      <c r="B536" s="23" t="s">
        <v>1581</v>
      </c>
      <c r="C536" s="24" t="s">
        <v>1046</v>
      </c>
      <c r="D536" s="24">
        <v>228</v>
      </c>
      <c r="E536" s="24">
        <v>1</v>
      </c>
      <c r="F536" s="24">
        <v>0</v>
      </c>
      <c r="G536" s="24">
        <v>0</v>
      </c>
      <c r="H536" s="24">
        <v>1</v>
      </c>
      <c r="I536" s="4">
        <f t="shared" si="8"/>
        <v>230</v>
      </c>
    </row>
    <row r="537" spans="1:9" ht="28.5" x14ac:dyDescent="0.2">
      <c r="A537" s="103" t="s">
        <v>2338</v>
      </c>
      <c r="B537" s="23" t="s">
        <v>1582</v>
      </c>
      <c r="C537" s="24" t="s">
        <v>1046</v>
      </c>
      <c r="D537" s="24">
        <v>77</v>
      </c>
      <c r="E537" s="24">
        <v>0</v>
      </c>
      <c r="F537" s="24">
        <v>0</v>
      </c>
      <c r="G537" s="24">
        <v>0</v>
      </c>
      <c r="H537" s="24">
        <v>0</v>
      </c>
      <c r="I537" s="4">
        <f t="shared" si="8"/>
        <v>77</v>
      </c>
    </row>
    <row r="538" spans="1:9" ht="28.5" x14ac:dyDescent="0.2">
      <c r="A538" s="103" t="s">
        <v>2338</v>
      </c>
      <c r="B538" s="23" t="s">
        <v>1583</v>
      </c>
      <c r="C538" s="24" t="s">
        <v>1046</v>
      </c>
      <c r="D538" s="24">
        <v>204</v>
      </c>
      <c r="E538" s="24">
        <v>3</v>
      </c>
      <c r="F538" s="24">
        <v>0</v>
      </c>
      <c r="G538" s="24">
        <v>0</v>
      </c>
      <c r="H538" s="24">
        <v>3</v>
      </c>
      <c r="I538" s="4">
        <f t="shared" si="8"/>
        <v>210</v>
      </c>
    </row>
    <row r="539" spans="1:9" ht="28.5" x14ac:dyDescent="0.2">
      <c r="A539" s="103" t="s">
        <v>2338</v>
      </c>
      <c r="B539" s="23" t="s">
        <v>1584</v>
      </c>
      <c r="C539" s="24" t="s">
        <v>1046</v>
      </c>
      <c r="D539" s="24">
        <v>347</v>
      </c>
      <c r="E539" s="24">
        <v>1</v>
      </c>
      <c r="F539" s="24">
        <v>0</v>
      </c>
      <c r="G539" s="24">
        <v>0</v>
      </c>
      <c r="H539" s="24">
        <v>1</v>
      </c>
      <c r="I539" s="4">
        <f t="shared" si="8"/>
        <v>349</v>
      </c>
    </row>
    <row r="540" spans="1:9" ht="42.75" x14ac:dyDescent="0.2">
      <c r="A540" s="103" t="s">
        <v>2338</v>
      </c>
      <c r="B540" s="23" t="s">
        <v>1585</v>
      </c>
      <c r="C540" s="24" t="s">
        <v>1046</v>
      </c>
      <c r="D540" s="24">
        <v>909</v>
      </c>
      <c r="E540" s="24">
        <v>26</v>
      </c>
      <c r="F540" s="24">
        <v>4</v>
      </c>
      <c r="G540" s="24">
        <v>7</v>
      </c>
      <c r="H540" s="24">
        <v>1</v>
      </c>
      <c r="I540" s="4">
        <f t="shared" si="8"/>
        <v>947</v>
      </c>
    </row>
    <row r="541" spans="1:9" ht="28.5" x14ac:dyDescent="0.2">
      <c r="A541" s="103" t="s">
        <v>2338</v>
      </c>
      <c r="B541" s="23" t="s">
        <v>1586</v>
      </c>
      <c r="C541" s="24" t="s">
        <v>1046</v>
      </c>
      <c r="D541" s="24">
        <v>1311</v>
      </c>
      <c r="E541" s="24">
        <v>27</v>
      </c>
      <c r="F541" s="24">
        <v>8</v>
      </c>
      <c r="G541" s="24">
        <v>4</v>
      </c>
      <c r="H541" s="24">
        <v>13</v>
      </c>
      <c r="I541" s="4">
        <f t="shared" si="8"/>
        <v>1363</v>
      </c>
    </row>
    <row r="542" spans="1:9" ht="42.75" x14ac:dyDescent="0.2">
      <c r="A542" s="103" t="s">
        <v>2339</v>
      </c>
      <c r="B542" s="23" t="s">
        <v>1587</v>
      </c>
      <c r="C542" s="24" t="s">
        <v>1046</v>
      </c>
      <c r="D542" s="24">
        <v>997</v>
      </c>
      <c r="E542" s="24">
        <v>8</v>
      </c>
      <c r="F542" s="24">
        <v>3</v>
      </c>
      <c r="G542" s="24">
        <v>1</v>
      </c>
      <c r="H542" s="24">
        <v>0</v>
      </c>
      <c r="I542" s="4">
        <f t="shared" si="8"/>
        <v>1009</v>
      </c>
    </row>
    <row r="543" spans="1:9" ht="42.75" x14ac:dyDescent="0.2">
      <c r="A543" s="103" t="s">
        <v>2340</v>
      </c>
      <c r="B543" s="23" t="s">
        <v>1588</v>
      </c>
      <c r="C543" s="24" t="s">
        <v>1046</v>
      </c>
      <c r="D543" s="24">
        <v>792</v>
      </c>
      <c r="E543" s="24">
        <v>19</v>
      </c>
      <c r="F543" s="24">
        <v>4</v>
      </c>
      <c r="G543" s="24">
        <v>5</v>
      </c>
      <c r="H543" s="24">
        <v>0</v>
      </c>
      <c r="I543" s="4">
        <f t="shared" si="8"/>
        <v>820</v>
      </c>
    </row>
    <row r="544" spans="1:9" ht="42.75" x14ac:dyDescent="0.2">
      <c r="A544" s="103" t="s">
        <v>2341</v>
      </c>
      <c r="B544" s="23" t="s">
        <v>1589</v>
      </c>
      <c r="C544" s="24" t="s">
        <v>1046</v>
      </c>
      <c r="D544" s="24">
        <v>600</v>
      </c>
      <c r="E544" s="24">
        <v>9</v>
      </c>
      <c r="F544" s="24">
        <v>4</v>
      </c>
      <c r="G544" s="24">
        <v>0</v>
      </c>
      <c r="H544" s="24">
        <v>2</v>
      </c>
      <c r="I544" s="4">
        <f t="shared" si="8"/>
        <v>615</v>
      </c>
    </row>
    <row r="545" spans="1:9" ht="42.75" x14ac:dyDescent="0.2">
      <c r="A545" s="103" t="s">
        <v>2341</v>
      </c>
      <c r="B545" s="23" t="s">
        <v>1590</v>
      </c>
      <c r="C545" s="24" t="s">
        <v>1046</v>
      </c>
      <c r="D545" s="24">
        <v>488</v>
      </c>
      <c r="E545" s="24">
        <v>7</v>
      </c>
      <c r="F545" s="24">
        <v>2</v>
      </c>
      <c r="G545" s="24">
        <v>2</v>
      </c>
      <c r="H545" s="24">
        <v>0</v>
      </c>
      <c r="I545" s="4">
        <f t="shared" si="8"/>
        <v>499</v>
      </c>
    </row>
    <row r="546" spans="1:9" ht="42.75" x14ac:dyDescent="0.2">
      <c r="A546" s="103" t="s">
        <v>2341</v>
      </c>
      <c r="B546" s="23" t="s">
        <v>1591</v>
      </c>
      <c r="C546" s="24" t="s">
        <v>1046</v>
      </c>
      <c r="D546" s="24">
        <v>1239</v>
      </c>
      <c r="E546" s="24">
        <v>34</v>
      </c>
      <c r="F546" s="24">
        <v>9</v>
      </c>
      <c r="G546" s="24">
        <v>7</v>
      </c>
      <c r="H546" s="24">
        <v>0</v>
      </c>
      <c r="I546" s="4">
        <f t="shared" si="8"/>
        <v>1289</v>
      </c>
    </row>
    <row r="547" spans="1:9" ht="28.5" x14ac:dyDescent="0.2">
      <c r="A547" s="103" t="s">
        <v>2342</v>
      </c>
      <c r="B547" s="23" t="s">
        <v>1592</v>
      </c>
      <c r="C547" s="24" t="s">
        <v>1046</v>
      </c>
      <c r="D547" s="24">
        <v>5420</v>
      </c>
      <c r="E547" s="24">
        <v>61</v>
      </c>
      <c r="F547" s="24">
        <v>29</v>
      </c>
      <c r="G547" s="24">
        <v>16</v>
      </c>
      <c r="H547" s="24">
        <v>0</v>
      </c>
      <c r="I547" s="4">
        <f t="shared" si="8"/>
        <v>5526</v>
      </c>
    </row>
    <row r="548" spans="1:9" ht="42.75" x14ac:dyDescent="0.2">
      <c r="A548" s="103" t="s">
        <v>2342</v>
      </c>
      <c r="B548" s="23" t="s">
        <v>1593</v>
      </c>
      <c r="C548" s="24" t="s">
        <v>1046</v>
      </c>
      <c r="D548" s="24">
        <v>1002</v>
      </c>
      <c r="E548" s="24">
        <v>11</v>
      </c>
      <c r="F548" s="24">
        <v>4</v>
      </c>
      <c r="G548" s="24">
        <v>0</v>
      </c>
      <c r="H548" s="24">
        <v>0</v>
      </c>
      <c r="I548" s="4">
        <f t="shared" si="8"/>
        <v>1017</v>
      </c>
    </row>
    <row r="549" spans="1:9" ht="28.5" x14ac:dyDescent="0.2">
      <c r="A549" s="103" t="s">
        <v>2342</v>
      </c>
      <c r="B549" s="23" t="s">
        <v>1594</v>
      </c>
      <c r="C549" s="24" t="s">
        <v>1046</v>
      </c>
      <c r="D549" s="24">
        <v>817</v>
      </c>
      <c r="E549" s="24">
        <v>9</v>
      </c>
      <c r="F549" s="24">
        <v>2</v>
      </c>
      <c r="G549" s="24">
        <v>3</v>
      </c>
      <c r="H549" s="24">
        <v>2</v>
      </c>
      <c r="I549" s="4">
        <f t="shared" si="8"/>
        <v>833</v>
      </c>
    </row>
    <row r="550" spans="1:9" ht="42.75" x14ac:dyDescent="0.2">
      <c r="A550" s="103" t="s">
        <v>2342</v>
      </c>
      <c r="B550" s="23" t="s">
        <v>1595</v>
      </c>
      <c r="C550" s="24" t="s">
        <v>1046</v>
      </c>
      <c r="D550" s="24">
        <v>1257</v>
      </c>
      <c r="E550" s="24">
        <v>18</v>
      </c>
      <c r="F550" s="24">
        <v>5</v>
      </c>
      <c r="G550" s="24">
        <v>4</v>
      </c>
      <c r="H550" s="24">
        <v>1</v>
      </c>
      <c r="I550" s="4">
        <f t="shared" si="8"/>
        <v>1285</v>
      </c>
    </row>
    <row r="551" spans="1:9" ht="42.75" x14ac:dyDescent="0.2">
      <c r="A551" s="103" t="s">
        <v>2342</v>
      </c>
      <c r="B551" s="23" t="s">
        <v>1596</v>
      </c>
      <c r="C551" s="24" t="s">
        <v>1046</v>
      </c>
      <c r="D551" s="24">
        <v>1541</v>
      </c>
      <c r="E551" s="24">
        <v>20</v>
      </c>
      <c r="F551" s="24">
        <v>12</v>
      </c>
      <c r="G551" s="24">
        <v>5</v>
      </c>
      <c r="H551" s="24">
        <v>3</v>
      </c>
      <c r="I551" s="4">
        <f t="shared" si="8"/>
        <v>1581</v>
      </c>
    </row>
    <row r="552" spans="1:9" ht="42.75" x14ac:dyDescent="0.2">
      <c r="A552" s="103" t="s">
        <v>2343</v>
      </c>
      <c r="B552" s="23" t="s">
        <v>1597</v>
      </c>
      <c r="C552" s="24" t="s">
        <v>1046</v>
      </c>
      <c r="D552" s="24">
        <v>200</v>
      </c>
      <c r="E552" s="24">
        <v>0</v>
      </c>
      <c r="F552" s="24">
        <v>0</v>
      </c>
      <c r="G552" s="24">
        <v>0</v>
      </c>
      <c r="H552" s="24">
        <v>0</v>
      </c>
      <c r="I552" s="4">
        <f t="shared" si="8"/>
        <v>200</v>
      </c>
    </row>
    <row r="553" spans="1:9" ht="28.5" x14ac:dyDescent="0.2">
      <c r="A553" s="103" t="s">
        <v>2343</v>
      </c>
      <c r="B553" s="23" t="s">
        <v>1598</v>
      </c>
      <c r="C553" s="24" t="s">
        <v>1046</v>
      </c>
      <c r="D553" s="24">
        <v>446</v>
      </c>
      <c r="E553" s="24">
        <v>7</v>
      </c>
      <c r="F553" s="24">
        <v>3</v>
      </c>
      <c r="G553" s="24">
        <v>0</v>
      </c>
      <c r="H553" s="24">
        <v>4</v>
      </c>
      <c r="I553" s="4">
        <f t="shared" si="8"/>
        <v>460</v>
      </c>
    </row>
    <row r="554" spans="1:9" x14ac:dyDescent="0.2">
      <c r="A554" s="103" t="s">
        <v>2343</v>
      </c>
      <c r="B554" s="23" t="s">
        <v>1599</v>
      </c>
      <c r="C554" s="24" t="s">
        <v>1046</v>
      </c>
      <c r="D554" s="24">
        <v>1377</v>
      </c>
      <c r="E554" s="24">
        <v>53</v>
      </c>
      <c r="F554" s="24">
        <v>8</v>
      </c>
      <c r="G554" s="24">
        <v>6</v>
      </c>
      <c r="H554" s="24">
        <v>3</v>
      </c>
      <c r="I554" s="4">
        <f t="shared" si="8"/>
        <v>1447</v>
      </c>
    </row>
    <row r="555" spans="1:9" ht="42.75" x14ac:dyDescent="0.2">
      <c r="A555" s="103" t="s">
        <v>2343</v>
      </c>
      <c r="B555" s="23" t="s">
        <v>1600</v>
      </c>
      <c r="C555" s="24" t="s">
        <v>1046</v>
      </c>
      <c r="D555" s="24">
        <v>252</v>
      </c>
      <c r="E555" s="24">
        <v>4</v>
      </c>
      <c r="F555" s="24">
        <v>0</v>
      </c>
      <c r="G555" s="24">
        <v>0</v>
      </c>
      <c r="H555" s="24">
        <v>0</v>
      </c>
      <c r="I555" s="4">
        <f t="shared" si="8"/>
        <v>256</v>
      </c>
    </row>
    <row r="556" spans="1:9" ht="42.75" x14ac:dyDescent="0.2">
      <c r="A556" s="103" t="s">
        <v>2343</v>
      </c>
      <c r="B556" s="23" t="s">
        <v>1601</v>
      </c>
      <c r="C556" s="24" t="s">
        <v>1046</v>
      </c>
      <c r="D556" s="24">
        <v>2039</v>
      </c>
      <c r="E556" s="24">
        <v>55</v>
      </c>
      <c r="F556" s="24">
        <v>14</v>
      </c>
      <c r="G556" s="24">
        <v>9</v>
      </c>
      <c r="H556" s="24">
        <v>0</v>
      </c>
      <c r="I556" s="4">
        <f t="shared" si="8"/>
        <v>2117</v>
      </c>
    </row>
    <row r="557" spans="1:9" ht="42.75" x14ac:dyDescent="0.2">
      <c r="A557" s="103" t="s">
        <v>2343</v>
      </c>
      <c r="B557" s="23" t="s">
        <v>1602</v>
      </c>
      <c r="C557" s="24" t="s">
        <v>1046</v>
      </c>
      <c r="D557" s="24">
        <v>419</v>
      </c>
      <c r="E557" s="24">
        <v>6</v>
      </c>
      <c r="F557" s="24">
        <v>2</v>
      </c>
      <c r="G557" s="24">
        <v>1</v>
      </c>
      <c r="H557" s="24">
        <v>0</v>
      </c>
      <c r="I557" s="4">
        <f t="shared" si="8"/>
        <v>428</v>
      </c>
    </row>
    <row r="558" spans="1:9" x14ac:dyDescent="0.2">
      <c r="A558" s="103" t="s">
        <v>2343</v>
      </c>
      <c r="B558" s="23" t="s">
        <v>1603</v>
      </c>
      <c r="C558" s="24" t="s">
        <v>1046</v>
      </c>
      <c r="D558" s="24">
        <v>174</v>
      </c>
      <c r="E558" s="24">
        <v>0</v>
      </c>
      <c r="F558" s="24">
        <v>0</v>
      </c>
      <c r="G558" s="24">
        <v>0</v>
      </c>
      <c r="H558" s="24">
        <v>0</v>
      </c>
      <c r="I558" s="4">
        <f t="shared" si="8"/>
        <v>174</v>
      </c>
    </row>
    <row r="559" spans="1:9" ht="28.5" x14ac:dyDescent="0.2">
      <c r="A559" s="103" t="s">
        <v>2343</v>
      </c>
      <c r="B559" s="23" t="s">
        <v>1604</v>
      </c>
      <c r="C559" s="24" t="s">
        <v>1046</v>
      </c>
      <c r="D559" s="24">
        <v>180</v>
      </c>
      <c r="E559" s="24">
        <v>0</v>
      </c>
      <c r="F559" s="24">
        <v>0</v>
      </c>
      <c r="G559" s="24">
        <v>0</v>
      </c>
      <c r="H559" s="24">
        <v>0</v>
      </c>
      <c r="I559" s="4">
        <f t="shared" si="8"/>
        <v>180</v>
      </c>
    </row>
    <row r="560" spans="1:9" ht="28.5" x14ac:dyDescent="0.2">
      <c r="A560" s="103" t="s">
        <v>2343</v>
      </c>
      <c r="B560" s="23" t="s">
        <v>1605</v>
      </c>
      <c r="C560" s="24" t="s">
        <v>1046</v>
      </c>
      <c r="D560" s="24">
        <v>124</v>
      </c>
      <c r="E560" s="24">
        <v>1</v>
      </c>
      <c r="F560" s="24">
        <v>0</v>
      </c>
      <c r="G560" s="24">
        <v>1</v>
      </c>
      <c r="H560" s="24">
        <v>0</v>
      </c>
      <c r="I560" s="4">
        <f t="shared" si="8"/>
        <v>126</v>
      </c>
    </row>
    <row r="561" spans="1:9" ht="28.5" x14ac:dyDescent="0.2">
      <c r="A561" s="103" t="s">
        <v>2344</v>
      </c>
      <c r="B561" s="23" t="s">
        <v>1606</v>
      </c>
      <c r="C561" s="24" t="s">
        <v>1046</v>
      </c>
      <c r="D561" s="24">
        <v>347</v>
      </c>
      <c r="E561" s="24">
        <v>4</v>
      </c>
      <c r="F561" s="24">
        <v>3</v>
      </c>
      <c r="G561" s="24">
        <v>1</v>
      </c>
      <c r="H561" s="24">
        <v>0</v>
      </c>
      <c r="I561" s="4">
        <f t="shared" si="8"/>
        <v>355</v>
      </c>
    </row>
    <row r="562" spans="1:9" ht="42.75" x14ac:dyDescent="0.2">
      <c r="A562" s="103" t="s">
        <v>2344</v>
      </c>
      <c r="B562" s="23" t="s">
        <v>1607</v>
      </c>
      <c r="C562" s="24" t="s">
        <v>1046</v>
      </c>
      <c r="D562" s="24">
        <v>177</v>
      </c>
      <c r="E562" s="24">
        <v>2</v>
      </c>
      <c r="F562" s="24">
        <v>0</v>
      </c>
      <c r="G562" s="24">
        <v>0</v>
      </c>
      <c r="H562" s="24">
        <v>1</v>
      </c>
      <c r="I562" s="4">
        <f t="shared" si="8"/>
        <v>180</v>
      </c>
    </row>
    <row r="563" spans="1:9" ht="42.75" x14ac:dyDescent="0.2">
      <c r="A563" s="103" t="s">
        <v>2344</v>
      </c>
      <c r="B563" s="23" t="s">
        <v>1608</v>
      </c>
      <c r="C563" s="24" t="s">
        <v>1046</v>
      </c>
      <c r="D563" s="24">
        <v>757</v>
      </c>
      <c r="E563" s="24">
        <v>30</v>
      </c>
      <c r="F563" s="24">
        <v>2</v>
      </c>
      <c r="G563" s="24">
        <v>2</v>
      </c>
      <c r="H563" s="24">
        <v>2</v>
      </c>
      <c r="I563" s="4">
        <f t="shared" si="8"/>
        <v>793</v>
      </c>
    </row>
    <row r="564" spans="1:9" ht="28.5" x14ac:dyDescent="0.2">
      <c r="A564" s="103" t="s">
        <v>2344</v>
      </c>
      <c r="B564" s="23" t="s">
        <v>1609</v>
      </c>
      <c r="C564" s="24" t="s">
        <v>1046</v>
      </c>
      <c r="D564" s="24">
        <v>189</v>
      </c>
      <c r="E564" s="24">
        <v>1</v>
      </c>
      <c r="F564" s="24">
        <v>0</v>
      </c>
      <c r="G564" s="24">
        <v>1</v>
      </c>
      <c r="H564" s="24">
        <v>0</v>
      </c>
      <c r="I564" s="4">
        <f t="shared" si="8"/>
        <v>191</v>
      </c>
    </row>
    <row r="565" spans="1:9" ht="42.75" x14ac:dyDescent="0.2">
      <c r="A565" s="103" t="s">
        <v>2344</v>
      </c>
      <c r="B565" s="23" t="s">
        <v>1610</v>
      </c>
      <c r="C565" s="24" t="s">
        <v>1046</v>
      </c>
      <c r="D565" s="24">
        <v>150</v>
      </c>
      <c r="E565" s="24">
        <v>0</v>
      </c>
      <c r="F565" s="24">
        <v>0</v>
      </c>
      <c r="G565" s="24">
        <v>0</v>
      </c>
      <c r="H565" s="24">
        <v>0</v>
      </c>
      <c r="I565" s="4">
        <f t="shared" si="8"/>
        <v>150</v>
      </c>
    </row>
    <row r="566" spans="1:9" ht="28.5" x14ac:dyDescent="0.2">
      <c r="A566" s="103" t="s">
        <v>2344</v>
      </c>
      <c r="B566" s="23" t="s">
        <v>1611</v>
      </c>
      <c r="C566" s="24" t="s">
        <v>1046</v>
      </c>
      <c r="D566" s="24">
        <v>1074</v>
      </c>
      <c r="E566" s="24">
        <v>10</v>
      </c>
      <c r="F566" s="24">
        <v>4</v>
      </c>
      <c r="G566" s="24">
        <v>2</v>
      </c>
      <c r="H566" s="24">
        <v>3</v>
      </c>
      <c r="I566" s="4">
        <f t="shared" si="8"/>
        <v>1093</v>
      </c>
    </row>
    <row r="567" spans="1:9" ht="28.5" x14ac:dyDescent="0.2">
      <c r="A567" s="103" t="s">
        <v>2344</v>
      </c>
      <c r="B567" s="23" t="s">
        <v>1612</v>
      </c>
      <c r="C567" s="24" t="s">
        <v>1046</v>
      </c>
      <c r="D567" s="24">
        <v>135</v>
      </c>
      <c r="E567" s="24">
        <v>4</v>
      </c>
      <c r="F567" s="24">
        <v>1</v>
      </c>
      <c r="G567" s="24">
        <v>0</v>
      </c>
      <c r="H567" s="24">
        <v>0</v>
      </c>
      <c r="I567" s="4">
        <f t="shared" si="8"/>
        <v>140</v>
      </c>
    </row>
    <row r="568" spans="1:9" ht="28.5" x14ac:dyDescent="0.2">
      <c r="A568" s="103" t="s">
        <v>2344</v>
      </c>
      <c r="B568" s="23" t="s">
        <v>1613</v>
      </c>
      <c r="C568" s="24" t="s">
        <v>1046</v>
      </c>
      <c r="D568" s="24">
        <v>479</v>
      </c>
      <c r="E568" s="24">
        <v>2</v>
      </c>
      <c r="F568" s="24">
        <v>1</v>
      </c>
      <c r="G568" s="24">
        <v>0</v>
      </c>
      <c r="H568" s="24">
        <v>0</v>
      </c>
      <c r="I568" s="4">
        <f t="shared" si="8"/>
        <v>482</v>
      </c>
    </row>
    <row r="569" spans="1:9" ht="42.75" x14ac:dyDescent="0.2">
      <c r="A569" s="103" t="s">
        <v>2344</v>
      </c>
      <c r="B569" s="23" t="s">
        <v>1614</v>
      </c>
      <c r="C569" s="24" t="s">
        <v>1046</v>
      </c>
      <c r="D569" s="24">
        <v>2786</v>
      </c>
      <c r="E569" s="24">
        <v>66</v>
      </c>
      <c r="F569" s="24">
        <v>20</v>
      </c>
      <c r="G569" s="24">
        <v>7</v>
      </c>
      <c r="H569" s="24">
        <v>19</v>
      </c>
      <c r="I569" s="4">
        <f t="shared" si="8"/>
        <v>2898</v>
      </c>
    </row>
    <row r="570" spans="1:9" ht="42.75" x14ac:dyDescent="0.2">
      <c r="A570" s="103" t="s">
        <v>2345</v>
      </c>
      <c r="B570" s="23" t="s">
        <v>1615</v>
      </c>
      <c r="C570" s="24" t="s">
        <v>1046</v>
      </c>
      <c r="D570" s="24">
        <v>205</v>
      </c>
      <c r="E570" s="24">
        <v>5</v>
      </c>
      <c r="F570" s="24">
        <v>2</v>
      </c>
      <c r="G570" s="24">
        <v>2</v>
      </c>
      <c r="H570" s="24">
        <v>1</v>
      </c>
      <c r="I570" s="4">
        <f t="shared" si="8"/>
        <v>215</v>
      </c>
    </row>
    <row r="571" spans="1:9" ht="28.5" x14ac:dyDescent="0.2">
      <c r="A571" s="103" t="s">
        <v>2345</v>
      </c>
      <c r="B571" s="23" t="s">
        <v>1616</v>
      </c>
      <c r="C571" s="24" t="s">
        <v>1046</v>
      </c>
      <c r="D571" s="24">
        <v>1141</v>
      </c>
      <c r="E571" s="24">
        <v>22</v>
      </c>
      <c r="F571" s="24">
        <v>8</v>
      </c>
      <c r="G571" s="24">
        <v>6</v>
      </c>
      <c r="H571" s="24">
        <v>0</v>
      </c>
      <c r="I571" s="4">
        <f t="shared" si="8"/>
        <v>1177</v>
      </c>
    </row>
    <row r="572" spans="1:9" ht="28.5" x14ac:dyDescent="0.2">
      <c r="A572" s="103" t="s">
        <v>2345</v>
      </c>
      <c r="B572" s="23" t="s">
        <v>1617</v>
      </c>
      <c r="C572" s="24" t="s">
        <v>1046</v>
      </c>
      <c r="D572" s="24">
        <v>1169</v>
      </c>
      <c r="E572" s="24">
        <v>18</v>
      </c>
      <c r="F572" s="24">
        <v>7</v>
      </c>
      <c r="G572" s="24">
        <v>8</v>
      </c>
      <c r="H572" s="24">
        <v>0</v>
      </c>
      <c r="I572" s="4">
        <f t="shared" si="8"/>
        <v>1202</v>
      </c>
    </row>
    <row r="573" spans="1:9" ht="28.5" x14ac:dyDescent="0.2">
      <c r="A573" s="103" t="s">
        <v>2345</v>
      </c>
      <c r="B573" s="23" t="s">
        <v>1618</v>
      </c>
      <c r="C573" s="24" t="s">
        <v>1046</v>
      </c>
      <c r="D573" s="24">
        <v>371</v>
      </c>
      <c r="E573" s="24">
        <v>1</v>
      </c>
      <c r="F573" s="24">
        <v>0</v>
      </c>
      <c r="G573" s="24">
        <v>0</v>
      </c>
      <c r="H573" s="24">
        <v>0</v>
      </c>
      <c r="I573" s="4">
        <f t="shared" si="8"/>
        <v>372</v>
      </c>
    </row>
    <row r="574" spans="1:9" ht="42.75" x14ac:dyDescent="0.2">
      <c r="A574" s="103" t="s">
        <v>2345</v>
      </c>
      <c r="B574" s="23" t="s">
        <v>1619</v>
      </c>
      <c r="C574" s="24" t="s">
        <v>1046</v>
      </c>
      <c r="D574" s="24">
        <v>890</v>
      </c>
      <c r="E574" s="24">
        <v>13</v>
      </c>
      <c r="F574" s="24">
        <v>3</v>
      </c>
      <c r="G574" s="24">
        <v>2</v>
      </c>
      <c r="H574" s="24">
        <v>4</v>
      </c>
      <c r="I574" s="4">
        <f t="shared" si="8"/>
        <v>912</v>
      </c>
    </row>
    <row r="575" spans="1:9" ht="28.5" x14ac:dyDescent="0.2">
      <c r="A575" s="103" t="s">
        <v>2345</v>
      </c>
      <c r="B575" s="23" t="s">
        <v>1620</v>
      </c>
      <c r="C575" s="24" t="s">
        <v>1046</v>
      </c>
      <c r="D575" s="24">
        <v>330</v>
      </c>
      <c r="E575" s="24">
        <v>8</v>
      </c>
      <c r="F575" s="24">
        <v>2</v>
      </c>
      <c r="G575" s="24">
        <v>4</v>
      </c>
      <c r="H575" s="24">
        <v>0</v>
      </c>
      <c r="I575" s="4">
        <f t="shared" si="8"/>
        <v>344</v>
      </c>
    </row>
    <row r="576" spans="1:9" ht="57" x14ac:dyDescent="0.2">
      <c r="A576" s="103" t="s">
        <v>2345</v>
      </c>
      <c r="B576" s="23" t="s">
        <v>1621</v>
      </c>
      <c r="C576" s="24" t="s">
        <v>1046</v>
      </c>
      <c r="D576" s="24">
        <v>1807</v>
      </c>
      <c r="E576" s="24">
        <v>27</v>
      </c>
      <c r="F576" s="24">
        <v>12</v>
      </c>
      <c r="G576" s="24">
        <v>2</v>
      </c>
      <c r="H576" s="24">
        <v>4</v>
      </c>
      <c r="I576" s="4">
        <f t="shared" si="8"/>
        <v>1852</v>
      </c>
    </row>
    <row r="577" spans="1:9" ht="28.5" x14ac:dyDescent="0.2">
      <c r="A577" s="103" t="s">
        <v>2345</v>
      </c>
      <c r="B577" s="23" t="s">
        <v>1622</v>
      </c>
      <c r="C577" s="24" t="s">
        <v>1046</v>
      </c>
      <c r="D577" s="24">
        <v>151</v>
      </c>
      <c r="E577" s="24">
        <v>1</v>
      </c>
      <c r="F577" s="24">
        <v>0</v>
      </c>
      <c r="G577" s="24">
        <v>1</v>
      </c>
      <c r="H577" s="24">
        <v>0</v>
      </c>
      <c r="I577" s="4">
        <f t="shared" si="8"/>
        <v>153</v>
      </c>
    </row>
    <row r="578" spans="1:9" ht="28.5" x14ac:dyDescent="0.2">
      <c r="A578" s="103" t="s">
        <v>2345</v>
      </c>
      <c r="B578" s="23" t="s">
        <v>1623</v>
      </c>
      <c r="C578" s="24" t="s">
        <v>1046</v>
      </c>
      <c r="D578" s="24">
        <v>176</v>
      </c>
      <c r="E578" s="24">
        <v>1</v>
      </c>
      <c r="F578" s="24">
        <v>0</v>
      </c>
      <c r="G578" s="24">
        <v>1</v>
      </c>
      <c r="H578" s="24">
        <v>0</v>
      </c>
      <c r="I578" s="4">
        <f t="shared" si="8"/>
        <v>178</v>
      </c>
    </row>
    <row r="579" spans="1:9" ht="42.75" x14ac:dyDescent="0.2">
      <c r="A579" s="103" t="s">
        <v>2346</v>
      </c>
      <c r="B579" s="23" t="s">
        <v>1624</v>
      </c>
      <c r="C579" s="24" t="s">
        <v>1046</v>
      </c>
      <c r="D579" s="24">
        <v>207</v>
      </c>
      <c r="E579" s="24">
        <v>3</v>
      </c>
      <c r="F579" s="24">
        <v>0</v>
      </c>
      <c r="G579" s="24">
        <v>1</v>
      </c>
      <c r="H579" s="24">
        <v>0</v>
      </c>
      <c r="I579" s="4">
        <f t="shared" ref="I579:I642" si="9">SUM(D579:H579)</f>
        <v>211</v>
      </c>
    </row>
    <row r="580" spans="1:9" ht="28.5" x14ac:dyDescent="0.2">
      <c r="A580" s="103" t="s">
        <v>2346</v>
      </c>
      <c r="B580" s="23" t="s">
        <v>1625</v>
      </c>
      <c r="C580" s="24" t="s">
        <v>1046</v>
      </c>
      <c r="D580" s="24">
        <v>119</v>
      </c>
      <c r="E580" s="24">
        <v>1</v>
      </c>
      <c r="F580" s="24">
        <v>0</v>
      </c>
      <c r="G580" s="24">
        <v>0</v>
      </c>
      <c r="H580" s="24">
        <v>1</v>
      </c>
      <c r="I580" s="4">
        <f t="shared" si="9"/>
        <v>121</v>
      </c>
    </row>
    <row r="581" spans="1:9" ht="28.5" x14ac:dyDescent="0.2">
      <c r="A581" s="103" t="s">
        <v>2346</v>
      </c>
      <c r="B581" s="23" t="s">
        <v>1626</v>
      </c>
      <c r="C581" s="24" t="s">
        <v>1046</v>
      </c>
      <c r="D581" s="24">
        <v>507</v>
      </c>
      <c r="E581" s="24">
        <v>9</v>
      </c>
      <c r="F581" s="24">
        <v>4</v>
      </c>
      <c r="G581" s="24">
        <v>3</v>
      </c>
      <c r="H581" s="24">
        <v>0</v>
      </c>
      <c r="I581" s="4">
        <f t="shared" si="9"/>
        <v>523</v>
      </c>
    </row>
    <row r="582" spans="1:9" ht="28.5" x14ac:dyDescent="0.2">
      <c r="A582" s="103" t="s">
        <v>2346</v>
      </c>
      <c r="B582" s="23" t="s">
        <v>1627</v>
      </c>
      <c r="C582" s="24" t="s">
        <v>1046</v>
      </c>
      <c r="D582" s="24">
        <v>334</v>
      </c>
      <c r="E582" s="24">
        <v>5</v>
      </c>
      <c r="F582" s="24">
        <v>2</v>
      </c>
      <c r="G582" s="24">
        <v>3</v>
      </c>
      <c r="H582" s="24">
        <v>0</v>
      </c>
      <c r="I582" s="4">
        <f t="shared" si="9"/>
        <v>344</v>
      </c>
    </row>
    <row r="583" spans="1:9" ht="28.5" x14ac:dyDescent="0.2">
      <c r="A583" s="103" t="s">
        <v>2347</v>
      </c>
      <c r="B583" s="23" t="s">
        <v>1628</v>
      </c>
      <c r="C583" s="24" t="s">
        <v>1046</v>
      </c>
      <c r="D583" s="24">
        <v>1384</v>
      </c>
      <c r="E583" s="24">
        <v>23</v>
      </c>
      <c r="F583" s="24">
        <v>14</v>
      </c>
      <c r="G583" s="24">
        <v>3</v>
      </c>
      <c r="H583" s="24">
        <v>4</v>
      </c>
      <c r="I583" s="4">
        <f t="shared" si="9"/>
        <v>1428</v>
      </c>
    </row>
    <row r="584" spans="1:9" ht="28.5" x14ac:dyDescent="0.2">
      <c r="A584" s="103" t="s">
        <v>2347</v>
      </c>
      <c r="B584" s="23" t="s">
        <v>1629</v>
      </c>
      <c r="C584" s="24" t="s">
        <v>1046</v>
      </c>
      <c r="D584" s="24">
        <v>813</v>
      </c>
      <c r="E584" s="24">
        <v>15</v>
      </c>
      <c r="F584" s="24">
        <v>3</v>
      </c>
      <c r="G584" s="24">
        <v>1</v>
      </c>
      <c r="H584" s="24">
        <v>6</v>
      </c>
      <c r="I584" s="4">
        <f t="shared" si="9"/>
        <v>838</v>
      </c>
    </row>
    <row r="585" spans="1:9" ht="42.75" x14ac:dyDescent="0.2">
      <c r="A585" s="103" t="s">
        <v>2348</v>
      </c>
      <c r="B585" s="23" t="s">
        <v>1630</v>
      </c>
      <c r="C585" s="24" t="s">
        <v>1046</v>
      </c>
      <c r="D585" s="24">
        <v>423</v>
      </c>
      <c r="E585" s="24">
        <v>8</v>
      </c>
      <c r="F585" s="24">
        <v>5</v>
      </c>
      <c r="G585" s="24">
        <v>1</v>
      </c>
      <c r="H585" s="24">
        <v>1</v>
      </c>
      <c r="I585" s="4">
        <f t="shared" si="9"/>
        <v>438</v>
      </c>
    </row>
    <row r="586" spans="1:9" ht="28.5" x14ac:dyDescent="0.2">
      <c r="A586" s="103" t="s">
        <v>2349</v>
      </c>
      <c r="B586" s="23" t="s">
        <v>1631</v>
      </c>
      <c r="C586" s="24" t="s">
        <v>1046</v>
      </c>
      <c r="D586" s="24">
        <v>203</v>
      </c>
      <c r="E586" s="24">
        <v>0</v>
      </c>
      <c r="F586" s="24">
        <v>0</v>
      </c>
      <c r="G586" s="24">
        <v>0</v>
      </c>
      <c r="H586" s="24">
        <v>0</v>
      </c>
      <c r="I586" s="4">
        <f t="shared" si="9"/>
        <v>203</v>
      </c>
    </row>
    <row r="587" spans="1:9" ht="28.5" x14ac:dyDescent="0.2">
      <c r="A587" s="103" t="s">
        <v>2349</v>
      </c>
      <c r="B587" s="23" t="s">
        <v>1632</v>
      </c>
      <c r="C587" s="24" t="s">
        <v>1046</v>
      </c>
      <c r="D587" s="24">
        <v>411</v>
      </c>
      <c r="E587" s="24">
        <v>8</v>
      </c>
      <c r="F587" s="24">
        <v>2</v>
      </c>
      <c r="G587" s="24">
        <v>1</v>
      </c>
      <c r="H587" s="24">
        <v>0</v>
      </c>
      <c r="I587" s="4">
        <f t="shared" si="9"/>
        <v>422</v>
      </c>
    </row>
    <row r="588" spans="1:9" ht="28.5" x14ac:dyDescent="0.2">
      <c r="A588" s="103" t="s">
        <v>2349</v>
      </c>
      <c r="B588" s="23" t="s">
        <v>1633</v>
      </c>
      <c r="C588" s="24" t="s">
        <v>1046</v>
      </c>
      <c r="D588" s="24">
        <v>785</v>
      </c>
      <c r="E588" s="24">
        <v>13</v>
      </c>
      <c r="F588" s="24">
        <v>5</v>
      </c>
      <c r="G588" s="24">
        <v>5</v>
      </c>
      <c r="H588" s="24">
        <v>0</v>
      </c>
      <c r="I588" s="4">
        <f t="shared" si="9"/>
        <v>808</v>
      </c>
    </row>
    <row r="589" spans="1:9" ht="28.5" x14ac:dyDescent="0.2">
      <c r="A589" s="103" t="s">
        <v>2349</v>
      </c>
      <c r="B589" s="23" t="s">
        <v>1634</v>
      </c>
      <c r="C589" s="24" t="s">
        <v>1046</v>
      </c>
      <c r="D589" s="24">
        <v>314</v>
      </c>
      <c r="E589" s="24">
        <v>5</v>
      </c>
      <c r="F589" s="24">
        <v>1</v>
      </c>
      <c r="G589" s="24">
        <v>1</v>
      </c>
      <c r="H589" s="24">
        <v>2</v>
      </c>
      <c r="I589" s="4">
        <f t="shared" si="9"/>
        <v>323</v>
      </c>
    </row>
    <row r="590" spans="1:9" ht="28.5" x14ac:dyDescent="0.2">
      <c r="A590" s="103" t="s">
        <v>2349</v>
      </c>
      <c r="B590" s="23" t="s">
        <v>1635</v>
      </c>
      <c r="C590" s="24" t="s">
        <v>1046</v>
      </c>
      <c r="D590" s="24">
        <v>509</v>
      </c>
      <c r="E590" s="24">
        <v>10</v>
      </c>
      <c r="F590" s="24">
        <v>2</v>
      </c>
      <c r="G590" s="24">
        <v>2</v>
      </c>
      <c r="H590" s="24">
        <v>1</v>
      </c>
      <c r="I590" s="4">
        <f t="shared" si="9"/>
        <v>524</v>
      </c>
    </row>
    <row r="591" spans="1:9" ht="42.75" x14ac:dyDescent="0.2">
      <c r="A591" s="103" t="s">
        <v>2349</v>
      </c>
      <c r="B591" s="23" t="s">
        <v>1636</v>
      </c>
      <c r="C591" s="24" t="s">
        <v>1046</v>
      </c>
      <c r="D591" s="24">
        <v>865</v>
      </c>
      <c r="E591" s="24">
        <v>7</v>
      </c>
      <c r="F591" s="24">
        <v>1</v>
      </c>
      <c r="G591" s="24">
        <v>3</v>
      </c>
      <c r="H591" s="24">
        <v>0</v>
      </c>
      <c r="I591" s="4">
        <f t="shared" si="9"/>
        <v>876</v>
      </c>
    </row>
    <row r="592" spans="1:9" ht="28.5" x14ac:dyDescent="0.2">
      <c r="A592" s="103" t="s">
        <v>2349</v>
      </c>
      <c r="B592" s="23" t="s">
        <v>1637</v>
      </c>
      <c r="C592" s="24" t="s">
        <v>1046</v>
      </c>
      <c r="D592" s="24">
        <v>66</v>
      </c>
      <c r="E592" s="24">
        <v>0</v>
      </c>
      <c r="F592" s="24">
        <v>0</v>
      </c>
      <c r="G592" s="24">
        <v>0</v>
      </c>
      <c r="H592" s="24">
        <v>0</v>
      </c>
      <c r="I592" s="4">
        <f t="shared" si="9"/>
        <v>66</v>
      </c>
    </row>
    <row r="593" spans="1:9" ht="42.75" x14ac:dyDescent="0.2">
      <c r="A593" s="103" t="s">
        <v>2349</v>
      </c>
      <c r="B593" s="23" t="s">
        <v>1638</v>
      </c>
      <c r="C593" s="24" t="s">
        <v>1046</v>
      </c>
      <c r="D593" s="24">
        <v>1043</v>
      </c>
      <c r="E593" s="24">
        <v>10</v>
      </c>
      <c r="F593" s="24">
        <v>1</v>
      </c>
      <c r="G593" s="24">
        <v>3</v>
      </c>
      <c r="H593" s="24">
        <v>2</v>
      </c>
      <c r="I593" s="4">
        <f t="shared" si="9"/>
        <v>1059</v>
      </c>
    </row>
    <row r="594" spans="1:9" ht="28.5" x14ac:dyDescent="0.2">
      <c r="A594" s="103" t="s">
        <v>2350</v>
      </c>
      <c r="B594" s="23" t="s">
        <v>1639</v>
      </c>
      <c r="C594" s="24" t="s">
        <v>1046</v>
      </c>
      <c r="D594" s="24">
        <v>214</v>
      </c>
      <c r="E594" s="24">
        <v>6</v>
      </c>
      <c r="F594" s="24">
        <v>1</v>
      </c>
      <c r="G594" s="24">
        <v>2</v>
      </c>
      <c r="H594" s="24">
        <v>3</v>
      </c>
      <c r="I594" s="4">
        <f t="shared" si="9"/>
        <v>226</v>
      </c>
    </row>
    <row r="595" spans="1:9" ht="57" x14ac:dyDescent="0.2">
      <c r="A595" s="103" t="s">
        <v>2350</v>
      </c>
      <c r="B595" s="23" t="s">
        <v>1640</v>
      </c>
      <c r="C595" s="24" t="s">
        <v>1046</v>
      </c>
      <c r="D595" s="24">
        <v>1088</v>
      </c>
      <c r="E595" s="24">
        <v>15</v>
      </c>
      <c r="F595" s="24">
        <v>6</v>
      </c>
      <c r="G595" s="24">
        <v>1</v>
      </c>
      <c r="H595" s="24">
        <v>4</v>
      </c>
      <c r="I595" s="4">
        <f t="shared" si="9"/>
        <v>1114</v>
      </c>
    </row>
    <row r="596" spans="1:9" ht="28.5" x14ac:dyDescent="0.2">
      <c r="A596" s="103" t="s">
        <v>2350</v>
      </c>
      <c r="B596" s="23" t="s">
        <v>1641</v>
      </c>
      <c r="C596" s="24" t="s">
        <v>1046</v>
      </c>
      <c r="D596" s="24">
        <v>363</v>
      </c>
      <c r="E596" s="24">
        <v>1</v>
      </c>
      <c r="F596" s="24">
        <v>1</v>
      </c>
      <c r="G596" s="24">
        <v>0</v>
      </c>
      <c r="H596" s="24">
        <v>0</v>
      </c>
      <c r="I596" s="4">
        <f t="shared" si="9"/>
        <v>365</v>
      </c>
    </row>
    <row r="597" spans="1:9" ht="42.75" x14ac:dyDescent="0.2">
      <c r="A597" s="103" t="s">
        <v>2350</v>
      </c>
      <c r="B597" s="23" t="s">
        <v>1642</v>
      </c>
      <c r="C597" s="24" t="s">
        <v>1046</v>
      </c>
      <c r="D597" s="24">
        <v>1132</v>
      </c>
      <c r="E597" s="24">
        <v>10</v>
      </c>
      <c r="F597" s="24">
        <v>3</v>
      </c>
      <c r="G597" s="24">
        <v>3</v>
      </c>
      <c r="H597" s="24">
        <v>0</v>
      </c>
      <c r="I597" s="4">
        <f t="shared" si="9"/>
        <v>1148</v>
      </c>
    </row>
    <row r="598" spans="1:9" ht="42.75" x14ac:dyDescent="0.2">
      <c r="A598" s="103" t="s">
        <v>2350</v>
      </c>
      <c r="B598" s="23" t="s">
        <v>1643</v>
      </c>
      <c r="C598" s="24" t="s">
        <v>1046</v>
      </c>
      <c r="D598" s="24">
        <v>268</v>
      </c>
      <c r="E598" s="24">
        <v>7</v>
      </c>
      <c r="F598" s="24">
        <v>0</v>
      </c>
      <c r="G598" s="24">
        <v>1</v>
      </c>
      <c r="H598" s="24">
        <v>0</v>
      </c>
      <c r="I598" s="4">
        <f t="shared" si="9"/>
        <v>276</v>
      </c>
    </row>
    <row r="599" spans="1:9" ht="42.75" x14ac:dyDescent="0.2">
      <c r="A599" s="103" t="s">
        <v>2350</v>
      </c>
      <c r="B599" s="23" t="s">
        <v>1644</v>
      </c>
      <c r="C599" s="24" t="s">
        <v>1046</v>
      </c>
      <c r="D599" s="24">
        <v>296</v>
      </c>
      <c r="E599" s="24">
        <v>20</v>
      </c>
      <c r="F599" s="24">
        <v>1</v>
      </c>
      <c r="G599" s="24">
        <v>1</v>
      </c>
      <c r="H599" s="24">
        <v>0</v>
      </c>
      <c r="I599" s="4">
        <f t="shared" si="9"/>
        <v>318</v>
      </c>
    </row>
    <row r="600" spans="1:9" ht="28.5" x14ac:dyDescent="0.2">
      <c r="A600" s="103" t="s">
        <v>2350</v>
      </c>
      <c r="B600" s="23" t="s">
        <v>1645</v>
      </c>
      <c r="C600" s="24" t="s">
        <v>1046</v>
      </c>
      <c r="D600" s="24">
        <v>623</v>
      </c>
      <c r="E600" s="24">
        <v>9</v>
      </c>
      <c r="F600" s="24">
        <v>4</v>
      </c>
      <c r="G600" s="24">
        <v>3</v>
      </c>
      <c r="H600" s="24">
        <v>0</v>
      </c>
      <c r="I600" s="4">
        <f t="shared" si="9"/>
        <v>639</v>
      </c>
    </row>
    <row r="601" spans="1:9" ht="28.5" x14ac:dyDescent="0.2">
      <c r="A601" s="103" t="s">
        <v>2350</v>
      </c>
      <c r="B601" s="23" t="s">
        <v>1646</v>
      </c>
      <c r="C601" s="24" t="s">
        <v>1046</v>
      </c>
      <c r="D601" s="24">
        <v>388</v>
      </c>
      <c r="E601" s="24">
        <v>5</v>
      </c>
      <c r="F601" s="24">
        <v>1</v>
      </c>
      <c r="G601" s="24">
        <v>1</v>
      </c>
      <c r="H601" s="24">
        <v>3</v>
      </c>
      <c r="I601" s="4">
        <f t="shared" si="9"/>
        <v>398</v>
      </c>
    </row>
    <row r="602" spans="1:9" ht="28.5" x14ac:dyDescent="0.2">
      <c r="A602" s="103" t="s">
        <v>2351</v>
      </c>
      <c r="B602" s="23" t="s">
        <v>1647</v>
      </c>
      <c r="C602" s="24" t="s">
        <v>1046</v>
      </c>
      <c r="D602" s="24">
        <v>1725</v>
      </c>
      <c r="E602" s="24">
        <v>24</v>
      </c>
      <c r="F602" s="24">
        <v>11</v>
      </c>
      <c r="G602" s="24">
        <v>1</v>
      </c>
      <c r="H602" s="24">
        <v>3</v>
      </c>
      <c r="I602" s="4">
        <f t="shared" si="9"/>
        <v>1764</v>
      </c>
    </row>
    <row r="603" spans="1:9" ht="42.75" x14ac:dyDescent="0.2">
      <c r="A603" s="103" t="s">
        <v>2351</v>
      </c>
      <c r="B603" s="23" t="s">
        <v>1648</v>
      </c>
      <c r="C603" s="24" t="s">
        <v>1046</v>
      </c>
      <c r="D603" s="24">
        <v>1220</v>
      </c>
      <c r="E603" s="24">
        <v>12</v>
      </c>
      <c r="F603" s="24">
        <v>7</v>
      </c>
      <c r="G603" s="24">
        <v>2</v>
      </c>
      <c r="H603" s="24">
        <v>0</v>
      </c>
      <c r="I603" s="4">
        <f t="shared" si="9"/>
        <v>1241</v>
      </c>
    </row>
    <row r="604" spans="1:9" ht="42.75" x14ac:dyDescent="0.2">
      <c r="A604" s="103" t="s">
        <v>2351</v>
      </c>
      <c r="B604" s="23" t="s">
        <v>1649</v>
      </c>
      <c r="C604" s="24" t="s">
        <v>1046</v>
      </c>
      <c r="D604" s="24">
        <v>387</v>
      </c>
      <c r="E604" s="24">
        <v>0</v>
      </c>
      <c r="F604" s="24">
        <v>0</v>
      </c>
      <c r="G604" s="24">
        <v>0</v>
      </c>
      <c r="H604" s="24">
        <v>0</v>
      </c>
      <c r="I604" s="4">
        <f t="shared" si="9"/>
        <v>387</v>
      </c>
    </row>
    <row r="605" spans="1:9" ht="42.75" x14ac:dyDescent="0.2">
      <c r="A605" s="103" t="s">
        <v>2352</v>
      </c>
      <c r="B605" s="23" t="s">
        <v>1650</v>
      </c>
      <c r="C605" s="24" t="s">
        <v>1046</v>
      </c>
      <c r="D605" s="24">
        <v>1194</v>
      </c>
      <c r="E605" s="24">
        <v>6</v>
      </c>
      <c r="F605" s="24">
        <v>2</v>
      </c>
      <c r="G605" s="24">
        <v>1</v>
      </c>
      <c r="H605" s="24">
        <v>0</v>
      </c>
      <c r="I605" s="4">
        <f t="shared" si="9"/>
        <v>1203</v>
      </c>
    </row>
    <row r="606" spans="1:9" ht="42.75" x14ac:dyDescent="0.2">
      <c r="A606" s="103" t="s">
        <v>2352</v>
      </c>
      <c r="B606" s="23" t="s">
        <v>1651</v>
      </c>
      <c r="C606" s="24" t="s">
        <v>1046</v>
      </c>
      <c r="D606" s="24">
        <v>911</v>
      </c>
      <c r="E606" s="24">
        <v>13</v>
      </c>
      <c r="F606" s="24">
        <v>6</v>
      </c>
      <c r="G606" s="24">
        <v>4</v>
      </c>
      <c r="H606" s="24">
        <v>1</v>
      </c>
      <c r="I606" s="4">
        <f t="shared" si="9"/>
        <v>935</v>
      </c>
    </row>
    <row r="607" spans="1:9" ht="28.5" x14ac:dyDescent="0.2">
      <c r="A607" s="103" t="s">
        <v>2352</v>
      </c>
      <c r="B607" s="23" t="s">
        <v>1652</v>
      </c>
      <c r="C607" s="24" t="s">
        <v>1046</v>
      </c>
      <c r="D607" s="24">
        <v>295</v>
      </c>
      <c r="E607" s="24">
        <v>6</v>
      </c>
      <c r="F607" s="24">
        <v>1</v>
      </c>
      <c r="G607" s="24">
        <v>2</v>
      </c>
      <c r="H607" s="24">
        <v>0</v>
      </c>
      <c r="I607" s="4">
        <f t="shared" si="9"/>
        <v>304</v>
      </c>
    </row>
    <row r="608" spans="1:9" ht="42.75" x14ac:dyDescent="0.2">
      <c r="A608" s="103" t="s">
        <v>2352</v>
      </c>
      <c r="B608" s="23" t="s">
        <v>1653</v>
      </c>
      <c r="C608" s="24" t="s">
        <v>1046</v>
      </c>
      <c r="D608" s="24">
        <v>1308</v>
      </c>
      <c r="E608" s="24">
        <v>34</v>
      </c>
      <c r="F608" s="24">
        <v>13</v>
      </c>
      <c r="G608" s="24">
        <v>6</v>
      </c>
      <c r="H608" s="24">
        <v>0</v>
      </c>
      <c r="I608" s="4">
        <f t="shared" si="9"/>
        <v>1361</v>
      </c>
    </row>
    <row r="609" spans="1:9" ht="28.5" x14ac:dyDescent="0.2">
      <c r="A609" s="103" t="s">
        <v>2352</v>
      </c>
      <c r="B609" s="23" t="s">
        <v>1654</v>
      </c>
      <c r="C609" s="24" t="s">
        <v>1046</v>
      </c>
      <c r="D609" s="24">
        <v>222</v>
      </c>
      <c r="E609" s="24">
        <v>1</v>
      </c>
      <c r="F609" s="24">
        <v>0</v>
      </c>
      <c r="G609" s="24">
        <v>0</v>
      </c>
      <c r="H609" s="24">
        <v>1</v>
      </c>
      <c r="I609" s="4">
        <f t="shared" si="9"/>
        <v>224</v>
      </c>
    </row>
    <row r="610" spans="1:9" ht="28.5" x14ac:dyDescent="0.2">
      <c r="A610" s="103" t="s">
        <v>2352</v>
      </c>
      <c r="B610" s="23" t="s">
        <v>1655</v>
      </c>
      <c r="C610" s="24" t="s">
        <v>1046</v>
      </c>
      <c r="D610" s="24">
        <v>214</v>
      </c>
      <c r="E610" s="24">
        <v>2</v>
      </c>
      <c r="F610" s="24">
        <v>0</v>
      </c>
      <c r="G610" s="24">
        <v>0</v>
      </c>
      <c r="H610" s="24">
        <v>2</v>
      </c>
      <c r="I610" s="4">
        <f t="shared" si="9"/>
        <v>218</v>
      </c>
    </row>
    <row r="611" spans="1:9" ht="28.5" x14ac:dyDescent="0.2">
      <c r="A611" s="103" t="s">
        <v>2352</v>
      </c>
      <c r="B611" s="23" t="s">
        <v>1656</v>
      </c>
      <c r="C611" s="24" t="s">
        <v>1046</v>
      </c>
      <c r="D611" s="24">
        <v>495</v>
      </c>
      <c r="E611" s="24">
        <v>4</v>
      </c>
      <c r="F611" s="24">
        <v>1</v>
      </c>
      <c r="G611" s="24">
        <v>1</v>
      </c>
      <c r="H611" s="24">
        <v>1</v>
      </c>
      <c r="I611" s="4">
        <f t="shared" si="9"/>
        <v>502</v>
      </c>
    </row>
    <row r="612" spans="1:9" ht="57" x14ac:dyDescent="0.2">
      <c r="A612" s="103" t="s">
        <v>2352</v>
      </c>
      <c r="B612" s="23" t="s">
        <v>1657</v>
      </c>
      <c r="C612" s="24" t="s">
        <v>1046</v>
      </c>
      <c r="D612" s="24">
        <v>256</v>
      </c>
      <c r="E612" s="24">
        <v>1</v>
      </c>
      <c r="F612" s="24">
        <v>1</v>
      </c>
      <c r="G612" s="24">
        <v>0</v>
      </c>
      <c r="H612" s="24">
        <v>0</v>
      </c>
      <c r="I612" s="4">
        <f t="shared" si="9"/>
        <v>258</v>
      </c>
    </row>
    <row r="613" spans="1:9" ht="28.5" x14ac:dyDescent="0.2">
      <c r="A613" s="103" t="s">
        <v>2352</v>
      </c>
      <c r="B613" s="23" t="s">
        <v>1658</v>
      </c>
      <c r="C613" s="24" t="s">
        <v>1046</v>
      </c>
      <c r="D613" s="24">
        <v>515</v>
      </c>
      <c r="E613" s="24">
        <v>15</v>
      </c>
      <c r="F613" s="24">
        <v>1</v>
      </c>
      <c r="G613" s="24">
        <v>5</v>
      </c>
      <c r="H613" s="24">
        <v>0</v>
      </c>
      <c r="I613" s="4">
        <f t="shared" si="9"/>
        <v>536</v>
      </c>
    </row>
    <row r="614" spans="1:9" ht="28.5" x14ac:dyDescent="0.2">
      <c r="A614" s="103" t="s">
        <v>2352</v>
      </c>
      <c r="B614" s="23" t="s">
        <v>1659</v>
      </c>
      <c r="C614" s="24" t="s">
        <v>1046</v>
      </c>
      <c r="D614" s="24">
        <v>860</v>
      </c>
      <c r="E614" s="24">
        <v>15</v>
      </c>
      <c r="F614" s="24">
        <v>5</v>
      </c>
      <c r="G614" s="24">
        <v>3</v>
      </c>
      <c r="H614" s="24">
        <v>2</v>
      </c>
      <c r="I614" s="4">
        <f t="shared" si="9"/>
        <v>885</v>
      </c>
    </row>
    <row r="615" spans="1:9" ht="28.5" x14ac:dyDescent="0.2">
      <c r="A615" s="103" t="s">
        <v>2353</v>
      </c>
      <c r="B615" s="23" t="s">
        <v>1660</v>
      </c>
      <c r="C615" s="24" t="s">
        <v>1046</v>
      </c>
      <c r="D615" s="24">
        <v>212</v>
      </c>
      <c r="E615" s="24">
        <v>2</v>
      </c>
      <c r="F615" s="24">
        <v>1</v>
      </c>
      <c r="G615" s="24">
        <v>0</v>
      </c>
      <c r="H615" s="24">
        <v>1</v>
      </c>
      <c r="I615" s="4">
        <f t="shared" si="9"/>
        <v>216</v>
      </c>
    </row>
    <row r="616" spans="1:9" ht="28.5" x14ac:dyDescent="0.2">
      <c r="A616" s="103" t="s">
        <v>2353</v>
      </c>
      <c r="B616" s="23" t="s">
        <v>1661</v>
      </c>
      <c r="C616" s="24" t="s">
        <v>1046</v>
      </c>
      <c r="D616" s="24">
        <v>1030</v>
      </c>
      <c r="E616" s="24">
        <v>18</v>
      </c>
      <c r="F616" s="24">
        <v>7</v>
      </c>
      <c r="G616" s="24">
        <v>3</v>
      </c>
      <c r="H616" s="24">
        <v>2</v>
      </c>
      <c r="I616" s="4">
        <f t="shared" si="9"/>
        <v>1060</v>
      </c>
    </row>
    <row r="617" spans="1:9" ht="42.75" x14ac:dyDescent="0.2">
      <c r="A617" s="103" t="s">
        <v>2353</v>
      </c>
      <c r="B617" s="23" t="s">
        <v>1662</v>
      </c>
      <c r="C617" s="24" t="s">
        <v>1046</v>
      </c>
      <c r="D617" s="24">
        <v>366</v>
      </c>
      <c r="E617" s="24">
        <v>7</v>
      </c>
      <c r="F617" s="24">
        <v>2</v>
      </c>
      <c r="G617" s="24">
        <v>0</v>
      </c>
      <c r="H617" s="24">
        <v>0</v>
      </c>
      <c r="I617" s="4">
        <f t="shared" si="9"/>
        <v>375</v>
      </c>
    </row>
    <row r="618" spans="1:9" ht="57" x14ac:dyDescent="0.2">
      <c r="A618" s="103" t="s">
        <v>2354</v>
      </c>
      <c r="B618" s="23" t="s">
        <v>1663</v>
      </c>
      <c r="C618" s="24" t="s">
        <v>1046</v>
      </c>
      <c r="D618" s="24">
        <v>191</v>
      </c>
      <c r="E618" s="24">
        <v>0</v>
      </c>
      <c r="F618" s="24">
        <v>0</v>
      </c>
      <c r="G618" s="24">
        <v>0</v>
      </c>
      <c r="H618" s="24">
        <v>0</v>
      </c>
      <c r="I618" s="4">
        <f t="shared" si="9"/>
        <v>191</v>
      </c>
    </row>
    <row r="619" spans="1:9" ht="42.75" x14ac:dyDescent="0.2">
      <c r="A619" s="103" t="s">
        <v>2354</v>
      </c>
      <c r="B619" s="23" t="s">
        <v>1664</v>
      </c>
      <c r="C619" s="24" t="s">
        <v>1046</v>
      </c>
      <c r="D619" s="24">
        <v>753</v>
      </c>
      <c r="E619" s="24">
        <v>7</v>
      </c>
      <c r="F619" s="24">
        <v>4</v>
      </c>
      <c r="G619" s="24">
        <v>1</v>
      </c>
      <c r="H619" s="24">
        <v>1</v>
      </c>
      <c r="I619" s="4">
        <f t="shared" si="9"/>
        <v>766</v>
      </c>
    </row>
    <row r="620" spans="1:9" ht="42.75" x14ac:dyDescent="0.2">
      <c r="A620" s="103" t="s">
        <v>2355</v>
      </c>
      <c r="B620" s="23" t="s">
        <v>1665</v>
      </c>
      <c r="C620" s="24" t="s">
        <v>1046</v>
      </c>
      <c r="D620" s="24">
        <v>297</v>
      </c>
      <c r="E620" s="24">
        <v>6</v>
      </c>
      <c r="F620" s="24">
        <v>1</v>
      </c>
      <c r="G620" s="24">
        <v>1</v>
      </c>
      <c r="H620" s="24">
        <v>1</v>
      </c>
      <c r="I620" s="4">
        <f t="shared" si="9"/>
        <v>306</v>
      </c>
    </row>
    <row r="621" spans="1:9" ht="28.5" x14ac:dyDescent="0.2">
      <c r="A621" s="103" t="s">
        <v>2355</v>
      </c>
      <c r="B621" s="23" t="s">
        <v>1666</v>
      </c>
      <c r="C621" s="24" t="s">
        <v>1046</v>
      </c>
      <c r="D621" s="24">
        <v>332</v>
      </c>
      <c r="E621" s="24">
        <v>2</v>
      </c>
      <c r="F621" s="24">
        <v>0</v>
      </c>
      <c r="G621" s="24">
        <v>1</v>
      </c>
      <c r="H621" s="24">
        <v>1</v>
      </c>
      <c r="I621" s="4">
        <f t="shared" si="9"/>
        <v>336</v>
      </c>
    </row>
    <row r="622" spans="1:9" ht="28.5" x14ac:dyDescent="0.2">
      <c r="A622" s="103" t="s">
        <v>2355</v>
      </c>
      <c r="B622" s="23" t="s">
        <v>1667</v>
      </c>
      <c r="C622" s="24" t="s">
        <v>1046</v>
      </c>
      <c r="D622" s="24">
        <v>259</v>
      </c>
      <c r="E622" s="24">
        <v>10</v>
      </c>
      <c r="F622" s="24">
        <v>1</v>
      </c>
      <c r="G622" s="24">
        <v>1</v>
      </c>
      <c r="H622" s="24">
        <v>4</v>
      </c>
      <c r="I622" s="4">
        <f t="shared" si="9"/>
        <v>275</v>
      </c>
    </row>
    <row r="623" spans="1:9" ht="57" x14ac:dyDescent="0.2">
      <c r="A623" s="103" t="s">
        <v>2355</v>
      </c>
      <c r="B623" s="23" t="s">
        <v>1668</v>
      </c>
      <c r="C623" s="24" t="s">
        <v>1046</v>
      </c>
      <c r="D623" s="24">
        <v>185</v>
      </c>
      <c r="E623" s="24">
        <v>1</v>
      </c>
      <c r="F623" s="24">
        <v>0</v>
      </c>
      <c r="G623" s="24">
        <v>0</v>
      </c>
      <c r="H623" s="24">
        <v>1</v>
      </c>
      <c r="I623" s="4">
        <f t="shared" si="9"/>
        <v>187</v>
      </c>
    </row>
    <row r="624" spans="1:9" ht="42.75" x14ac:dyDescent="0.2">
      <c r="A624" s="103" t="s">
        <v>2355</v>
      </c>
      <c r="B624" s="23" t="s">
        <v>1669</v>
      </c>
      <c r="C624" s="24" t="s">
        <v>1046</v>
      </c>
      <c r="D624" s="24">
        <v>932</v>
      </c>
      <c r="E624" s="24">
        <v>12</v>
      </c>
      <c r="F624" s="24">
        <v>3</v>
      </c>
      <c r="G624" s="24">
        <v>1</v>
      </c>
      <c r="H624" s="24">
        <v>2</v>
      </c>
      <c r="I624" s="4">
        <f t="shared" si="9"/>
        <v>950</v>
      </c>
    </row>
    <row r="625" spans="1:9" ht="28.5" x14ac:dyDescent="0.2">
      <c r="A625" s="103" t="s">
        <v>2355</v>
      </c>
      <c r="B625" s="23" t="s">
        <v>1670</v>
      </c>
      <c r="C625" s="24" t="s">
        <v>1046</v>
      </c>
      <c r="D625" s="24">
        <v>838</v>
      </c>
      <c r="E625" s="24">
        <v>2</v>
      </c>
      <c r="F625" s="24">
        <v>1</v>
      </c>
      <c r="G625" s="24">
        <v>0</v>
      </c>
      <c r="H625" s="24">
        <v>0</v>
      </c>
      <c r="I625" s="4">
        <f t="shared" si="9"/>
        <v>841</v>
      </c>
    </row>
    <row r="626" spans="1:9" ht="42.75" x14ac:dyDescent="0.2">
      <c r="A626" s="103" t="s">
        <v>2356</v>
      </c>
      <c r="B626" s="23" t="s">
        <v>1671</v>
      </c>
      <c r="C626" s="24" t="s">
        <v>1046</v>
      </c>
      <c r="D626" s="24">
        <v>203</v>
      </c>
      <c r="E626" s="24">
        <v>1</v>
      </c>
      <c r="F626" s="24">
        <v>1</v>
      </c>
      <c r="G626" s="24">
        <v>0</v>
      </c>
      <c r="H626" s="24">
        <v>0</v>
      </c>
      <c r="I626" s="4">
        <f t="shared" si="9"/>
        <v>205</v>
      </c>
    </row>
    <row r="627" spans="1:9" ht="42.75" x14ac:dyDescent="0.2">
      <c r="A627" s="103" t="s">
        <v>2356</v>
      </c>
      <c r="B627" s="23" t="s">
        <v>1672</v>
      </c>
      <c r="C627" s="24" t="s">
        <v>1046</v>
      </c>
      <c r="D627" s="24">
        <v>192</v>
      </c>
      <c r="E627" s="24">
        <v>2</v>
      </c>
      <c r="F627" s="24">
        <v>1</v>
      </c>
      <c r="G627" s="24">
        <v>0</v>
      </c>
      <c r="H627" s="24">
        <v>0</v>
      </c>
      <c r="I627" s="4">
        <f t="shared" si="9"/>
        <v>195</v>
      </c>
    </row>
    <row r="628" spans="1:9" ht="28.5" x14ac:dyDescent="0.2">
      <c r="A628" s="103" t="s">
        <v>2356</v>
      </c>
      <c r="B628" s="23" t="s">
        <v>1673</v>
      </c>
      <c r="C628" s="24" t="s">
        <v>1046</v>
      </c>
      <c r="D628" s="24">
        <v>242</v>
      </c>
      <c r="E628" s="24">
        <v>1</v>
      </c>
      <c r="F628" s="24">
        <v>0</v>
      </c>
      <c r="G628" s="24">
        <v>1</v>
      </c>
      <c r="H628" s="24">
        <v>0</v>
      </c>
      <c r="I628" s="4">
        <f t="shared" si="9"/>
        <v>244</v>
      </c>
    </row>
    <row r="629" spans="1:9" x14ac:dyDescent="0.2">
      <c r="A629" s="103" t="s">
        <v>2356</v>
      </c>
      <c r="B629" s="23" t="s">
        <v>1674</v>
      </c>
      <c r="C629" s="24" t="s">
        <v>1046</v>
      </c>
      <c r="D629" s="24">
        <v>2253</v>
      </c>
      <c r="E629" s="24">
        <v>25</v>
      </c>
      <c r="F629" s="24">
        <v>5</v>
      </c>
      <c r="G629" s="24">
        <v>3</v>
      </c>
      <c r="H629" s="24">
        <v>0</v>
      </c>
      <c r="I629" s="4">
        <f t="shared" si="9"/>
        <v>2286</v>
      </c>
    </row>
    <row r="630" spans="1:9" ht="42.75" x14ac:dyDescent="0.2">
      <c r="A630" s="103" t="s">
        <v>2356</v>
      </c>
      <c r="B630" s="23" t="s">
        <v>1675</v>
      </c>
      <c r="C630" s="24" t="s">
        <v>1046</v>
      </c>
      <c r="D630" s="24">
        <v>3936</v>
      </c>
      <c r="E630" s="24">
        <v>82</v>
      </c>
      <c r="F630" s="24">
        <v>24</v>
      </c>
      <c r="G630" s="24">
        <v>20</v>
      </c>
      <c r="H630" s="24">
        <v>0</v>
      </c>
      <c r="I630" s="4">
        <f t="shared" si="9"/>
        <v>4062</v>
      </c>
    </row>
    <row r="631" spans="1:9" ht="28.5" x14ac:dyDescent="0.2">
      <c r="A631" s="103" t="s">
        <v>2356</v>
      </c>
      <c r="B631" s="23" t="s">
        <v>1676</v>
      </c>
      <c r="C631" s="24" t="s">
        <v>1046</v>
      </c>
      <c r="D631" s="24">
        <v>2602</v>
      </c>
      <c r="E631" s="24">
        <v>47</v>
      </c>
      <c r="F631" s="24">
        <v>8</v>
      </c>
      <c r="G631" s="24">
        <v>8</v>
      </c>
      <c r="H631" s="24">
        <v>0</v>
      </c>
      <c r="I631" s="4">
        <f t="shared" si="9"/>
        <v>2665</v>
      </c>
    </row>
    <row r="632" spans="1:9" ht="28.5" x14ac:dyDescent="0.2">
      <c r="A632" s="103" t="s">
        <v>2357</v>
      </c>
      <c r="B632" s="23" t="s">
        <v>1677</v>
      </c>
      <c r="C632" s="24" t="s">
        <v>1046</v>
      </c>
      <c r="D632" s="24">
        <v>170</v>
      </c>
      <c r="E632" s="24">
        <v>4</v>
      </c>
      <c r="F632" s="24">
        <v>0</v>
      </c>
      <c r="G632" s="24">
        <v>1</v>
      </c>
      <c r="H632" s="24">
        <v>3</v>
      </c>
      <c r="I632" s="4">
        <f t="shared" si="9"/>
        <v>178</v>
      </c>
    </row>
    <row r="633" spans="1:9" ht="28.5" x14ac:dyDescent="0.2">
      <c r="A633" s="103" t="s">
        <v>2357</v>
      </c>
      <c r="B633" s="23" t="s">
        <v>1678</v>
      </c>
      <c r="C633" s="24" t="s">
        <v>1046</v>
      </c>
      <c r="D633" s="24">
        <v>182</v>
      </c>
      <c r="E633" s="24">
        <v>0</v>
      </c>
      <c r="F633" s="24">
        <v>0</v>
      </c>
      <c r="G633" s="24">
        <v>0</v>
      </c>
      <c r="H633" s="24">
        <v>0</v>
      </c>
      <c r="I633" s="4">
        <f t="shared" si="9"/>
        <v>182</v>
      </c>
    </row>
    <row r="634" spans="1:9" ht="28.5" x14ac:dyDescent="0.2">
      <c r="A634" s="103" t="s">
        <v>2357</v>
      </c>
      <c r="B634" s="23" t="s">
        <v>1679</v>
      </c>
      <c r="C634" s="24" t="s">
        <v>1046</v>
      </c>
      <c r="D634" s="24">
        <v>186</v>
      </c>
      <c r="E634" s="24">
        <v>6</v>
      </c>
      <c r="F634" s="24">
        <v>0</v>
      </c>
      <c r="G634" s="24">
        <v>1</v>
      </c>
      <c r="H634" s="24">
        <v>0</v>
      </c>
      <c r="I634" s="4">
        <f t="shared" si="9"/>
        <v>193</v>
      </c>
    </row>
    <row r="635" spans="1:9" ht="28.5" x14ac:dyDescent="0.2">
      <c r="A635" s="103" t="s">
        <v>2357</v>
      </c>
      <c r="B635" s="23" t="s">
        <v>1680</v>
      </c>
      <c r="C635" s="24" t="s">
        <v>1046</v>
      </c>
      <c r="D635" s="24">
        <v>576</v>
      </c>
      <c r="E635" s="24">
        <v>8</v>
      </c>
      <c r="F635" s="24">
        <v>3</v>
      </c>
      <c r="G635" s="24">
        <v>3</v>
      </c>
      <c r="H635" s="24">
        <v>1</v>
      </c>
      <c r="I635" s="4">
        <f t="shared" si="9"/>
        <v>591</v>
      </c>
    </row>
    <row r="636" spans="1:9" ht="42.75" x14ac:dyDescent="0.2">
      <c r="A636" s="103" t="s">
        <v>2357</v>
      </c>
      <c r="B636" s="23" t="s">
        <v>1681</v>
      </c>
      <c r="C636" s="24" t="s">
        <v>1046</v>
      </c>
      <c r="D636" s="24">
        <v>234</v>
      </c>
      <c r="E636" s="24">
        <v>3</v>
      </c>
      <c r="F636" s="24">
        <v>0</v>
      </c>
      <c r="G636" s="24">
        <v>0</v>
      </c>
      <c r="H636" s="24">
        <v>1</v>
      </c>
      <c r="I636" s="4">
        <f t="shared" si="9"/>
        <v>238</v>
      </c>
    </row>
    <row r="637" spans="1:9" ht="28.5" x14ac:dyDescent="0.2">
      <c r="A637" s="103" t="s">
        <v>2358</v>
      </c>
      <c r="B637" s="23" t="s">
        <v>1682</v>
      </c>
      <c r="C637" s="24" t="s">
        <v>1046</v>
      </c>
      <c r="D637" s="24">
        <v>193</v>
      </c>
      <c r="E637" s="24">
        <v>3</v>
      </c>
      <c r="F637" s="24">
        <v>1</v>
      </c>
      <c r="G637" s="24">
        <v>1</v>
      </c>
      <c r="H637" s="24">
        <v>1</v>
      </c>
      <c r="I637" s="4">
        <f t="shared" si="9"/>
        <v>199</v>
      </c>
    </row>
    <row r="638" spans="1:9" ht="28.5" x14ac:dyDescent="0.2">
      <c r="A638" s="103" t="s">
        <v>2358</v>
      </c>
      <c r="B638" s="23" t="s">
        <v>1683</v>
      </c>
      <c r="C638" s="24" t="s">
        <v>1046</v>
      </c>
      <c r="D638" s="24">
        <v>561</v>
      </c>
      <c r="E638" s="24">
        <v>29</v>
      </c>
      <c r="F638" s="24">
        <v>7</v>
      </c>
      <c r="G638" s="24">
        <v>4</v>
      </c>
      <c r="H638" s="24">
        <v>0</v>
      </c>
      <c r="I638" s="4">
        <f t="shared" si="9"/>
        <v>601</v>
      </c>
    </row>
    <row r="639" spans="1:9" ht="28.5" x14ac:dyDescent="0.2">
      <c r="A639" s="103" t="s">
        <v>2358</v>
      </c>
      <c r="B639" s="23" t="s">
        <v>1684</v>
      </c>
      <c r="C639" s="24" t="s">
        <v>1046</v>
      </c>
      <c r="D639" s="24">
        <v>643</v>
      </c>
      <c r="E639" s="24">
        <v>16</v>
      </c>
      <c r="F639" s="24">
        <v>6</v>
      </c>
      <c r="G639" s="24">
        <v>5</v>
      </c>
      <c r="H639" s="24">
        <v>3</v>
      </c>
      <c r="I639" s="4">
        <f t="shared" si="9"/>
        <v>673</v>
      </c>
    </row>
    <row r="640" spans="1:9" ht="57" x14ac:dyDescent="0.2">
      <c r="A640" s="103" t="s">
        <v>2358</v>
      </c>
      <c r="B640" s="23" t="s">
        <v>1685</v>
      </c>
      <c r="C640" s="24" t="s">
        <v>1046</v>
      </c>
      <c r="D640" s="24">
        <v>304</v>
      </c>
      <c r="E640" s="24">
        <v>6</v>
      </c>
      <c r="F640" s="24">
        <v>2</v>
      </c>
      <c r="G640" s="24">
        <v>3</v>
      </c>
      <c r="H640" s="24">
        <v>1</v>
      </c>
      <c r="I640" s="4">
        <f t="shared" si="9"/>
        <v>316</v>
      </c>
    </row>
    <row r="641" spans="1:9" ht="28.5" x14ac:dyDescent="0.2">
      <c r="A641" s="103" t="s">
        <v>2358</v>
      </c>
      <c r="B641" s="23" t="s">
        <v>1686</v>
      </c>
      <c r="C641" s="24" t="s">
        <v>1046</v>
      </c>
      <c r="D641" s="24">
        <v>43</v>
      </c>
      <c r="E641" s="24">
        <v>2</v>
      </c>
      <c r="F641" s="24">
        <v>0</v>
      </c>
      <c r="G641" s="24">
        <v>0</v>
      </c>
      <c r="H641" s="24">
        <v>0</v>
      </c>
      <c r="I641" s="4">
        <f t="shared" si="9"/>
        <v>45</v>
      </c>
    </row>
    <row r="642" spans="1:9" ht="28.5" x14ac:dyDescent="0.2">
      <c r="A642" s="103" t="s">
        <v>2358</v>
      </c>
      <c r="B642" s="23" t="s">
        <v>1687</v>
      </c>
      <c r="C642" s="24" t="s">
        <v>1046</v>
      </c>
      <c r="D642" s="24">
        <v>558</v>
      </c>
      <c r="E642" s="24">
        <v>13</v>
      </c>
      <c r="F642" s="24">
        <v>5</v>
      </c>
      <c r="G642" s="24">
        <v>4</v>
      </c>
      <c r="H642" s="24">
        <v>2</v>
      </c>
      <c r="I642" s="4">
        <f t="shared" si="9"/>
        <v>582</v>
      </c>
    </row>
    <row r="643" spans="1:9" ht="28.5" x14ac:dyDescent="0.2">
      <c r="A643" s="103" t="s">
        <v>2358</v>
      </c>
      <c r="B643" s="23" t="s">
        <v>1688</v>
      </c>
      <c r="C643" s="24" t="s">
        <v>1046</v>
      </c>
      <c r="D643" s="24">
        <v>123</v>
      </c>
      <c r="E643" s="24">
        <v>4</v>
      </c>
      <c r="F643" s="24">
        <v>0</v>
      </c>
      <c r="G643" s="24">
        <v>1</v>
      </c>
      <c r="H643" s="24">
        <v>2</v>
      </c>
      <c r="I643" s="4">
        <f t="shared" ref="I643:I706" si="10">SUM(D643:H643)</f>
        <v>130</v>
      </c>
    </row>
    <row r="644" spans="1:9" ht="28.5" x14ac:dyDescent="0.2">
      <c r="A644" s="103" t="s">
        <v>2358</v>
      </c>
      <c r="B644" s="23" t="s">
        <v>1689</v>
      </c>
      <c r="C644" s="24" t="s">
        <v>1046</v>
      </c>
      <c r="D644" s="24">
        <v>244</v>
      </c>
      <c r="E644" s="24">
        <v>5</v>
      </c>
      <c r="F644" s="24">
        <v>2</v>
      </c>
      <c r="G644" s="24">
        <v>0</v>
      </c>
      <c r="H644" s="24">
        <v>0</v>
      </c>
      <c r="I644" s="4">
        <f t="shared" si="10"/>
        <v>251</v>
      </c>
    </row>
    <row r="645" spans="1:9" ht="28.5" x14ac:dyDescent="0.2">
      <c r="A645" s="103" t="s">
        <v>2358</v>
      </c>
      <c r="B645" s="23" t="s">
        <v>1690</v>
      </c>
      <c r="C645" s="24" t="s">
        <v>1046</v>
      </c>
      <c r="D645" s="24">
        <v>3135</v>
      </c>
      <c r="E645" s="24">
        <v>85</v>
      </c>
      <c r="F645" s="24">
        <v>26</v>
      </c>
      <c r="G645" s="24">
        <v>10</v>
      </c>
      <c r="H645" s="24">
        <v>0</v>
      </c>
      <c r="I645" s="4">
        <f t="shared" si="10"/>
        <v>3256</v>
      </c>
    </row>
    <row r="646" spans="1:9" ht="42.75" x14ac:dyDescent="0.2">
      <c r="A646" s="103" t="s">
        <v>2358</v>
      </c>
      <c r="B646" s="23" t="s">
        <v>1691</v>
      </c>
      <c r="C646" s="24" t="s">
        <v>1046</v>
      </c>
      <c r="D646" s="24">
        <v>699</v>
      </c>
      <c r="E646" s="24">
        <v>14</v>
      </c>
      <c r="F646" s="24">
        <v>4</v>
      </c>
      <c r="G646" s="24">
        <v>5</v>
      </c>
      <c r="H646" s="24">
        <v>1</v>
      </c>
      <c r="I646" s="4">
        <f t="shared" si="10"/>
        <v>723</v>
      </c>
    </row>
    <row r="647" spans="1:9" ht="28.5" x14ac:dyDescent="0.2">
      <c r="A647" s="103" t="s">
        <v>2358</v>
      </c>
      <c r="B647" s="23" t="s">
        <v>1692</v>
      </c>
      <c r="C647" s="24" t="s">
        <v>1046</v>
      </c>
      <c r="D647" s="24">
        <v>505</v>
      </c>
      <c r="E647" s="24">
        <v>10</v>
      </c>
      <c r="F647" s="24">
        <v>5</v>
      </c>
      <c r="G647" s="24">
        <v>1</v>
      </c>
      <c r="H647" s="24">
        <v>2</v>
      </c>
      <c r="I647" s="4">
        <f t="shared" si="10"/>
        <v>523</v>
      </c>
    </row>
    <row r="648" spans="1:9" ht="28.5" x14ac:dyDescent="0.2">
      <c r="A648" s="103" t="s">
        <v>2358</v>
      </c>
      <c r="B648" s="23" t="s">
        <v>1693</v>
      </c>
      <c r="C648" s="24" t="s">
        <v>1046</v>
      </c>
      <c r="D648" s="24">
        <v>604</v>
      </c>
      <c r="E648" s="24">
        <v>8</v>
      </c>
      <c r="F648" s="24">
        <v>1</v>
      </c>
      <c r="G648" s="24">
        <v>1</v>
      </c>
      <c r="H648" s="24">
        <v>5</v>
      </c>
      <c r="I648" s="4">
        <f t="shared" si="10"/>
        <v>619</v>
      </c>
    </row>
    <row r="649" spans="1:9" ht="28.5" x14ac:dyDescent="0.2">
      <c r="A649" s="103" t="s">
        <v>2358</v>
      </c>
      <c r="B649" s="23" t="s">
        <v>1694</v>
      </c>
      <c r="C649" s="24" t="s">
        <v>1046</v>
      </c>
      <c r="D649" s="24">
        <v>411</v>
      </c>
      <c r="E649" s="24">
        <v>7</v>
      </c>
      <c r="F649" s="24">
        <v>3</v>
      </c>
      <c r="G649" s="24">
        <v>2</v>
      </c>
      <c r="H649" s="24">
        <v>2</v>
      </c>
      <c r="I649" s="4">
        <f t="shared" si="10"/>
        <v>425</v>
      </c>
    </row>
    <row r="650" spans="1:9" ht="28.5" x14ac:dyDescent="0.2">
      <c r="A650" s="103" t="s">
        <v>2358</v>
      </c>
      <c r="B650" s="23" t="s">
        <v>1695</v>
      </c>
      <c r="C650" s="24" t="s">
        <v>1046</v>
      </c>
      <c r="D650" s="24">
        <v>155</v>
      </c>
      <c r="E650" s="24">
        <v>1</v>
      </c>
      <c r="F650" s="24">
        <v>0</v>
      </c>
      <c r="G650" s="24">
        <v>0</v>
      </c>
      <c r="H650" s="24">
        <v>1</v>
      </c>
      <c r="I650" s="4">
        <f t="shared" si="10"/>
        <v>157</v>
      </c>
    </row>
    <row r="651" spans="1:9" ht="28.5" x14ac:dyDescent="0.2">
      <c r="A651" s="103" t="s">
        <v>2359</v>
      </c>
      <c r="B651" s="23" t="s">
        <v>1696</v>
      </c>
      <c r="C651" s="24" t="s">
        <v>1046</v>
      </c>
      <c r="D651" s="24">
        <v>499</v>
      </c>
      <c r="E651" s="24">
        <v>1</v>
      </c>
      <c r="F651" s="24">
        <v>1</v>
      </c>
      <c r="G651" s="24">
        <v>0</v>
      </c>
      <c r="H651" s="24">
        <v>0</v>
      </c>
      <c r="I651" s="4">
        <f t="shared" si="10"/>
        <v>501</v>
      </c>
    </row>
    <row r="652" spans="1:9" ht="28.5" x14ac:dyDescent="0.2">
      <c r="A652" s="103" t="s">
        <v>2359</v>
      </c>
      <c r="B652" s="23" t="s">
        <v>1697</v>
      </c>
      <c r="C652" s="24" t="s">
        <v>1046</v>
      </c>
      <c r="D652" s="24">
        <v>520</v>
      </c>
      <c r="E652" s="24">
        <v>3</v>
      </c>
      <c r="F652" s="24">
        <v>1</v>
      </c>
      <c r="G652" s="24">
        <v>1</v>
      </c>
      <c r="H652" s="24">
        <v>1</v>
      </c>
      <c r="I652" s="4">
        <f t="shared" si="10"/>
        <v>526</v>
      </c>
    </row>
    <row r="653" spans="1:9" ht="28.5" x14ac:dyDescent="0.2">
      <c r="A653" s="103" t="s">
        <v>2360</v>
      </c>
      <c r="B653" s="23" t="s">
        <v>1698</v>
      </c>
      <c r="C653" s="24" t="s">
        <v>1046</v>
      </c>
      <c r="D653" s="24">
        <v>699</v>
      </c>
      <c r="E653" s="24">
        <v>9</v>
      </c>
      <c r="F653" s="24">
        <v>3</v>
      </c>
      <c r="G653" s="24">
        <v>0</v>
      </c>
      <c r="H653" s="24">
        <v>1</v>
      </c>
      <c r="I653" s="4">
        <f t="shared" si="10"/>
        <v>712</v>
      </c>
    </row>
    <row r="654" spans="1:9" ht="42.75" x14ac:dyDescent="0.2">
      <c r="A654" s="103" t="s">
        <v>2360</v>
      </c>
      <c r="B654" s="23" t="s">
        <v>1699</v>
      </c>
      <c r="C654" s="24" t="s">
        <v>1046</v>
      </c>
      <c r="D654" s="24">
        <v>707</v>
      </c>
      <c r="E654" s="24">
        <v>11</v>
      </c>
      <c r="F654" s="24">
        <v>4</v>
      </c>
      <c r="G654" s="24">
        <v>2</v>
      </c>
      <c r="H654" s="24">
        <v>4</v>
      </c>
      <c r="I654" s="4">
        <f t="shared" si="10"/>
        <v>728</v>
      </c>
    </row>
    <row r="655" spans="1:9" ht="28.5" x14ac:dyDescent="0.2">
      <c r="A655" s="103" t="s">
        <v>2360</v>
      </c>
      <c r="B655" s="23" t="s">
        <v>1698</v>
      </c>
      <c r="C655" s="24" t="s">
        <v>1046</v>
      </c>
      <c r="D655" s="24">
        <v>489</v>
      </c>
      <c r="E655" s="24">
        <v>15</v>
      </c>
      <c r="F655" s="24">
        <v>6</v>
      </c>
      <c r="G655" s="24">
        <v>5</v>
      </c>
      <c r="H655" s="24">
        <v>2</v>
      </c>
      <c r="I655" s="4">
        <f t="shared" si="10"/>
        <v>517</v>
      </c>
    </row>
    <row r="656" spans="1:9" ht="28.5" x14ac:dyDescent="0.2">
      <c r="A656" s="103" t="s">
        <v>2361</v>
      </c>
      <c r="B656" s="23" t="s">
        <v>1700</v>
      </c>
      <c r="C656" s="24" t="s">
        <v>1046</v>
      </c>
      <c r="D656" s="24">
        <v>89</v>
      </c>
      <c r="E656" s="24">
        <v>1</v>
      </c>
      <c r="F656" s="24">
        <v>0</v>
      </c>
      <c r="G656" s="24">
        <v>1</v>
      </c>
      <c r="H656" s="24">
        <v>0</v>
      </c>
      <c r="I656" s="4">
        <f t="shared" si="10"/>
        <v>91</v>
      </c>
    </row>
    <row r="657" spans="1:9" ht="28.5" x14ac:dyDescent="0.2">
      <c r="A657" s="103" t="s">
        <v>2361</v>
      </c>
      <c r="B657" s="23" t="s">
        <v>1701</v>
      </c>
      <c r="C657" s="24" t="s">
        <v>1046</v>
      </c>
      <c r="D657" s="24">
        <v>1281</v>
      </c>
      <c r="E657" s="24">
        <v>16</v>
      </c>
      <c r="F657" s="24">
        <v>8</v>
      </c>
      <c r="G657" s="24">
        <v>5</v>
      </c>
      <c r="H657" s="24">
        <v>2</v>
      </c>
      <c r="I657" s="4">
        <f t="shared" si="10"/>
        <v>1312</v>
      </c>
    </row>
    <row r="658" spans="1:9" ht="42.75" x14ac:dyDescent="0.2">
      <c r="A658" s="103" t="s">
        <v>2362</v>
      </c>
      <c r="B658" s="23" t="s">
        <v>1702</v>
      </c>
      <c r="C658" s="24" t="s">
        <v>1046</v>
      </c>
      <c r="D658" s="24">
        <v>1021</v>
      </c>
      <c r="E658" s="24">
        <v>18</v>
      </c>
      <c r="F658" s="24">
        <v>6</v>
      </c>
      <c r="G658" s="24">
        <v>4</v>
      </c>
      <c r="H658" s="24">
        <v>5</v>
      </c>
      <c r="I658" s="4">
        <f t="shared" si="10"/>
        <v>1054</v>
      </c>
    </row>
    <row r="659" spans="1:9" ht="42.75" x14ac:dyDescent="0.2">
      <c r="A659" s="103" t="s">
        <v>2362</v>
      </c>
      <c r="B659" s="23" t="s">
        <v>1703</v>
      </c>
      <c r="C659" s="24" t="s">
        <v>1046</v>
      </c>
      <c r="D659" s="24">
        <v>773</v>
      </c>
      <c r="E659" s="24">
        <v>6</v>
      </c>
      <c r="F659" s="24">
        <v>2</v>
      </c>
      <c r="G659" s="24">
        <v>1</v>
      </c>
      <c r="H659" s="24">
        <v>0</v>
      </c>
      <c r="I659" s="4">
        <f t="shared" si="10"/>
        <v>782</v>
      </c>
    </row>
    <row r="660" spans="1:9" ht="28.5" x14ac:dyDescent="0.2">
      <c r="A660" s="103" t="s">
        <v>2363</v>
      </c>
      <c r="B660" s="23" t="s">
        <v>1704</v>
      </c>
      <c r="C660" s="24" t="s">
        <v>1046</v>
      </c>
      <c r="D660" s="24">
        <v>164</v>
      </c>
      <c r="E660" s="24">
        <v>2</v>
      </c>
      <c r="F660" s="24">
        <v>0</v>
      </c>
      <c r="G660" s="24">
        <v>1</v>
      </c>
      <c r="H660" s="24">
        <v>1</v>
      </c>
      <c r="I660" s="4">
        <f t="shared" si="10"/>
        <v>168</v>
      </c>
    </row>
    <row r="661" spans="1:9" ht="28.5" x14ac:dyDescent="0.2">
      <c r="A661" s="103" t="s">
        <v>2363</v>
      </c>
      <c r="B661" s="23" t="s">
        <v>1705</v>
      </c>
      <c r="C661" s="24" t="s">
        <v>1046</v>
      </c>
      <c r="D661" s="24">
        <v>2508</v>
      </c>
      <c r="E661" s="24">
        <v>31</v>
      </c>
      <c r="F661" s="24">
        <v>12</v>
      </c>
      <c r="G661" s="24">
        <v>6</v>
      </c>
      <c r="H661" s="24">
        <v>5</v>
      </c>
      <c r="I661" s="4">
        <f t="shared" si="10"/>
        <v>2562</v>
      </c>
    </row>
    <row r="662" spans="1:9" ht="28.5" x14ac:dyDescent="0.2">
      <c r="A662" s="103" t="s">
        <v>2363</v>
      </c>
      <c r="B662" s="23" t="s">
        <v>1706</v>
      </c>
      <c r="C662" s="24" t="s">
        <v>1046</v>
      </c>
      <c r="D662" s="24">
        <v>592</v>
      </c>
      <c r="E662" s="24">
        <v>13</v>
      </c>
      <c r="F662" s="24">
        <v>4</v>
      </c>
      <c r="G662" s="24">
        <v>3</v>
      </c>
      <c r="H662" s="24">
        <v>2</v>
      </c>
      <c r="I662" s="4">
        <f t="shared" si="10"/>
        <v>614</v>
      </c>
    </row>
    <row r="663" spans="1:9" ht="28.5" x14ac:dyDescent="0.2">
      <c r="A663" s="103" t="s">
        <v>2363</v>
      </c>
      <c r="B663" s="23" t="s">
        <v>1707</v>
      </c>
      <c r="C663" s="24" t="s">
        <v>1046</v>
      </c>
      <c r="D663" s="24">
        <v>425</v>
      </c>
      <c r="E663" s="24">
        <v>5</v>
      </c>
      <c r="F663" s="24">
        <v>2</v>
      </c>
      <c r="G663" s="24">
        <v>0</v>
      </c>
      <c r="H663" s="24">
        <v>2</v>
      </c>
      <c r="I663" s="4">
        <f t="shared" si="10"/>
        <v>434</v>
      </c>
    </row>
    <row r="664" spans="1:9" x14ac:dyDescent="0.2">
      <c r="A664" s="103" t="s">
        <v>2363</v>
      </c>
      <c r="B664" s="23" t="s">
        <v>1708</v>
      </c>
      <c r="C664" s="24" t="s">
        <v>1046</v>
      </c>
      <c r="D664" s="24">
        <v>280</v>
      </c>
      <c r="E664" s="24">
        <v>2</v>
      </c>
      <c r="F664" s="24">
        <v>1</v>
      </c>
      <c r="G664" s="24">
        <v>0</v>
      </c>
      <c r="H664" s="24">
        <v>1</v>
      </c>
      <c r="I664" s="4">
        <f t="shared" si="10"/>
        <v>284</v>
      </c>
    </row>
    <row r="665" spans="1:9" ht="28.5" x14ac:dyDescent="0.2">
      <c r="A665" s="103" t="s">
        <v>2364</v>
      </c>
      <c r="B665" s="23" t="s">
        <v>1709</v>
      </c>
      <c r="C665" s="24" t="s">
        <v>1046</v>
      </c>
      <c r="D665" s="24">
        <v>1318</v>
      </c>
      <c r="E665" s="24">
        <v>5</v>
      </c>
      <c r="F665" s="24">
        <v>1</v>
      </c>
      <c r="G665" s="24">
        <v>2</v>
      </c>
      <c r="H665" s="24">
        <v>2</v>
      </c>
      <c r="I665" s="4">
        <f t="shared" si="10"/>
        <v>1328</v>
      </c>
    </row>
    <row r="666" spans="1:9" ht="42.75" x14ac:dyDescent="0.2">
      <c r="A666" s="103" t="s">
        <v>2364</v>
      </c>
      <c r="B666" s="23" t="s">
        <v>1710</v>
      </c>
      <c r="C666" s="24" t="s">
        <v>1046</v>
      </c>
      <c r="D666" s="24">
        <v>345</v>
      </c>
      <c r="E666" s="24">
        <v>2</v>
      </c>
      <c r="F666" s="24">
        <v>1</v>
      </c>
      <c r="G666" s="24">
        <v>0</v>
      </c>
      <c r="H666" s="24">
        <v>1</v>
      </c>
      <c r="I666" s="4">
        <f t="shared" si="10"/>
        <v>349</v>
      </c>
    </row>
    <row r="667" spans="1:9" ht="28.5" x14ac:dyDescent="0.2">
      <c r="A667" s="103" t="s">
        <v>2364</v>
      </c>
      <c r="B667" s="23" t="s">
        <v>1711</v>
      </c>
      <c r="C667" s="24" t="s">
        <v>1046</v>
      </c>
      <c r="D667" s="24">
        <v>487</v>
      </c>
      <c r="E667" s="24">
        <v>12</v>
      </c>
      <c r="F667" s="24">
        <v>5</v>
      </c>
      <c r="G667" s="24">
        <v>3</v>
      </c>
      <c r="H667" s="24">
        <v>4</v>
      </c>
      <c r="I667" s="4">
        <f t="shared" si="10"/>
        <v>511</v>
      </c>
    </row>
    <row r="668" spans="1:9" ht="42.75" x14ac:dyDescent="0.2">
      <c r="A668" s="103" t="s">
        <v>2364</v>
      </c>
      <c r="B668" s="23" t="s">
        <v>1712</v>
      </c>
      <c r="C668" s="24" t="s">
        <v>1046</v>
      </c>
      <c r="D668" s="24">
        <v>1080</v>
      </c>
      <c r="E668" s="24">
        <v>15</v>
      </c>
      <c r="F668" s="24">
        <v>8</v>
      </c>
      <c r="G668" s="24">
        <v>4</v>
      </c>
      <c r="H668" s="24">
        <v>2</v>
      </c>
      <c r="I668" s="4">
        <f t="shared" si="10"/>
        <v>1109</v>
      </c>
    </row>
    <row r="669" spans="1:9" ht="28.5" x14ac:dyDescent="0.2">
      <c r="A669" s="103" t="s">
        <v>2364</v>
      </c>
      <c r="B669" s="23" t="s">
        <v>1713</v>
      </c>
      <c r="C669" s="24" t="s">
        <v>1046</v>
      </c>
      <c r="D669" s="24">
        <v>836</v>
      </c>
      <c r="E669" s="24">
        <v>6</v>
      </c>
      <c r="F669" s="24">
        <v>5</v>
      </c>
      <c r="G669" s="24">
        <v>0</v>
      </c>
      <c r="H669" s="24">
        <v>1</v>
      </c>
      <c r="I669" s="4">
        <f t="shared" si="10"/>
        <v>848</v>
      </c>
    </row>
    <row r="670" spans="1:9" ht="28.5" x14ac:dyDescent="0.2">
      <c r="A670" s="103" t="s">
        <v>2364</v>
      </c>
      <c r="B670" s="23" t="s">
        <v>1714</v>
      </c>
      <c r="C670" s="24" t="s">
        <v>1046</v>
      </c>
      <c r="D670" s="24">
        <v>1122</v>
      </c>
      <c r="E670" s="24">
        <v>16</v>
      </c>
      <c r="F670" s="24">
        <v>9</v>
      </c>
      <c r="G670" s="24">
        <v>1</v>
      </c>
      <c r="H670" s="24">
        <v>3</v>
      </c>
      <c r="I670" s="4">
        <f t="shared" si="10"/>
        <v>1151</v>
      </c>
    </row>
    <row r="671" spans="1:9" ht="28.5" x14ac:dyDescent="0.2">
      <c r="A671" s="103" t="s">
        <v>2364</v>
      </c>
      <c r="B671" s="23" t="s">
        <v>1715</v>
      </c>
      <c r="C671" s="24" t="s">
        <v>1046</v>
      </c>
      <c r="D671" s="24">
        <v>356</v>
      </c>
      <c r="E671" s="24">
        <v>2</v>
      </c>
      <c r="F671" s="24">
        <v>1</v>
      </c>
      <c r="G671" s="24">
        <v>1</v>
      </c>
      <c r="H671" s="24">
        <v>0</v>
      </c>
      <c r="I671" s="4">
        <f t="shared" si="10"/>
        <v>360</v>
      </c>
    </row>
    <row r="672" spans="1:9" ht="28.5" x14ac:dyDescent="0.2">
      <c r="A672" s="103" t="s">
        <v>2364</v>
      </c>
      <c r="B672" s="23" t="s">
        <v>1716</v>
      </c>
      <c r="C672" s="24" t="s">
        <v>1046</v>
      </c>
      <c r="D672" s="24">
        <v>729</v>
      </c>
      <c r="E672" s="24">
        <v>3</v>
      </c>
      <c r="F672" s="24">
        <v>2</v>
      </c>
      <c r="G672" s="24">
        <v>0</v>
      </c>
      <c r="H672" s="24">
        <v>1</v>
      </c>
      <c r="I672" s="4">
        <f t="shared" si="10"/>
        <v>735</v>
      </c>
    </row>
    <row r="673" spans="1:9" ht="28.5" x14ac:dyDescent="0.2">
      <c r="A673" s="103" t="s">
        <v>2365</v>
      </c>
      <c r="B673" s="23" t="s">
        <v>1717</v>
      </c>
      <c r="C673" s="24" t="s">
        <v>1046</v>
      </c>
      <c r="D673" s="24">
        <v>212</v>
      </c>
      <c r="E673" s="24">
        <v>2</v>
      </c>
      <c r="F673" s="24">
        <v>1</v>
      </c>
      <c r="G673" s="24">
        <v>0</v>
      </c>
      <c r="H673" s="24">
        <v>1</v>
      </c>
      <c r="I673" s="4">
        <f t="shared" si="10"/>
        <v>216</v>
      </c>
    </row>
    <row r="674" spans="1:9" ht="28.5" x14ac:dyDescent="0.2">
      <c r="A674" s="103" t="s">
        <v>2365</v>
      </c>
      <c r="B674" s="23" t="s">
        <v>1718</v>
      </c>
      <c r="C674" s="24" t="s">
        <v>1046</v>
      </c>
      <c r="D674" s="24">
        <v>183</v>
      </c>
      <c r="E674" s="24">
        <v>7</v>
      </c>
      <c r="F674" s="24">
        <v>0</v>
      </c>
      <c r="G674" s="24">
        <v>0</v>
      </c>
      <c r="H674" s="24">
        <v>7</v>
      </c>
      <c r="I674" s="4">
        <f t="shared" si="10"/>
        <v>197</v>
      </c>
    </row>
    <row r="675" spans="1:9" ht="28.5" x14ac:dyDescent="0.2">
      <c r="A675" s="103" t="s">
        <v>2365</v>
      </c>
      <c r="B675" s="23" t="s">
        <v>1719</v>
      </c>
      <c r="C675" s="24" t="s">
        <v>1046</v>
      </c>
      <c r="D675" s="24">
        <v>204</v>
      </c>
      <c r="E675" s="24">
        <v>5</v>
      </c>
      <c r="F675" s="24">
        <v>0</v>
      </c>
      <c r="G675" s="24">
        <v>3</v>
      </c>
      <c r="H675" s="24">
        <v>0</v>
      </c>
      <c r="I675" s="4">
        <f t="shared" si="10"/>
        <v>212</v>
      </c>
    </row>
    <row r="676" spans="1:9" ht="28.5" x14ac:dyDescent="0.2">
      <c r="A676" s="103" t="s">
        <v>2366</v>
      </c>
      <c r="B676" s="23" t="s">
        <v>1720</v>
      </c>
      <c r="C676" s="24" t="s">
        <v>1046</v>
      </c>
      <c r="D676" s="24">
        <v>897</v>
      </c>
      <c r="E676" s="24">
        <v>12</v>
      </c>
      <c r="F676" s="24">
        <v>6</v>
      </c>
      <c r="G676" s="24">
        <v>2</v>
      </c>
      <c r="H676" s="24">
        <v>3</v>
      </c>
      <c r="I676" s="4">
        <f t="shared" si="10"/>
        <v>920</v>
      </c>
    </row>
    <row r="677" spans="1:9" ht="28.5" x14ac:dyDescent="0.2">
      <c r="A677" s="103" t="s">
        <v>2366</v>
      </c>
      <c r="B677" s="23" t="s">
        <v>1721</v>
      </c>
      <c r="C677" s="24" t="s">
        <v>1046</v>
      </c>
      <c r="D677" s="24">
        <v>241</v>
      </c>
      <c r="E677" s="24">
        <v>1</v>
      </c>
      <c r="F677" s="24">
        <v>1</v>
      </c>
      <c r="G677" s="24">
        <v>0</v>
      </c>
      <c r="H677" s="24">
        <v>0</v>
      </c>
      <c r="I677" s="4">
        <f t="shared" si="10"/>
        <v>243</v>
      </c>
    </row>
    <row r="678" spans="1:9" ht="42.75" x14ac:dyDescent="0.2">
      <c r="A678" s="103" t="s">
        <v>2367</v>
      </c>
      <c r="B678" s="23" t="s">
        <v>1722</v>
      </c>
      <c r="C678" s="24" t="s">
        <v>1046</v>
      </c>
      <c r="D678" s="24">
        <v>1224</v>
      </c>
      <c r="E678" s="24">
        <v>9</v>
      </c>
      <c r="F678" s="24">
        <v>3</v>
      </c>
      <c r="G678" s="24">
        <v>4</v>
      </c>
      <c r="H678" s="24">
        <v>0</v>
      </c>
      <c r="I678" s="4">
        <f t="shared" si="10"/>
        <v>1240</v>
      </c>
    </row>
    <row r="679" spans="1:9" ht="28.5" x14ac:dyDescent="0.2">
      <c r="A679" s="103" t="s">
        <v>2367</v>
      </c>
      <c r="B679" s="23" t="s">
        <v>1723</v>
      </c>
      <c r="C679" s="24" t="s">
        <v>1046</v>
      </c>
      <c r="D679" s="24">
        <v>675</v>
      </c>
      <c r="E679" s="24">
        <v>22</v>
      </c>
      <c r="F679" s="24">
        <v>3</v>
      </c>
      <c r="G679" s="24">
        <v>1</v>
      </c>
      <c r="H679" s="24">
        <v>4</v>
      </c>
      <c r="I679" s="4">
        <f t="shared" si="10"/>
        <v>705</v>
      </c>
    </row>
    <row r="680" spans="1:9" ht="28.5" x14ac:dyDescent="0.2">
      <c r="A680" s="103" t="s">
        <v>2367</v>
      </c>
      <c r="B680" s="23" t="s">
        <v>1724</v>
      </c>
      <c r="C680" s="24" t="s">
        <v>1046</v>
      </c>
      <c r="D680" s="24">
        <v>622</v>
      </c>
      <c r="E680" s="24">
        <v>4</v>
      </c>
      <c r="F680" s="24">
        <v>2</v>
      </c>
      <c r="G680" s="24">
        <v>2</v>
      </c>
      <c r="H680" s="24">
        <v>0</v>
      </c>
      <c r="I680" s="4">
        <f t="shared" si="10"/>
        <v>630</v>
      </c>
    </row>
    <row r="681" spans="1:9" ht="57" x14ac:dyDescent="0.2">
      <c r="A681" s="103" t="s">
        <v>2367</v>
      </c>
      <c r="B681" s="23" t="s">
        <v>1725</v>
      </c>
      <c r="C681" s="24" t="s">
        <v>1046</v>
      </c>
      <c r="D681" s="24">
        <v>1058</v>
      </c>
      <c r="E681" s="24">
        <v>13</v>
      </c>
      <c r="F681" s="24">
        <v>7</v>
      </c>
      <c r="G681" s="24">
        <v>2</v>
      </c>
      <c r="H681" s="24">
        <v>3</v>
      </c>
      <c r="I681" s="4">
        <f t="shared" si="10"/>
        <v>1083</v>
      </c>
    </row>
    <row r="682" spans="1:9" ht="28.5" x14ac:dyDescent="0.2">
      <c r="A682" s="103" t="s">
        <v>2368</v>
      </c>
      <c r="B682" s="23" t="s">
        <v>1726</v>
      </c>
      <c r="C682" s="24" t="s">
        <v>1046</v>
      </c>
      <c r="D682" s="24">
        <v>55</v>
      </c>
      <c r="E682" s="24">
        <v>0</v>
      </c>
      <c r="F682" s="24">
        <v>0</v>
      </c>
      <c r="G682" s="24">
        <v>0</v>
      </c>
      <c r="H682" s="24">
        <v>0</v>
      </c>
      <c r="I682" s="4">
        <f t="shared" si="10"/>
        <v>55</v>
      </c>
    </row>
    <row r="683" spans="1:9" ht="28.5" x14ac:dyDescent="0.2">
      <c r="A683" s="103" t="s">
        <v>2368</v>
      </c>
      <c r="B683" s="23" t="s">
        <v>1727</v>
      </c>
      <c r="C683" s="24" t="s">
        <v>1046</v>
      </c>
      <c r="D683" s="24">
        <v>57</v>
      </c>
      <c r="E683" s="24">
        <v>0</v>
      </c>
      <c r="F683" s="24">
        <v>0</v>
      </c>
      <c r="G683" s="24">
        <v>0</v>
      </c>
      <c r="H683" s="24">
        <v>0</v>
      </c>
      <c r="I683" s="4">
        <f t="shared" si="10"/>
        <v>57</v>
      </c>
    </row>
    <row r="684" spans="1:9" ht="28.5" x14ac:dyDescent="0.2">
      <c r="A684" s="103" t="s">
        <v>2368</v>
      </c>
      <c r="B684" s="23" t="s">
        <v>1728</v>
      </c>
      <c r="C684" s="24" t="s">
        <v>1046</v>
      </c>
      <c r="D684" s="24">
        <v>55</v>
      </c>
      <c r="E684" s="24">
        <v>0</v>
      </c>
      <c r="F684" s="24">
        <v>0</v>
      </c>
      <c r="G684" s="24">
        <v>0</v>
      </c>
      <c r="H684" s="24">
        <v>0</v>
      </c>
      <c r="I684" s="4">
        <f t="shared" si="10"/>
        <v>55</v>
      </c>
    </row>
    <row r="685" spans="1:9" ht="28.5" x14ac:dyDescent="0.2">
      <c r="A685" s="103" t="s">
        <v>2368</v>
      </c>
      <c r="B685" s="23" t="s">
        <v>1729</v>
      </c>
      <c r="C685" s="24" t="s">
        <v>1046</v>
      </c>
      <c r="D685" s="24">
        <v>173</v>
      </c>
      <c r="E685" s="24">
        <v>0</v>
      </c>
      <c r="F685" s="24">
        <v>0</v>
      </c>
      <c r="G685" s="24">
        <v>0</v>
      </c>
      <c r="H685" s="24">
        <v>0</v>
      </c>
      <c r="I685" s="4">
        <f t="shared" si="10"/>
        <v>173</v>
      </c>
    </row>
    <row r="686" spans="1:9" ht="42.75" x14ac:dyDescent="0.2">
      <c r="A686" s="103" t="s">
        <v>2368</v>
      </c>
      <c r="B686" s="23" t="s">
        <v>1730</v>
      </c>
      <c r="C686" s="24" t="s">
        <v>1046</v>
      </c>
      <c r="D686" s="24">
        <v>1206</v>
      </c>
      <c r="E686" s="24">
        <v>19</v>
      </c>
      <c r="F686" s="24">
        <v>8</v>
      </c>
      <c r="G686" s="24">
        <v>4</v>
      </c>
      <c r="H686" s="24">
        <v>0</v>
      </c>
      <c r="I686" s="4">
        <f t="shared" si="10"/>
        <v>1237</v>
      </c>
    </row>
    <row r="687" spans="1:9" ht="42.75" x14ac:dyDescent="0.2">
      <c r="A687" s="103" t="s">
        <v>2368</v>
      </c>
      <c r="B687" s="23" t="s">
        <v>1731</v>
      </c>
      <c r="C687" s="24" t="s">
        <v>1046</v>
      </c>
      <c r="D687" s="24">
        <v>350</v>
      </c>
      <c r="E687" s="24">
        <v>9</v>
      </c>
      <c r="F687" s="24">
        <v>2</v>
      </c>
      <c r="G687" s="24">
        <v>3</v>
      </c>
      <c r="H687" s="24">
        <v>3</v>
      </c>
      <c r="I687" s="4">
        <f t="shared" si="10"/>
        <v>367</v>
      </c>
    </row>
    <row r="688" spans="1:9" ht="28.5" x14ac:dyDescent="0.2">
      <c r="A688" s="103" t="s">
        <v>2368</v>
      </c>
      <c r="B688" s="23" t="s">
        <v>1732</v>
      </c>
      <c r="C688" s="24" t="s">
        <v>1046</v>
      </c>
      <c r="D688" s="24">
        <v>242</v>
      </c>
      <c r="E688" s="24">
        <v>4</v>
      </c>
      <c r="F688" s="24">
        <v>0</v>
      </c>
      <c r="G688" s="24">
        <v>1</v>
      </c>
      <c r="H688" s="24">
        <v>0</v>
      </c>
      <c r="I688" s="4">
        <f t="shared" si="10"/>
        <v>247</v>
      </c>
    </row>
    <row r="689" spans="1:9" ht="28.5" x14ac:dyDescent="0.2">
      <c r="A689" s="103" t="s">
        <v>2368</v>
      </c>
      <c r="B689" s="23" t="s">
        <v>1733</v>
      </c>
      <c r="C689" s="24" t="s">
        <v>1046</v>
      </c>
      <c r="D689" s="24">
        <v>158</v>
      </c>
      <c r="E689" s="24">
        <v>2</v>
      </c>
      <c r="F689" s="24">
        <v>0</v>
      </c>
      <c r="G689" s="24">
        <v>0</v>
      </c>
      <c r="H689" s="24">
        <v>1</v>
      </c>
      <c r="I689" s="4">
        <f t="shared" si="10"/>
        <v>161</v>
      </c>
    </row>
    <row r="690" spans="1:9" ht="42.75" x14ac:dyDescent="0.2">
      <c r="A690" s="103" t="s">
        <v>2368</v>
      </c>
      <c r="B690" s="23" t="s">
        <v>1734</v>
      </c>
      <c r="C690" s="24" t="s">
        <v>1046</v>
      </c>
      <c r="D690" s="24">
        <v>3422</v>
      </c>
      <c r="E690" s="24">
        <v>62</v>
      </c>
      <c r="F690" s="24">
        <v>8</v>
      </c>
      <c r="G690" s="24">
        <v>10</v>
      </c>
      <c r="H690" s="24">
        <v>11</v>
      </c>
      <c r="I690" s="4">
        <f t="shared" si="10"/>
        <v>3513</v>
      </c>
    </row>
    <row r="691" spans="1:9" ht="28.5" x14ac:dyDescent="0.2">
      <c r="A691" s="103" t="s">
        <v>2368</v>
      </c>
      <c r="B691" s="23" t="s">
        <v>1735</v>
      </c>
      <c r="C691" s="24" t="s">
        <v>1046</v>
      </c>
      <c r="D691" s="24">
        <v>178</v>
      </c>
      <c r="E691" s="24">
        <v>9</v>
      </c>
      <c r="F691" s="24">
        <v>0</v>
      </c>
      <c r="G691" s="24">
        <v>3</v>
      </c>
      <c r="H691" s="24">
        <v>6</v>
      </c>
      <c r="I691" s="4">
        <f t="shared" si="10"/>
        <v>196</v>
      </c>
    </row>
    <row r="692" spans="1:9" ht="28.5" x14ac:dyDescent="0.2">
      <c r="A692" s="103" t="s">
        <v>2368</v>
      </c>
      <c r="B692" s="23" t="s">
        <v>1736</v>
      </c>
      <c r="C692" s="24" t="s">
        <v>1046</v>
      </c>
      <c r="D692" s="24">
        <v>3913</v>
      </c>
      <c r="E692" s="24">
        <v>80</v>
      </c>
      <c r="F692" s="24">
        <v>13</v>
      </c>
      <c r="G692" s="24">
        <v>9</v>
      </c>
      <c r="H692" s="24">
        <v>41</v>
      </c>
      <c r="I692" s="4">
        <f t="shared" si="10"/>
        <v>4056</v>
      </c>
    </row>
    <row r="693" spans="1:9" ht="28.5" x14ac:dyDescent="0.2">
      <c r="A693" s="103" t="s">
        <v>2368</v>
      </c>
      <c r="B693" s="23" t="s">
        <v>1737</v>
      </c>
      <c r="C693" s="24" t="s">
        <v>1046</v>
      </c>
      <c r="D693" s="24">
        <v>965</v>
      </c>
      <c r="E693" s="24">
        <v>21</v>
      </c>
      <c r="F693" s="24">
        <v>7</v>
      </c>
      <c r="G693" s="24">
        <v>2</v>
      </c>
      <c r="H693" s="24">
        <v>4</v>
      </c>
      <c r="I693" s="4">
        <f t="shared" si="10"/>
        <v>999</v>
      </c>
    </row>
    <row r="694" spans="1:9" ht="42.75" x14ac:dyDescent="0.2">
      <c r="A694" s="103" t="s">
        <v>2368</v>
      </c>
      <c r="B694" s="23" t="s">
        <v>1738</v>
      </c>
      <c r="C694" s="24" t="s">
        <v>1046</v>
      </c>
      <c r="D694" s="24">
        <v>319</v>
      </c>
      <c r="E694" s="24">
        <v>8</v>
      </c>
      <c r="F694" s="24">
        <v>1</v>
      </c>
      <c r="G694" s="24">
        <v>1</v>
      </c>
      <c r="H694" s="24">
        <v>2</v>
      </c>
      <c r="I694" s="4">
        <f t="shared" si="10"/>
        <v>331</v>
      </c>
    </row>
    <row r="695" spans="1:9" ht="28.5" x14ac:dyDescent="0.2">
      <c r="A695" s="103" t="s">
        <v>2369</v>
      </c>
      <c r="B695" s="23" t="s">
        <v>1739</v>
      </c>
      <c r="C695" s="24" t="s">
        <v>1046</v>
      </c>
      <c r="D695" s="24">
        <v>523</v>
      </c>
      <c r="E695" s="24">
        <v>8</v>
      </c>
      <c r="F695" s="24">
        <v>4</v>
      </c>
      <c r="G695" s="24">
        <v>3</v>
      </c>
      <c r="H695" s="24">
        <v>1</v>
      </c>
      <c r="I695" s="4">
        <f t="shared" si="10"/>
        <v>539</v>
      </c>
    </row>
    <row r="696" spans="1:9" ht="42.75" x14ac:dyDescent="0.2">
      <c r="A696" s="103" t="s">
        <v>2370</v>
      </c>
      <c r="B696" s="23" t="s">
        <v>1740</v>
      </c>
      <c r="C696" s="24" t="s">
        <v>1046</v>
      </c>
      <c r="D696" s="24">
        <v>1153</v>
      </c>
      <c r="E696" s="24">
        <v>36</v>
      </c>
      <c r="F696" s="24">
        <v>8</v>
      </c>
      <c r="G696" s="24">
        <v>8</v>
      </c>
      <c r="H696" s="24">
        <v>14</v>
      </c>
      <c r="I696" s="4">
        <f t="shared" si="10"/>
        <v>1219</v>
      </c>
    </row>
    <row r="697" spans="1:9" ht="28.5" x14ac:dyDescent="0.2">
      <c r="A697" s="103" t="s">
        <v>2370</v>
      </c>
      <c r="B697" s="23" t="s">
        <v>1741</v>
      </c>
      <c r="C697" s="24" t="s">
        <v>1046</v>
      </c>
      <c r="D697" s="24">
        <v>634</v>
      </c>
      <c r="E697" s="24">
        <v>9</v>
      </c>
      <c r="F697" s="24">
        <v>3</v>
      </c>
      <c r="G697" s="24">
        <v>3</v>
      </c>
      <c r="H697" s="24">
        <v>2</v>
      </c>
      <c r="I697" s="4">
        <f t="shared" si="10"/>
        <v>651</v>
      </c>
    </row>
    <row r="698" spans="1:9" ht="28.5" x14ac:dyDescent="0.2">
      <c r="A698" s="103" t="s">
        <v>2371</v>
      </c>
      <c r="B698" s="23" t="s">
        <v>1742</v>
      </c>
      <c r="C698" s="24" t="s">
        <v>1046</v>
      </c>
      <c r="D698" s="24">
        <v>379</v>
      </c>
      <c r="E698" s="24">
        <v>10</v>
      </c>
      <c r="F698" s="24">
        <v>2</v>
      </c>
      <c r="G698" s="24">
        <v>3</v>
      </c>
      <c r="H698" s="24">
        <v>1</v>
      </c>
      <c r="I698" s="4">
        <f t="shared" si="10"/>
        <v>395</v>
      </c>
    </row>
    <row r="699" spans="1:9" ht="28.5" x14ac:dyDescent="0.2">
      <c r="A699" s="103" t="s">
        <v>2371</v>
      </c>
      <c r="B699" s="23" t="s">
        <v>1743</v>
      </c>
      <c r="C699" s="24" t="s">
        <v>1046</v>
      </c>
      <c r="D699" s="24">
        <v>564</v>
      </c>
      <c r="E699" s="24">
        <v>4</v>
      </c>
      <c r="F699" s="24">
        <v>1</v>
      </c>
      <c r="G699" s="24">
        <v>1</v>
      </c>
      <c r="H699" s="24">
        <v>2</v>
      </c>
      <c r="I699" s="4">
        <f t="shared" si="10"/>
        <v>572</v>
      </c>
    </row>
    <row r="700" spans="1:9" ht="42.75" x14ac:dyDescent="0.2">
      <c r="A700" s="103" t="s">
        <v>2372</v>
      </c>
      <c r="B700" s="23" t="s">
        <v>1744</v>
      </c>
      <c r="C700" s="24" t="s">
        <v>1046</v>
      </c>
      <c r="D700" s="24">
        <v>1773</v>
      </c>
      <c r="E700" s="24">
        <v>31</v>
      </c>
      <c r="F700" s="24">
        <v>10</v>
      </c>
      <c r="G700" s="24">
        <v>6</v>
      </c>
      <c r="H700" s="24">
        <v>5</v>
      </c>
      <c r="I700" s="4">
        <f t="shared" si="10"/>
        <v>1825</v>
      </c>
    </row>
    <row r="701" spans="1:9" ht="28.5" x14ac:dyDescent="0.2">
      <c r="A701" s="103" t="s">
        <v>2372</v>
      </c>
      <c r="B701" s="23" t="s">
        <v>1745</v>
      </c>
      <c r="C701" s="24" t="s">
        <v>1046</v>
      </c>
      <c r="D701" s="24">
        <v>645</v>
      </c>
      <c r="E701" s="24">
        <v>10</v>
      </c>
      <c r="F701" s="24">
        <v>2</v>
      </c>
      <c r="G701" s="24">
        <v>1</v>
      </c>
      <c r="H701" s="24">
        <v>2</v>
      </c>
      <c r="I701" s="4">
        <f t="shared" si="10"/>
        <v>660</v>
      </c>
    </row>
    <row r="702" spans="1:9" ht="57" x14ac:dyDescent="0.2">
      <c r="A702" s="103" t="s">
        <v>2372</v>
      </c>
      <c r="B702" s="23" t="s">
        <v>1746</v>
      </c>
      <c r="C702" s="24" t="s">
        <v>1046</v>
      </c>
      <c r="D702" s="24">
        <v>306</v>
      </c>
      <c r="E702" s="24">
        <v>8</v>
      </c>
      <c r="F702" s="24">
        <v>1</v>
      </c>
      <c r="G702" s="24">
        <v>2</v>
      </c>
      <c r="H702" s="24">
        <v>5</v>
      </c>
      <c r="I702" s="4">
        <f t="shared" si="10"/>
        <v>322</v>
      </c>
    </row>
    <row r="703" spans="1:9" ht="42.75" x14ac:dyDescent="0.2">
      <c r="A703" s="103" t="s">
        <v>2372</v>
      </c>
      <c r="B703" s="23" t="s">
        <v>1747</v>
      </c>
      <c r="C703" s="24" t="s">
        <v>1046</v>
      </c>
      <c r="D703" s="24">
        <v>1027</v>
      </c>
      <c r="E703" s="24">
        <v>14</v>
      </c>
      <c r="F703" s="24">
        <v>5</v>
      </c>
      <c r="G703" s="24">
        <v>4</v>
      </c>
      <c r="H703" s="24">
        <v>4</v>
      </c>
      <c r="I703" s="4">
        <f t="shared" si="10"/>
        <v>1054</v>
      </c>
    </row>
    <row r="704" spans="1:9" ht="42.75" x14ac:dyDescent="0.2">
      <c r="A704" s="103" t="s">
        <v>2373</v>
      </c>
      <c r="B704" s="23" t="s">
        <v>1748</v>
      </c>
      <c r="C704" s="24" t="s">
        <v>1046</v>
      </c>
      <c r="D704" s="24">
        <v>1269</v>
      </c>
      <c r="E704" s="24">
        <v>8</v>
      </c>
      <c r="F704" s="24">
        <v>2</v>
      </c>
      <c r="G704" s="24">
        <v>2</v>
      </c>
      <c r="H704" s="24">
        <v>0</v>
      </c>
      <c r="I704" s="4">
        <f t="shared" si="10"/>
        <v>1281</v>
      </c>
    </row>
    <row r="705" spans="1:9" ht="28.5" x14ac:dyDescent="0.2">
      <c r="A705" s="103" t="s">
        <v>2373</v>
      </c>
      <c r="B705" s="23" t="s">
        <v>1749</v>
      </c>
      <c r="C705" s="24" t="s">
        <v>1046</v>
      </c>
      <c r="D705" s="24">
        <v>583</v>
      </c>
      <c r="E705" s="24">
        <v>10</v>
      </c>
      <c r="F705" s="24">
        <v>3</v>
      </c>
      <c r="G705" s="24">
        <v>1</v>
      </c>
      <c r="H705" s="24">
        <v>6</v>
      </c>
      <c r="I705" s="4">
        <f t="shared" si="10"/>
        <v>603</v>
      </c>
    </row>
    <row r="706" spans="1:9" ht="28.5" x14ac:dyDescent="0.2">
      <c r="A706" s="103" t="s">
        <v>2374</v>
      </c>
      <c r="B706" s="23" t="s">
        <v>1750</v>
      </c>
      <c r="C706" s="24" t="s">
        <v>1046</v>
      </c>
      <c r="D706" s="24">
        <v>909</v>
      </c>
      <c r="E706" s="24">
        <v>11</v>
      </c>
      <c r="F706" s="24">
        <v>5</v>
      </c>
      <c r="G706" s="24">
        <v>5</v>
      </c>
      <c r="H706" s="24">
        <v>1</v>
      </c>
      <c r="I706" s="4">
        <f t="shared" si="10"/>
        <v>931</v>
      </c>
    </row>
    <row r="707" spans="1:9" ht="42.75" x14ac:dyDescent="0.2">
      <c r="A707" s="103" t="s">
        <v>2375</v>
      </c>
      <c r="B707" s="23" t="s">
        <v>1751</v>
      </c>
      <c r="C707" s="24" t="s">
        <v>1046</v>
      </c>
      <c r="D707" s="24">
        <v>408</v>
      </c>
      <c r="E707" s="24">
        <v>0</v>
      </c>
      <c r="F707" s="24">
        <v>0</v>
      </c>
      <c r="G707" s="24">
        <v>0</v>
      </c>
      <c r="H707" s="24">
        <v>0</v>
      </c>
      <c r="I707" s="4">
        <f t="shared" ref="I707:I770" si="11">SUM(D707:H707)</f>
        <v>408</v>
      </c>
    </row>
    <row r="708" spans="1:9" ht="42.75" x14ac:dyDescent="0.2">
      <c r="A708" s="103" t="s">
        <v>2375</v>
      </c>
      <c r="B708" s="23" t="s">
        <v>1752</v>
      </c>
      <c r="C708" s="24" t="s">
        <v>1046</v>
      </c>
      <c r="D708" s="24">
        <v>343</v>
      </c>
      <c r="E708" s="24">
        <v>5</v>
      </c>
      <c r="F708" s="24">
        <v>2</v>
      </c>
      <c r="G708" s="24">
        <v>0</v>
      </c>
      <c r="H708" s="24">
        <v>3</v>
      </c>
      <c r="I708" s="4">
        <f t="shared" si="11"/>
        <v>353</v>
      </c>
    </row>
    <row r="709" spans="1:9" ht="28.5" x14ac:dyDescent="0.2">
      <c r="A709" s="103" t="s">
        <v>2375</v>
      </c>
      <c r="B709" s="23" t="s">
        <v>1753</v>
      </c>
      <c r="C709" s="24" t="s">
        <v>1046</v>
      </c>
      <c r="D709" s="24">
        <v>677</v>
      </c>
      <c r="E709" s="24">
        <v>7</v>
      </c>
      <c r="F709" s="24">
        <v>1</v>
      </c>
      <c r="G709" s="24">
        <v>4</v>
      </c>
      <c r="H709" s="24">
        <v>0</v>
      </c>
      <c r="I709" s="4">
        <f t="shared" si="11"/>
        <v>689</v>
      </c>
    </row>
    <row r="710" spans="1:9" ht="28.5" x14ac:dyDescent="0.2">
      <c r="A710" s="103" t="s">
        <v>2375</v>
      </c>
      <c r="B710" s="23" t="s">
        <v>1754</v>
      </c>
      <c r="C710" s="24" t="s">
        <v>1046</v>
      </c>
      <c r="D710" s="24">
        <v>326</v>
      </c>
      <c r="E710" s="24">
        <v>8</v>
      </c>
      <c r="F710" s="24">
        <v>1</v>
      </c>
      <c r="G710" s="24">
        <v>2</v>
      </c>
      <c r="H710" s="24">
        <v>2</v>
      </c>
      <c r="I710" s="4">
        <f t="shared" si="11"/>
        <v>339</v>
      </c>
    </row>
    <row r="711" spans="1:9" x14ac:dyDescent="0.2">
      <c r="A711" s="103" t="s">
        <v>2375</v>
      </c>
      <c r="B711" s="23" t="s">
        <v>1755</v>
      </c>
      <c r="C711" s="24" t="s">
        <v>1046</v>
      </c>
      <c r="D711" s="24">
        <v>662</v>
      </c>
      <c r="E711" s="24">
        <v>4</v>
      </c>
      <c r="F711" s="24">
        <v>0</v>
      </c>
      <c r="G711" s="24">
        <v>0</v>
      </c>
      <c r="H711" s="24">
        <v>1</v>
      </c>
      <c r="I711" s="4">
        <f t="shared" si="11"/>
        <v>667</v>
      </c>
    </row>
    <row r="712" spans="1:9" ht="28.5" x14ac:dyDescent="0.2">
      <c r="A712" s="103" t="s">
        <v>2376</v>
      </c>
      <c r="B712" s="23" t="s">
        <v>1756</v>
      </c>
      <c r="C712" s="24" t="s">
        <v>1046</v>
      </c>
      <c r="D712" s="24">
        <v>843</v>
      </c>
      <c r="E712" s="24">
        <v>10</v>
      </c>
      <c r="F712" s="24">
        <v>2</v>
      </c>
      <c r="G712" s="24">
        <v>2</v>
      </c>
      <c r="H712" s="24">
        <v>3</v>
      </c>
      <c r="I712" s="4">
        <f t="shared" si="11"/>
        <v>860</v>
      </c>
    </row>
    <row r="713" spans="1:9" ht="28.5" x14ac:dyDescent="0.2">
      <c r="A713" s="103" t="s">
        <v>2376</v>
      </c>
      <c r="B713" s="23" t="s">
        <v>1757</v>
      </c>
      <c r="C713" s="24" t="s">
        <v>1046</v>
      </c>
      <c r="D713" s="24">
        <v>280</v>
      </c>
      <c r="E713" s="24">
        <v>0</v>
      </c>
      <c r="F713" s="24">
        <v>0</v>
      </c>
      <c r="G713" s="24">
        <v>0</v>
      </c>
      <c r="H713" s="24">
        <v>0</v>
      </c>
      <c r="I713" s="4">
        <f t="shared" si="11"/>
        <v>280</v>
      </c>
    </row>
    <row r="714" spans="1:9" ht="28.5" x14ac:dyDescent="0.2">
      <c r="A714" s="103" t="s">
        <v>2376</v>
      </c>
      <c r="B714" s="23" t="s">
        <v>1758</v>
      </c>
      <c r="C714" s="24" t="s">
        <v>1046</v>
      </c>
      <c r="D714" s="24">
        <v>1027</v>
      </c>
      <c r="E714" s="24">
        <v>21</v>
      </c>
      <c r="F714" s="24">
        <v>7</v>
      </c>
      <c r="G714" s="24">
        <v>5</v>
      </c>
      <c r="H714" s="24">
        <v>2</v>
      </c>
      <c r="I714" s="4">
        <f t="shared" si="11"/>
        <v>1062</v>
      </c>
    </row>
    <row r="715" spans="1:9" ht="42.75" x14ac:dyDescent="0.2">
      <c r="A715" s="103" t="s">
        <v>2376</v>
      </c>
      <c r="B715" s="23" t="s">
        <v>1759</v>
      </c>
      <c r="C715" s="24" t="s">
        <v>1046</v>
      </c>
      <c r="D715" s="24">
        <v>293</v>
      </c>
      <c r="E715" s="24">
        <v>8</v>
      </c>
      <c r="F715" s="24">
        <v>2</v>
      </c>
      <c r="G715" s="24">
        <v>1</v>
      </c>
      <c r="H715" s="24">
        <v>4</v>
      </c>
      <c r="I715" s="4">
        <f t="shared" si="11"/>
        <v>308</v>
      </c>
    </row>
    <row r="716" spans="1:9" ht="28.5" x14ac:dyDescent="0.2">
      <c r="A716" s="103" t="s">
        <v>2376</v>
      </c>
      <c r="B716" s="23" t="s">
        <v>1760</v>
      </c>
      <c r="C716" s="24" t="s">
        <v>1046</v>
      </c>
      <c r="D716" s="24">
        <v>747</v>
      </c>
      <c r="E716" s="24">
        <v>15</v>
      </c>
      <c r="F716" s="24">
        <v>3</v>
      </c>
      <c r="G716" s="24">
        <v>4</v>
      </c>
      <c r="H716" s="24">
        <v>5</v>
      </c>
      <c r="I716" s="4">
        <f t="shared" si="11"/>
        <v>774</v>
      </c>
    </row>
    <row r="717" spans="1:9" ht="28.5" x14ac:dyDescent="0.2">
      <c r="A717" s="103" t="s">
        <v>2376</v>
      </c>
      <c r="B717" s="23" t="s">
        <v>1761</v>
      </c>
      <c r="C717" s="24" t="s">
        <v>1046</v>
      </c>
      <c r="D717" s="24">
        <v>188</v>
      </c>
      <c r="E717" s="24">
        <v>1</v>
      </c>
      <c r="F717" s="24">
        <v>0</v>
      </c>
      <c r="G717" s="24">
        <v>0</v>
      </c>
      <c r="H717" s="24">
        <v>1</v>
      </c>
      <c r="I717" s="4">
        <f t="shared" si="11"/>
        <v>190</v>
      </c>
    </row>
    <row r="718" spans="1:9" ht="28.5" x14ac:dyDescent="0.2">
      <c r="A718" s="103" t="s">
        <v>2376</v>
      </c>
      <c r="B718" s="23" t="s">
        <v>1762</v>
      </c>
      <c r="C718" s="24" t="s">
        <v>1046</v>
      </c>
      <c r="D718" s="24">
        <v>174</v>
      </c>
      <c r="E718" s="24">
        <v>1</v>
      </c>
      <c r="F718" s="24">
        <v>0</v>
      </c>
      <c r="G718" s="24">
        <v>0</v>
      </c>
      <c r="H718" s="24">
        <v>0</v>
      </c>
      <c r="I718" s="4">
        <f t="shared" si="11"/>
        <v>175</v>
      </c>
    </row>
    <row r="719" spans="1:9" ht="28.5" x14ac:dyDescent="0.2">
      <c r="A719" s="103" t="s">
        <v>2376</v>
      </c>
      <c r="B719" s="23" t="s">
        <v>1763</v>
      </c>
      <c r="C719" s="24" t="s">
        <v>1046</v>
      </c>
      <c r="D719" s="24">
        <v>116</v>
      </c>
      <c r="E719" s="24">
        <v>0</v>
      </c>
      <c r="F719" s="24">
        <v>0</v>
      </c>
      <c r="G719" s="24">
        <v>0</v>
      </c>
      <c r="H719" s="24">
        <v>0</v>
      </c>
      <c r="I719" s="4">
        <f t="shared" si="11"/>
        <v>116</v>
      </c>
    </row>
    <row r="720" spans="1:9" ht="42.75" x14ac:dyDescent="0.2">
      <c r="A720" s="103" t="s">
        <v>2376</v>
      </c>
      <c r="B720" s="23" t="s">
        <v>1764</v>
      </c>
      <c r="C720" s="24" t="s">
        <v>1046</v>
      </c>
      <c r="D720" s="24">
        <v>157</v>
      </c>
      <c r="E720" s="24">
        <v>1</v>
      </c>
      <c r="F720" s="24">
        <v>0</v>
      </c>
      <c r="G720" s="24">
        <v>0</v>
      </c>
      <c r="H720" s="24">
        <v>0</v>
      </c>
      <c r="I720" s="4">
        <f t="shared" si="11"/>
        <v>158</v>
      </c>
    </row>
    <row r="721" spans="1:9" x14ac:dyDescent="0.2">
      <c r="A721" s="103" t="s">
        <v>2376</v>
      </c>
      <c r="B721" s="23" t="s">
        <v>1765</v>
      </c>
      <c r="C721" s="24" t="s">
        <v>1046</v>
      </c>
      <c r="D721" s="24">
        <v>1507</v>
      </c>
      <c r="E721" s="24">
        <v>29</v>
      </c>
      <c r="F721" s="24">
        <v>6</v>
      </c>
      <c r="G721" s="24">
        <v>7</v>
      </c>
      <c r="H721" s="24">
        <v>0</v>
      </c>
      <c r="I721" s="4">
        <f t="shared" si="11"/>
        <v>1549</v>
      </c>
    </row>
    <row r="722" spans="1:9" ht="28.5" x14ac:dyDescent="0.2">
      <c r="A722" s="103" t="s">
        <v>2377</v>
      </c>
      <c r="B722" s="23" t="s">
        <v>1766</v>
      </c>
      <c r="C722" s="24" t="s">
        <v>1046</v>
      </c>
      <c r="D722" s="24">
        <v>334</v>
      </c>
      <c r="E722" s="24">
        <v>4</v>
      </c>
      <c r="F722" s="24">
        <v>2</v>
      </c>
      <c r="G722" s="24">
        <v>1</v>
      </c>
      <c r="H722" s="24">
        <v>0</v>
      </c>
      <c r="I722" s="4">
        <f t="shared" si="11"/>
        <v>341</v>
      </c>
    </row>
    <row r="723" spans="1:9" ht="28.5" x14ac:dyDescent="0.2">
      <c r="A723" s="103" t="s">
        <v>2377</v>
      </c>
      <c r="B723" s="23" t="s">
        <v>1767</v>
      </c>
      <c r="C723" s="24" t="s">
        <v>1046</v>
      </c>
      <c r="D723" s="24">
        <v>341</v>
      </c>
      <c r="E723" s="24">
        <v>5</v>
      </c>
      <c r="F723" s="24">
        <v>2</v>
      </c>
      <c r="G723" s="24">
        <v>1</v>
      </c>
      <c r="H723" s="24">
        <v>2</v>
      </c>
      <c r="I723" s="4">
        <f t="shared" si="11"/>
        <v>351</v>
      </c>
    </row>
    <row r="724" spans="1:9" ht="28.5" x14ac:dyDescent="0.2">
      <c r="A724" s="103" t="s">
        <v>2378</v>
      </c>
      <c r="B724" s="23" t="s">
        <v>1768</v>
      </c>
      <c r="C724" s="24" t="s">
        <v>1046</v>
      </c>
      <c r="D724" s="24">
        <v>934</v>
      </c>
      <c r="E724" s="24">
        <v>19</v>
      </c>
      <c r="F724" s="24">
        <v>7</v>
      </c>
      <c r="G724" s="24">
        <v>2</v>
      </c>
      <c r="H724" s="24">
        <v>7</v>
      </c>
      <c r="I724" s="4">
        <f t="shared" si="11"/>
        <v>969</v>
      </c>
    </row>
    <row r="725" spans="1:9" ht="28.5" x14ac:dyDescent="0.2">
      <c r="A725" s="103" t="s">
        <v>2378</v>
      </c>
      <c r="B725" s="23" t="s">
        <v>1769</v>
      </c>
      <c r="C725" s="24" t="s">
        <v>1046</v>
      </c>
      <c r="D725" s="24">
        <v>1222</v>
      </c>
      <c r="E725" s="24">
        <v>28</v>
      </c>
      <c r="F725" s="24">
        <v>6</v>
      </c>
      <c r="G725" s="24">
        <v>7</v>
      </c>
      <c r="H725" s="24">
        <v>12</v>
      </c>
      <c r="I725" s="4">
        <f t="shared" si="11"/>
        <v>1275</v>
      </c>
    </row>
    <row r="726" spans="1:9" ht="28.5" x14ac:dyDescent="0.2">
      <c r="A726" s="103" t="s">
        <v>2379</v>
      </c>
      <c r="B726" s="23" t="s">
        <v>1770</v>
      </c>
      <c r="C726" s="24" t="s">
        <v>1046</v>
      </c>
      <c r="D726" s="24">
        <v>1296</v>
      </c>
      <c r="E726" s="24">
        <v>33</v>
      </c>
      <c r="F726" s="24">
        <v>5</v>
      </c>
      <c r="G726" s="24">
        <v>8</v>
      </c>
      <c r="H726" s="24">
        <v>14</v>
      </c>
      <c r="I726" s="4">
        <f t="shared" si="11"/>
        <v>1356</v>
      </c>
    </row>
    <row r="727" spans="1:9" ht="57" x14ac:dyDescent="0.2">
      <c r="A727" s="103" t="s">
        <v>2380</v>
      </c>
      <c r="B727" s="23" t="s">
        <v>1771</v>
      </c>
      <c r="C727" s="24" t="s">
        <v>1046</v>
      </c>
      <c r="D727" s="24">
        <v>684</v>
      </c>
      <c r="E727" s="24">
        <v>4</v>
      </c>
      <c r="F727" s="24">
        <v>2</v>
      </c>
      <c r="G727" s="24">
        <v>2</v>
      </c>
      <c r="H727" s="24">
        <v>0</v>
      </c>
      <c r="I727" s="4">
        <f t="shared" si="11"/>
        <v>692</v>
      </c>
    </row>
    <row r="728" spans="1:9" ht="42.75" x14ac:dyDescent="0.2">
      <c r="A728" s="103" t="s">
        <v>2380</v>
      </c>
      <c r="B728" s="23" t="s">
        <v>1772</v>
      </c>
      <c r="C728" s="24" t="s">
        <v>1046</v>
      </c>
      <c r="D728" s="24">
        <v>548</v>
      </c>
      <c r="E728" s="24">
        <v>1</v>
      </c>
      <c r="F728" s="24">
        <v>1</v>
      </c>
      <c r="G728" s="24">
        <v>0</v>
      </c>
      <c r="H728" s="24">
        <v>0</v>
      </c>
      <c r="I728" s="4">
        <f t="shared" si="11"/>
        <v>550</v>
      </c>
    </row>
    <row r="729" spans="1:9" ht="42.75" x14ac:dyDescent="0.2">
      <c r="A729" s="103" t="s">
        <v>2380</v>
      </c>
      <c r="B729" s="23" t="s">
        <v>1773</v>
      </c>
      <c r="C729" s="24" t="s">
        <v>1046</v>
      </c>
      <c r="D729" s="24">
        <v>106</v>
      </c>
      <c r="E729" s="24">
        <v>3</v>
      </c>
      <c r="F729" s="24">
        <v>0</v>
      </c>
      <c r="G729" s="24">
        <v>0</v>
      </c>
      <c r="H729" s="24">
        <v>1</v>
      </c>
      <c r="I729" s="4">
        <f t="shared" si="11"/>
        <v>110</v>
      </c>
    </row>
    <row r="730" spans="1:9" ht="42.75" x14ac:dyDescent="0.2">
      <c r="A730" s="103" t="s">
        <v>2381</v>
      </c>
      <c r="B730" s="23" t="s">
        <v>1774</v>
      </c>
      <c r="C730" s="24" t="s">
        <v>1046</v>
      </c>
      <c r="D730" s="24">
        <v>307</v>
      </c>
      <c r="E730" s="24">
        <v>5</v>
      </c>
      <c r="F730" s="24">
        <v>2</v>
      </c>
      <c r="G730" s="24">
        <v>2</v>
      </c>
      <c r="H730" s="24">
        <v>1</v>
      </c>
      <c r="I730" s="4">
        <f t="shared" si="11"/>
        <v>317</v>
      </c>
    </row>
    <row r="731" spans="1:9" x14ac:dyDescent="0.2">
      <c r="A731" s="103" t="s">
        <v>2382</v>
      </c>
      <c r="B731" s="23" t="s">
        <v>1775</v>
      </c>
      <c r="C731" s="24" t="s">
        <v>1046</v>
      </c>
      <c r="D731" s="24">
        <v>424</v>
      </c>
      <c r="E731" s="24">
        <v>24</v>
      </c>
      <c r="F731" s="24">
        <v>2</v>
      </c>
      <c r="G731" s="24">
        <v>3</v>
      </c>
      <c r="H731" s="24">
        <v>1</v>
      </c>
      <c r="I731" s="4">
        <f t="shared" si="11"/>
        <v>454</v>
      </c>
    </row>
    <row r="732" spans="1:9" ht="28.5" x14ac:dyDescent="0.2">
      <c r="A732" s="103" t="s">
        <v>2383</v>
      </c>
      <c r="B732" s="23" t="s">
        <v>1776</v>
      </c>
      <c r="C732" s="24" t="s">
        <v>1046</v>
      </c>
      <c r="D732" s="24">
        <v>269</v>
      </c>
      <c r="E732" s="24">
        <v>3</v>
      </c>
      <c r="F732" s="24">
        <v>0</v>
      </c>
      <c r="G732" s="24">
        <v>1</v>
      </c>
      <c r="H732" s="24">
        <v>0</v>
      </c>
      <c r="I732" s="4">
        <f t="shared" si="11"/>
        <v>273</v>
      </c>
    </row>
    <row r="733" spans="1:9" ht="28.5" x14ac:dyDescent="0.2">
      <c r="A733" s="103" t="s">
        <v>2383</v>
      </c>
      <c r="B733" s="23" t="s">
        <v>1777</v>
      </c>
      <c r="C733" s="24" t="s">
        <v>1046</v>
      </c>
      <c r="D733" s="24">
        <v>254</v>
      </c>
      <c r="E733" s="24">
        <v>0</v>
      </c>
      <c r="F733" s="24">
        <v>0</v>
      </c>
      <c r="G733" s="24">
        <v>0</v>
      </c>
      <c r="H733" s="24">
        <v>0</v>
      </c>
      <c r="I733" s="4">
        <f t="shared" si="11"/>
        <v>254</v>
      </c>
    </row>
    <row r="734" spans="1:9" ht="28.5" x14ac:dyDescent="0.2">
      <c r="A734" s="103" t="s">
        <v>2383</v>
      </c>
      <c r="B734" s="23" t="s">
        <v>1778</v>
      </c>
      <c r="C734" s="24" t="s">
        <v>1046</v>
      </c>
      <c r="D734" s="24">
        <v>191</v>
      </c>
      <c r="E734" s="24">
        <v>0</v>
      </c>
      <c r="F734" s="24">
        <v>0</v>
      </c>
      <c r="G734" s="24">
        <v>0</v>
      </c>
      <c r="H734" s="24">
        <v>0</v>
      </c>
      <c r="I734" s="4">
        <f t="shared" si="11"/>
        <v>191</v>
      </c>
    </row>
    <row r="735" spans="1:9" ht="42.75" x14ac:dyDescent="0.2">
      <c r="A735" s="103" t="s">
        <v>2383</v>
      </c>
      <c r="B735" s="23" t="s">
        <v>1779</v>
      </c>
      <c r="C735" s="24" t="s">
        <v>1046</v>
      </c>
      <c r="D735" s="24">
        <v>1696</v>
      </c>
      <c r="E735" s="24">
        <v>12</v>
      </c>
      <c r="F735" s="24">
        <v>6</v>
      </c>
      <c r="G735" s="24">
        <v>3</v>
      </c>
      <c r="H735" s="24">
        <v>0</v>
      </c>
      <c r="I735" s="4">
        <f t="shared" si="11"/>
        <v>1717</v>
      </c>
    </row>
    <row r="736" spans="1:9" ht="28.5" x14ac:dyDescent="0.2">
      <c r="A736" s="103" t="s">
        <v>2383</v>
      </c>
      <c r="B736" s="23" t="s">
        <v>1780</v>
      </c>
      <c r="C736" s="24" t="s">
        <v>1046</v>
      </c>
      <c r="D736" s="24">
        <v>1774</v>
      </c>
      <c r="E736" s="24">
        <v>27</v>
      </c>
      <c r="F736" s="24">
        <v>10</v>
      </c>
      <c r="G736" s="24">
        <v>4</v>
      </c>
      <c r="H736" s="24">
        <v>5</v>
      </c>
      <c r="I736" s="4">
        <f t="shared" si="11"/>
        <v>1820</v>
      </c>
    </row>
    <row r="737" spans="1:9" ht="42.75" x14ac:dyDescent="0.2">
      <c r="A737" s="103" t="s">
        <v>2384</v>
      </c>
      <c r="B737" s="23" t="s">
        <v>1781</v>
      </c>
      <c r="C737" s="24" t="s">
        <v>1046</v>
      </c>
      <c r="D737" s="24">
        <v>213</v>
      </c>
      <c r="E737" s="24">
        <v>8</v>
      </c>
      <c r="F737" s="24">
        <v>1</v>
      </c>
      <c r="G737" s="24">
        <v>4</v>
      </c>
      <c r="H737" s="24">
        <v>3</v>
      </c>
      <c r="I737" s="4">
        <f t="shared" si="11"/>
        <v>229</v>
      </c>
    </row>
    <row r="738" spans="1:9" ht="28.5" x14ac:dyDescent="0.2">
      <c r="A738" s="103" t="s">
        <v>2384</v>
      </c>
      <c r="B738" s="23" t="s">
        <v>1782</v>
      </c>
      <c r="C738" s="24" t="s">
        <v>1046</v>
      </c>
      <c r="D738" s="24">
        <v>1025</v>
      </c>
      <c r="E738" s="24">
        <v>5</v>
      </c>
      <c r="F738" s="24">
        <v>1</v>
      </c>
      <c r="G738" s="24">
        <v>1</v>
      </c>
      <c r="H738" s="24">
        <v>2</v>
      </c>
      <c r="I738" s="4">
        <f t="shared" si="11"/>
        <v>1034</v>
      </c>
    </row>
    <row r="739" spans="1:9" ht="42.75" x14ac:dyDescent="0.2">
      <c r="A739" s="103" t="s">
        <v>2384</v>
      </c>
      <c r="B739" s="23" t="s">
        <v>1783</v>
      </c>
      <c r="C739" s="24" t="s">
        <v>1046</v>
      </c>
      <c r="D739" s="24">
        <v>989</v>
      </c>
      <c r="E739" s="24">
        <v>10</v>
      </c>
      <c r="F739" s="24">
        <v>2</v>
      </c>
      <c r="G739" s="24">
        <v>0</v>
      </c>
      <c r="H739" s="24">
        <v>3</v>
      </c>
      <c r="I739" s="4">
        <f t="shared" si="11"/>
        <v>1004</v>
      </c>
    </row>
    <row r="740" spans="1:9" ht="42.75" x14ac:dyDescent="0.2">
      <c r="A740" s="103" t="s">
        <v>2384</v>
      </c>
      <c r="B740" s="23" t="s">
        <v>1784</v>
      </c>
      <c r="C740" s="24" t="s">
        <v>1046</v>
      </c>
      <c r="D740" s="24">
        <v>312</v>
      </c>
      <c r="E740" s="24">
        <v>7</v>
      </c>
      <c r="F740" s="24">
        <v>1</v>
      </c>
      <c r="G740" s="24">
        <v>1</v>
      </c>
      <c r="H740" s="24">
        <v>5</v>
      </c>
      <c r="I740" s="4">
        <f t="shared" si="11"/>
        <v>326</v>
      </c>
    </row>
    <row r="741" spans="1:9" ht="28.5" x14ac:dyDescent="0.2">
      <c r="A741" s="103" t="s">
        <v>2384</v>
      </c>
      <c r="B741" s="23" t="s">
        <v>1785</v>
      </c>
      <c r="C741" s="24" t="s">
        <v>1046</v>
      </c>
      <c r="D741" s="24">
        <v>158</v>
      </c>
      <c r="E741" s="24">
        <v>0</v>
      </c>
      <c r="F741" s="24">
        <v>0</v>
      </c>
      <c r="G741" s="24">
        <v>0</v>
      </c>
      <c r="H741" s="24">
        <v>0</v>
      </c>
      <c r="I741" s="4">
        <f t="shared" si="11"/>
        <v>158</v>
      </c>
    </row>
    <row r="742" spans="1:9" x14ac:dyDescent="0.2">
      <c r="A742" s="103" t="s">
        <v>2384</v>
      </c>
      <c r="B742" s="23" t="s">
        <v>1786</v>
      </c>
      <c r="C742" s="24" t="s">
        <v>1046</v>
      </c>
      <c r="D742" s="24">
        <v>175</v>
      </c>
      <c r="E742" s="24">
        <v>2</v>
      </c>
      <c r="F742" s="24">
        <v>0</v>
      </c>
      <c r="G742" s="24">
        <v>1</v>
      </c>
      <c r="H742" s="24">
        <v>1</v>
      </c>
      <c r="I742" s="4">
        <f t="shared" si="11"/>
        <v>179</v>
      </c>
    </row>
    <row r="743" spans="1:9" ht="42.75" x14ac:dyDescent="0.2">
      <c r="A743" s="103" t="s">
        <v>2384</v>
      </c>
      <c r="B743" s="23" t="s">
        <v>1787</v>
      </c>
      <c r="C743" s="24" t="s">
        <v>1046</v>
      </c>
      <c r="D743" s="24">
        <v>973</v>
      </c>
      <c r="E743" s="24">
        <v>27</v>
      </c>
      <c r="F743" s="24">
        <v>8</v>
      </c>
      <c r="G743" s="24">
        <v>2</v>
      </c>
      <c r="H743" s="24">
        <v>10</v>
      </c>
      <c r="I743" s="4">
        <f t="shared" si="11"/>
        <v>1020</v>
      </c>
    </row>
    <row r="744" spans="1:9" ht="42.75" x14ac:dyDescent="0.2">
      <c r="A744" s="103" t="s">
        <v>2385</v>
      </c>
      <c r="B744" s="23" t="s">
        <v>1788</v>
      </c>
      <c r="C744" s="24" t="s">
        <v>1046</v>
      </c>
      <c r="D744" s="24">
        <v>338</v>
      </c>
      <c r="E744" s="24">
        <v>3</v>
      </c>
      <c r="F744" s="24">
        <v>1</v>
      </c>
      <c r="G744" s="24">
        <v>0</v>
      </c>
      <c r="H744" s="24">
        <v>2</v>
      </c>
      <c r="I744" s="4">
        <f t="shared" si="11"/>
        <v>344</v>
      </c>
    </row>
    <row r="745" spans="1:9" ht="28.5" x14ac:dyDescent="0.2">
      <c r="A745" s="103" t="s">
        <v>2385</v>
      </c>
      <c r="B745" s="23" t="s">
        <v>1789</v>
      </c>
      <c r="C745" s="24" t="s">
        <v>1046</v>
      </c>
      <c r="D745" s="24">
        <v>120</v>
      </c>
      <c r="E745" s="24">
        <v>1</v>
      </c>
      <c r="F745" s="24">
        <v>0</v>
      </c>
      <c r="G745" s="24">
        <v>0</v>
      </c>
      <c r="H745" s="24">
        <v>1</v>
      </c>
      <c r="I745" s="4">
        <f t="shared" si="11"/>
        <v>122</v>
      </c>
    </row>
    <row r="746" spans="1:9" ht="28.5" x14ac:dyDescent="0.2">
      <c r="A746" s="103" t="s">
        <v>2385</v>
      </c>
      <c r="B746" s="23" t="s">
        <v>1790</v>
      </c>
      <c r="C746" s="24" t="s">
        <v>1046</v>
      </c>
      <c r="D746" s="24">
        <v>727</v>
      </c>
      <c r="E746" s="24">
        <v>9</v>
      </c>
      <c r="F746" s="24">
        <v>2</v>
      </c>
      <c r="G746" s="24">
        <v>4</v>
      </c>
      <c r="H746" s="24">
        <v>0</v>
      </c>
      <c r="I746" s="4">
        <f t="shared" si="11"/>
        <v>742</v>
      </c>
    </row>
    <row r="747" spans="1:9" ht="28.5" x14ac:dyDescent="0.2">
      <c r="A747" s="103" t="s">
        <v>2385</v>
      </c>
      <c r="B747" s="23" t="s">
        <v>1791</v>
      </c>
      <c r="C747" s="24" t="s">
        <v>1046</v>
      </c>
      <c r="D747" s="24">
        <v>305</v>
      </c>
      <c r="E747" s="24">
        <v>2</v>
      </c>
      <c r="F747" s="24">
        <v>0</v>
      </c>
      <c r="G747" s="24">
        <v>2</v>
      </c>
      <c r="H747" s="24">
        <v>0</v>
      </c>
      <c r="I747" s="4">
        <f t="shared" si="11"/>
        <v>309</v>
      </c>
    </row>
    <row r="748" spans="1:9" ht="28.5" x14ac:dyDescent="0.2">
      <c r="A748" s="103" t="s">
        <v>2386</v>
      </c>
      <c r="B748" s="23" t="s">
        <v>1792</v>
      </c>
      <c r="C748" s="24" t="s">
        <v>1046</v>
      </c>
      <c r="D748" s="24">
        <v>1273</v>
      </c>
      <c r="E748" s="24">
        <v>19</v>
      </c>
      <c r="F748" s="24">
        <v>8</v>
      </c>
      <c r="G748" s="24">
        <v>2</v>
      </c>
      <c r="H748" s="24">
        <v>4</v>
      </c>
      <c r="I748" s="4">
        <f t="shared" si="11"/>
        <v>1306</v>
      </c>
    </row>
    <row r="749" spans="1:9" ht="28.5" x14ac:dyDescent="0.2">
      <c r="A749" s="103" t="s">
        <v>2387</v>
      </c>
      <c r="B749" s="23" t="s">
        <v>1793</v>
      </c>
      <c r="C749" s="24" t="s">
        <v>1046</v>
      </c>
      <c r="D749" s="24">
        <v>356</v>
      </c>
      <c r="E749" s="24">
        <v>10</v>
      </c>
      <c r="F749" s="24">
        <v>3</v>
      </c>
      <c r="G749" s="24">
        <v>2</v>
      </c>
      <c r="H749" s="24">
        <v>3</v>
      </c>
      <c r="I749" s="4">
        <f t="shared" si="11"/>
        <v>374</v>
      </c>
    </row>
    <row r="750" spans="1:9" ht="28.5" x14ac:dyDescent="0.2">
      <c r="A750" s="103" t="s">
        <v>2388</v>
      </c>
      <c r="B750" s="23" t="s">
        <v>1794</v>
      </c>
      <c r="C750" s="24" t="s">
        <v>1046</v>
      </c>
      <c r="D750" s="24">
        <v>220</v>
      </c>
      <c r="E750" s="24">
        <v>1</v>
      </c>
      <c r="F750" s="24">
        <v>0</v>
      </c>
      <c r="G750" s="24">
        <v>0</v>
      </c>
      <c r="H750" s="24">
        <v>0</v>
      </c>
      <c r="I750" s="4">
        <f t="shared" si="11"/>
        <v>221</v>
      </c>
    </row>
    <row r="751" spans="1:9" ht="28.5" x14ac:dyDescent="0.2">
      <c r="A751" s="103" t="s">
        <v>2389</v>
      </c>
      <c r="B751" s="23" t="s">
        <v>1795</v>
      </c>
      <c r="C751" s="24" t="s">
        <v>1046</v>
      </c>
      <c r="D751" s="24">
        <v>239</v>
      </c>
      <c r="E751" s="24">
        <v>2</v>
      </c>
      <c r="F751" s="24">
        <v>1</v>
      </c>
      <c r="G751" s="24">
        <v>0</v>
      </c>
      <c r="H751" s="24">
        <v>0</v>
      </c>
      <c r="I751" s="4">
        <f t="shared" si="11"/>
        <v>242</v>
      </c>
    </row>
    <row r="752" spans="1:9" ht="28.5" x14ac:dyDescent="0.2">
      <c r="A752" s="103" t="s">
        <v>2389</v>
      </c>
      <c r="B752" s="23" t="s">
        <v>1796</v>
      </c>
      <c r="C752" s="24" t="s">
        <v>1046</v>
      </c>
      <c r="D752" s="24">
        <v>283</v>
      </c>
      <c r="E752" s="24">
        <v>1</v>
      </c>
      <c r="F752" s="24">
        <v>0</v>
      </c>
      <c r="G752" s="24">
        <v>0</v>
      </c>
      <c r="H752" s="24">
        <v>1</v>
      </c>
      <c r="I752" s="4">
        <f t="shared" si="11"/>
        <v>285</v>
      </c>
    </row>
    <row r="753" spans="1:9" ht="28.5" x14ac:dyDescent="0.2">
      <c r="A753" s="103" t="s">
        <v>2389</v>
      </c>
      <c r="B753" s="23" t="s">
        <v>1797</v>
      </c>
      <c r="C753" s="24" t="s">
        <v>1046</v>
      </c>
      <c r="D753" s="24">
        <v>269</v>
      </c>
      <c r="E753" s="24">
        <v>1</v>
      </c>
      <c r="F753" s="24">
        <v>0</v>
      </c>
      <c r="G753" s="24">
        <v>1</v>
      </c>
      <c r="H753" s="24">
        <v>0</v>
      </c>
      <c r="I753" s="4">
        <f t="shared" si="11"/>
        <v>271</v>
      </c>
    </row>
    <row r="754" spans="1:9" ht="28.5" x14ac:dyDescent="0.2">
      <c r="A754" s="103" t="s">
        <v>2389</v>
      </c>
      <c r="B754" s="23" t="s">
        <v>1798</v>
      </c>
      <c r="C754" s="24" t="s">
        <v>1046</v>
      </c>
      <c r="D754" s="24">
        <v>758</v>
      </c>
      <c r="E754" s="24">
        <v>11</v>
      </c>
      <c r="F754" s="24">
        <v>5</v>
      </c>
      <c r="G754" s="24">
        <v>2</v>
      </c>
      <c r="H754" s="24">
        <v>2</v>
      </c>
      <c r="I754" s="4">
        <f t="shared" si="11"/>
        <v>778</v>
      </c>
    </row>
    <row r="755" spans="1:9" ht="28.5" x14ac:dyDescent="0.2">
      <c r="A755" s="103" t="s">
        <v>2389</v>
      </c>
      <c r="B755" s="23" t="s">
        <v>1799</v>
      </c>
      <c r="C755" s="24" t="s">
        <v>1046</v>
      </c>
      <c r="D755" s="24">
        <v>520</v>
      </c>
      <c r="E755" s="24">
        <v>7</v>
      </c>
      <c r="F755" s="24">
        <v>2</v>
      </c>
      <c r="G755" s="24">
        <v>2</v>
      </c>
      <c r="H755" s="24">
        <v>2</v>
      </c>
      <c r="I755" s="4">
        <f t="shared" si="11"/>
        <v>533</v>
      </c>
    </row>
    <row r="756" spans="1:9" ht="28.5" x14ac:dyDescent="0.2">
      <c r="A756" s="103" t="s">
        <v>2389</v>
      </c>
      <c r="B756" s="23" t="s">
        <v>1800</v>
      </c>
      <c r="C756" s="24" t="s">
        <v>1046</v>
      </c>
      <c r="D756" s="24">
        <v>266</v>
      </c>
      <c r="E756" s="24">
        <v>2</v>
      </c>
      <c r="F756" s="24">
        <v>1</v>
      </c>
      <c r="G756" s="24">
        <v>0</v>
      </c>
      <c r="H756" s="24">
        <v>1</v>
      </c>
      <c r="I756" s="4">
        <f t="shared" si="11"/>
        <v>270</v>
      </c>
    </row>
    <row r="757" spans="1:9" ht="28.5" x14ac:dyDescent="0.2">
      <c r="A757" s="103" t="s">
        <v>2390</v>
      </c>
      <c r="B757" s="23" t="s">
        <v>1801</v>
      </c>
      <c r="C757" s="24" t="s">
        <v>1046</v>
      </c>
      <c r="D757" s="24">
        <v>1040</v>
      </c>
      <c r="E757" s="24">
        <v>9</v>
      </c>
      <c r="F757" s="24">
        <v>3</v>
      </c>
      <c r="G757" s="24">
        <v>1</v>
      </c>
      <c r="H757" s="24">
        <v>0</v>
      </c>
      <c r="I757" s="4">
        <f t="shared" si="11"/>
        <v>1053</v>
      </c>
    </row>
    <row r="758" spans="1:9" ht="42.75" x14ac:dyDescent="0.2">
      <c r="A758" s="103" t="s">
        <v>2391</v>
      </c>
      <c r="B758" s="23" t="s">
        <v>1802</v>
      </c>
      <c r="C758" s="24" t="s">
        <v>1046</v>
      </c>
      <c r="D758" s="24">
        <v>2852</v>
      </c>
      <c r="E758" s="24">
        <v>54</v>
      </c>
      <c r="F758" s="24">
        <v>12</v>
      </c>
      <c r="G758" s="24">
        <v>10</v>
      </c>
      <c r="H758" s="24">
        <v>9</v>
      </c>
      <c r="I758" s="4">
        <f t="shared" si="11"/>
        <v>2937</v>
      </c>
    </row>
    <row r="759" spans="1:9" ht="28.5" x14ac:dyDescent="0.2">
      <c r="A759" s="103" t="s">
        <v>2391</v>
      </c>
      <c r="B759" s="23" t="s">
        <v>1803</v>
      </c>
      <c r="C759" s="24" t="s">
        <v>1046</v>
      </c>
      <c r="D759" s="24">
        <v>935</v>
      </c>
      <c r="E759" s="24">
        <v>46</v>
      </c>
      <c r="F759" s="24">
        <v>10</v>
      </c>
      <c r="G759" s="24">
        <v>5</v>
      </c>
      <c r="H759" s="24">
        <v>14</v>
      </c>
      <c r="I759" s="4">
        <f t="shared" si="11"/>
        <v>1010</v>
      </c>
    </row>
    <row r="760" spans="1:9" ht="28.5" x14ac:dyDescent="0.2">
      <c r="A760" s="103" t="s">
        <v>2391</v>
      </c>
      <c r="B760" s="23" t="s">
        <v>1804</v>
      </c>
      <c r="C760" s="24" t="s">
        <v>1046</v>
      </c>
      <c r="D760" s="24">
        <v>985</v>
      </c>
      <c r="E760" s="24">
        <v>9</v>
      </c>
      <c r="F760" s="24">
        <v>2</v>
      </c>
      <c r="G760" s="24">
        <v>2</v>
      </c>
      <c r="H760" s="24">
        <v>1</v>
      </c>
      <c r="I760" s="4">
        <f t="shared" si="11"/>
        <v>999</v>
      </c>
    </row>
    <row r="761" spans="1:9" ht="28.5" x14ac:dyDescent="0.2">
      <c r="A761" s="103" t="s">
        <v>2391</v>
      </c>
      <c r="B761" s="23" t="s">
        <v>1805</v>
      </c>
      <c r="C761" s="24" t="s">
        <v>1046</v>
      </c>
      <c r="D761" s="24">
        <v>837</v>
      </c>
      <c r="E761" s="24">
        <v>24</v>
      </c>
      <c r="F761" s="24">
        <v>6</v>
      </c>
      <c r="G761" s="24">
        <v>4</v>
      </c>
      <c r="H761" s="24">
        <v>4</v>
      </c>
      <c r="I761" s="4">
        <f t="shared" si="11"/>
        <v>875</v>
      </c>
    </row>
    <row r="762" spans="1:9" ht="28.5" x14ac:dyDescent="0.2">
      <c r="A762" s="103" t="s">
        <v>2392</v>
      </c>
      <c r="B762" s="23" t="s">
        <v>1806</v>
      </c>
      <c r="C762" s="24" t="s">
        <v>1046</v>
      </c>
      <c r="D762" s="24">
        <v>611</v>
      </c>
      <c r="E762" s="24">
        <v>10</v>
      </c>
      <c r="F762" s="24">
        <v>4</v>
      </c>
      <c r="G762" s="24">
        <v>3</v>
      </c>
      <c r="H762" s="24">
        <v>1</v>
      </c>
      <c r="I762" s="4">
        <f t="shared" si="11"/>
        <v>629</v>
      </c>
    </row>
    <row r="763" spans="1:9" ht="28.5" x14ac:dyDescent="0.2">
      <c r="A763" s="103" t="s">
        <v>2393</v>
      </c>
      <c r="B763" s="23" t="s">
        <v>1807</v>
      </c>
      <c r="C763" s="24" t="s">
        <v>1046</v>
      </c>
      <c r="D763" s="24">
        <v>703</v>
      </c>
      <c r="E763" s="24">
        <v>21</v>
      </c>
      <c r="F763" s="24">
        <v>5</v>
      </c>
      <c r="G763" s="24">
        <v>3</v>
      </c>
      <c r="H763" s="24">
        <v>5</v>
      </c>
      <c r="I763" s="4">
        <f t="shared" si="11"/>
        <v>737</v>
      </c>
    </row>
    <row r="764" spans="1:9" ht="28.5" x14ac:dyDescent="0.2">
      <c r="A764" s="103" t="s">
        <v>2393</v>
      </c>
      <c r="B764" s="23" t="s">
        <v>1808</v>
      </c>
      <c r="C764" s="24" t="s">
        <v>1046</v>
      </c>
      <c r="D764" s="24">
        <v>1125</v>
      </c>
      <c r="E764" s="24">
        <v>11</v>
      </c>
      <c r="F764" s="24">
        <v>5</v>
      </c>
      <c r="G764" s="24">
        <v>4</v>
      </c>
      <c r="H764" s="24">
        <v>0</v>
      </c>
      <c r="I764" s="4">
        <f t="shared" si="11"/>
        <v>1145</v>
      </c>
    </row>
    <row r="765" spans="1:9" ht="28.5" x14ac:dyDescent="0.2">
      <c r="A765" s="103" t="s">
        <v>2393</v>
      </c>
      <c r="B765" s="23" t="s">
        <v>1809</v>
      </c>
      <c r="C765" s="24" t="s">
        <v>1046</v>
      </c>
      <c r="D765" s="24">
        <v>138</v>
      </c>
      <c r="E765" s="24">
        <v>2</v>
      </c>
      <c r="F765" s="24">
        <v>0</v>
      </c>
      <c r="G765" s="24">
        <v>0</v>
      </c>
      <c r="H765" s="24">
        <v>0</v>
      </c>
      <c r="I765" s="4">
        <f t="shared" si="11"/>
        <v>140</v>
      </c>
    </row>
    <row r="766" spans="1:9" ht="28.5" x14ac:dyDescent="0.2">
      <c r="A766" s="103" t="s">
        <v>2393</v>
      </c>
      <c r="B766" s="23" t="s">
        <v>1810</v>
      </c>
      <c r="C766" s="24" t="s">
        <v>1046</v>
      </c>
      <c r="D766" s="24">
        <v>297</v>
      </c>
      <c r="E766" s="24">
        <v>0</v>
      </c>
      <c r="F766" s="24">
        <v>0</v>
      </c>
      <c r="G766" s="24">
        <v>0</v>
      </c>
      <c r="H766" s="24">
        <v>0</v>
      </c>
      <c r="I766" s="4">
        <f t="shared" si="11"/>
        <v>297</v>
      </c>
    </row>
    <row r="767" spans="1:9" ht="28.5" x14ac:dyDescent="0.2">
      <c r="A767" s="103" t="s">
        <v>2394</v>
      </c>
      <c r="B767" s="23" t="s">
        <v>1811</v>
      </c>
      <c r="C767" s="24" t="s">
        <v>1046</v>
      </c>
      <c r="D767" s="24">
        <v>999</v>
      </c>
      <c r="E767" s="24">
        <v>13</v>
      </c>
      <c r="F767" s="24">
        <v>3</v>
      </c>
      <c r="G767" s="24">
        <v>0</v>
      </c>
      <c r="H767" s="24">
        <v>4</v>
      </c>
      <c r="I767" s="4">
        <f t="shared" si="11"/>
        <v>1019</v>
      </c>
    </row>
    <row r="768" spans="1:9" ht="28.5" x14ac:dyDescent="0.2">
      <c r="A768" s="103" t="s">
        <v>2394</v>
      </c>
      <c r="B768" s="23" t="s">
        <v>1812</v>
      </c>
      <c r="C768" s="24" t="s">
        <v>1046</v>
      </c>
      <c r="D768" s="24">
        <v>83</v>
      </c>
      <c r="E768" s="24">
        <v>1</v>
      </c>
      <c r="F768" s="24">
        <v>0</v>
      </c>
      <c r="G768" s="24">
        <v>0</v>
      </c>
      <c r="H768" s="24">
        <v>0</v>
      </c>
      <c r="I768" s="4">
        <f t="shared" si="11"/>
        <v>84</v>
      </c>
    </row>
    <row r="769" spans="1:9" ht="28.5" x14ac:dyDescent="0.2">
      <c r="A769" s="103" t="s">
        <v>2394</v>
      </c>
      <c r="B769" s="23" t="s">
        <v>1813</v>
      </c>
      <c r="C769" s="24" t="s">
        <v>1046</v>
      </c>
      <c r="D769" s="24">
        <v>2024</v>
      </c>
      <c r="E769" s="24">
        <v>12</v>
      </c>
      <c r="F769" s="24">
        <v>5</v>
      </c>
      <c r="G769" s="24">
        <v>1</v>
      </c>
      <c r="H769" s="24">
        <v>1</v>
      </c>
      <c r="I769" s="4">
        <f t="shared" si="11"/>
        <v>2043</v>
      </c>
    </row>
    <row r="770" spans="1:9" ht="28.5" x14ac:dyDescent="0.2">
      <c r="A770" s="103" t="s">
        <v>2395</v>
      </c>
      <c r="B770" s="23" t="s">
        <v>1814</v>
      </c>
      <c r="C770" s="24" t="s">
        <v>1046</v>
      </c>
      <c r="D770" s="24">
        <v>460</v>
      </c>
      <c r="E770" s="24">
        <v>5</v>
      </c>
      <c r="F770" s="24">
        <v>1</v>
      </c>
      <c r="G770" s="24">
        <v>3</v>
      </c>
      <c r="H770" s="24">
        <v>0</v>
      </c>
      <c r="I770" s="4">
        <f t="shared" si="11"/>
        <v>469</v>
      </c>
    </row>
    <row r="771" spans="1:9" ht="42.75" x14ac:dyDescent="0.2">
      <c r="A771" s="103" t="s">
        <v>2395</v>
      </c>
      <c r="B771" s="23" t="s">
        <v>1815</v>
      </c>
      <c r="C771" s="24" t="s">
        <v>1046</v>
      </c>
      <c r="D771" s="24">
        <v>1571</v>
      </c>
      <c r="E771" s="24">
        <v>31</v>
      </c>
      <c r="F771" s="24">
        <v>3</v>
      </c>
      <c r="G771" s="24">
        <v>7</v>
      </c>
      <c r="H771" s="24">
        <v>6</v>
      </c>
      <c r="I771" s="4">
        <f t="shared" ref="I771:I834" si="12">SUM(D771:H771)</f>
        <v>1618</v>
      </c>
    </row>
    <row r="772" spans="1:9" ht="28.5" x14ac:dyDescent="0.2">
      <c r="A772" s="103" t="s">
        <v>2396</v>
      </c>
      <c r="B772" s="23" t="s">
        <v>1816</v>
      </c>
      <c r="C772" s="24" t="s">
        <v>1046</v>
      </c>
      <c r="D772" s="24">
        <v>313</v>
      </c>
      <c r="E772" s="24">
        <v>3</v>
      </c>
      <c r="F772" s="24">
        <v>0</v>
      </c>
      <c r="G772" s="24">
        <v>1</v>
      </c>
      <c r="H772" s="24">
        <v>2</v>
      </c>
      <c r="I772" s="4">
        <f t="shared" si="12"/>
        <v>319</v>
      </c>
    </row>
    <row r="773" spans="1:9" ht="28.5" x14ac:dyDescent="0.2">
      <c r="A773" s="103" t="s">
        <v>2396</v>
      </c>
      <c r="B773" s="23" t="s">
        <v>1817</v>
      </c>
      <c r="C773" s="24" t="s">
        <v>1046</v>
      </c>
      <c r="D773" s="24">
        <v>2096</v>
      </c>
      <c r="E773" s="24">
        <v>4</v>
      </c>
      <c r="F773" s="24">
        <v>0</v>
      </c>
      <c r="G773" s="24">
        <v>2</v>
      </c>
      <c r="H773" s="24">
        <v>0</v>
      </c>
      <c r="I773" s="4">
        <f t="shared" si="12"/>
        <v>2102</v>
      </c>
    </row>
    <row r="774" spans="1:9" ht="28.5" x14ac:dyDescent="0.2">
      <c r="A774" s="103" t="s">
        <v>2396</v>
      </c>
      <c r="B774" s="23" t="s">
        <v>1818</v>
      </c>
      <c r="C774" s="24" t="s">
        <v>1046</v>
      </c>
      <c r="D774" s="24">
        <v>458</v>
      </c>
      <c r="E774" s="24">
        <v>6</v>
      </c>
      <c r="F774" s="24">
        <v>0</v>
      </c>
      <c r="G774" s="24">
        <v>0</v>
      </c>
      <c r="H774" s="24">
        <v>4</v>
      </c>
      <c r="I774" s="4">
        <f t="shared" si="12"/>
        <v>468</v>
      </c>
    </row>
    <row r="775" spans="1:9" ht="28.5" x14ac:dyDescent="0.2">
      <c r="A775" s="103" t="s">
        <v>2397</v>
      </c>
      <c r="B775" s="23" t="s">
        <v>1819</v>
      </c>
      <c r="C775" s="24" t="s">
        <v>1046</v>
      </c>
      <c r="D775" s="24">
        <v>437</v>
      </c>
      <c r="E775" s="24">
        <v>2</v>
      </c>
      <c r="F775" s="24">
        <v>0</v>
      </c>
      <c r="G775" s="24">
        <v>1</v>
      </c>
      <c r="H775" s="24">
        <v>1</v>
      </c>
      <c r="I775" s="4">
        <f t="shared" si="12"/>
        <v>441</v>
      </c>
    </row>
    <row r="776" spans="1:9" ht="28.5" x14ac:dyDescent="0.2">
      <c r="A776" s="103" t="s">
        <v>2397</v>
      </c>
      <c r="B776" s="23" t="s">
        <v>1820</v>
      </c>
      <c r="C776" s="24" t="s">
        <v>1046</v>
      </c>
      <c r="D776" s="24">
        <v>209</v>
      </c>
      <c r="E776" s="24">
        <v>5</v>
      </c>
      <c r="F776" s="24">
        <v>1</v>
      </c>
      <c r="G776" s="24">
        <v>1</v>
      </c>
      <c r="H776" s="24">
        <v>3</v>
      </c>
      <c r="I776" s="4">
        <f t="shared" si="12"/>
        <v>219</v>
      </c>
    </row>
    <row r="777" spans="1:9" ht="42.75" x14ac:dyDescent="0.2">
      <c r="A777" s="103" t="s">
        <v>2398</v>
      </c>
      <c r="B777" s="23" t="s">
        <v>1821</v>
      </c>
      <c r="C777" s="24" t="s">
        <v>1046</v>
      </c>
      <c r="D777" s="24">
        <v>975</v>
      </c>
      <c r="E777" s="24">
        <v>19</v>
      </c>
      <c r="F777" s="24">
        <v>5</v>
      </c>
      <c r="G777" s="24">
        <v>5</v>
      </c>
      <c r="H777" s="24">
        <v>0</v>
      </c>
      <c r="I777" s="4">
        <f t="shared" si="12"/>
        <v>1004</v>
      </c>
    </row>
    <row r="778" spans="1:9" ht="42.75" x14ac:dyDescent="0.2">
      <c r="A778" s="103" t="s">
        <v>2399</v>
      </c>
      <c r="B778" s="23" t="s">
        <v>1822</v>
      </c>
      <c r="C778" s="24" t="s">
        <v>1046</v>
      </c>
      <c r="D778" s="24">
        <v>494</v>
      </c>
      <c r="E778" s="24">
        <v>12</v>
      </c>
      <c r="F778" s="24">
        <v>3</v>
      </c>
      <c r="G778" s="24">
        <v>4</v>
      </c>
      <c r="H778" s="24">
        <v>4</v>
      </c>
      <c r="I778" s="4">
        <f t="shared" si="12"/>
        <v>517</v>
      </c>
    </row>
    <row r="779" spans="1:9" ht="85.5" x14ac:dyDescent="0.2">
      <c r="A779" s="103" t="s">
        <v>2399</v>
      </c>
      <c r="B779" s="23" t="s">
        <v>1823</v>
      </c>
      <c r="C779" s="24" t="s">
        <v>1046</v>
      </c>
      <c r="D779" s="24">
        <v>256</v>
      </c>
      <c r="E779" s="24">
        <v>6</v>
      </c>
      <c r="F779" s="24">
        <v>1</v>
      </c>
      <c r="G779" s="24">
        <v>1</v>
      </c>
      <c r="H779" s="24">
        <v>0</v>
      </c>
      <c r="I779" s="4">
        <f t="shared" si="12"/>
        <v>264</v>
      </c>
    </row>
    <row r="780" spans="1:9" ht="28.5" x14ac:dyDescent="0.2">
      <c r="A780" s="103" t="s">
        <v>2399</v>
      </c>
      <c r="B780" s="23" t="s">
        <v>1824</v>
      </c>
      <c r="C780" s="24" t="s">
        <v>1046</v>
      </c>
      <c r="D780" s="24">
        <v>1372</v>
      </c>
      <c r="E780" s="24">
        <v>33</v>
      </c>
      <c r="F780" s="24">
        <v>4</v>
      </c>
      <c r="G780" s="24">
        <v>8</v>
      </c>
      <c r="H780" s="24">
        <v>2</v>
      </c>
      <c r="I780" s="4">
        <f t="shared" si="12"/>
        <v>1419</v>
      </c>
    </row>
    <row r="781" spans="1:9" ht="28.5" x14ac:dyDescent="0.2">
      <c r="A781" s="103" t="s">
        <v>2399</v>
      </c>
      <c r="B781" s="23" t="s">
        <v>1825</v>
      </c>
      <c r="C781" s="24" t="s">
        <v>1046</v>
      </c>
      <c r="D781" s="24">
        <v>880</v>
      </c>
      <c r="E781" s="24">
        <v>11</v>
      </c>
      <c r="F781" s="24">
        <v>2</v>
      </c>
      <c r="G781" s="24">
        <v>4</v>
      </c>
      <c r="H781" s="24">
        <v>0</v>
      </c>
      <c r="I781" s="4">
        <f t="shared" si="12"/>
        <v>897</v>
      </c>
    </row>
    <row r="782" spans="1:9" ht="28.5" x14ac:dyDescent="0.2">
      <c r="A782" s="103" t="s">
        <v>2399</v>
      </c>
      <c r="B782" s="23" t="s">
        <v>1826</v>
      </c>
      <c r="C782" s="24" t="s">
        <v>1046</v>
      </c>
      <c r="D782" s="24">
        <v>226</v>
      </c>
      <c r="E782" s="24">
        <v>0</v>
      </c>
      <c r="F782" s="24">
        <v>0</v>
      </c>
      <c r="G782" s="24">
        <v>0</v>
      </c>
      <c r="H782" s="24">
        <v>0</v>
      </c>
      <c r="I782" s="4">
        <f t="shared" si="12"/>
        <v>226</v>
      </c>
    </row>
    <row r="783" spans="1:9" ht="28.5" x14ac:dyDescent="0.2">
      <c r="A783" s="103" t="s">
        <v>2399</v>
      </c>
      <c r="B783" s="23" t="s">
        <v>1827</v>
      </c>
      <c r="C783" s="24" t="s">
        <v>1046</v>
      </c>
      <c r="D783" s="24">
        <v>24</v>
      </c>
      <c r="E783" s="24">
        <v>1</v>
      </c>
      <c r="F783" s="24">
        <v>0</v>
      </c>
      <c r="G783" s="24">
        <v>0</v>
      </c>
      <c r="H783" s="24">
        <v>0</v>
      </c>
      <c r="I783" s="4">
        <f t="shared" si="12"/>
        <v>25</v>
      </c>
    </row>
    <row r="784" spans="1:9" ht="28.5" x14ac:dyDescent="0.2">
      <c r="A784" s="103" t="s">
        <v>2399</v>
      </c>
      <c r="B784" s="23" t="s">
        <v>1828</v>
      </c>
      <c r="C784" s="24" t="s">
        <v>1046</v>
      </c>
      <c r="D784" s="24">
        <v>423</v>
      </c>
      <c r="E784" s="24">
        <v>5</v>
      </c>
      <c r="F784" s="24">
        <v>2</v>
      </c>
      <c r="G784" s="24">
        <v>1</v>
      </c>
      <c r="H784" s="24">
        <v>2</v>
      </c>
      <c r="I784" s="4">
        <f t="shared" si="12"/>
        <v>433</v>
      </c>
    </row>
    <row r="785" spans="1:9" ht="28.5" x14ac:dyDescent="0.2">
      <c r="A785" s="103" t="s">
        <v>2400</v>
      </c>
      <c r="B785" s="23" t="s">
        <v>1829</v>
      </c>
      <c r="C785" s="24" t="s">
        <v>1046</v>
      </c>
      <c r="D785" s="24">
        <v>193</v>
      </c>
      <c r="E785" s="24">
        <v>3</v>
      </c>
      <c r="F785" s="24">
        <v>0</v>
      </c>
      <c r="G785" s="24">
        <v>0</v>
      </c>
      <c r="H785" s="24">
        <v>1</v>
      </c>
      <c r="I785" s="4">
        <f t="shared" si="12"/>
        <v>197</v>
      </c>
    </row>
    <row r="786" spans="1:9" ht="28.5" x14ac:dyDescent="0.2">
      <c r="A786" s="103" t="s">
        <v>2400</v>
      </c>
      <c r="B786" s="23" t="s">
        <v>1830</v>
      </c>
      <c r="C786" s="24" t="s">
        <v>1046</v>
      </c>
      <c r="D786" s="24">
        <v>141</v>
      </c>
      <c r="E786" s="24">
        <v>1</v>
      </c>
      <c r="F786" s="24">
        <v>0</v>
      </c>
      <c r="G786" s="24">
        <v>0</v>
      </c>
      <c r="H786" s="24">
        <v>1</v>
      </c>
      <c r="I786" s="4">
        <f t="shared" si="12"/>
        <v>143</v>
      </c>
    </row>
    <row r="787" spans="1:9" ht="28.5" x14ac:dyDescent="0.2">
      <c r="A787" s="103" t="s">
        <v>2400</v>
      </c>
      <c r="B787" s="23" t="s">
        <v>1831</v>
      </c>
      <c r="C787" s="24" t="s">
        <v>1046</v>
      </c>
      <c r="D787" s="24">
        <v>122</v>
      </c>
      <c r="E787" s="24">
        <v>0</v>
      </c>
      <c r="F787" s="24">
        <v>0</v>
      </c>
      <c r="G787" s="24">
        <v>0</v>
      </c>
      <c r="H787" s="24">
        <v>0</v>
      </c>
      <c r="I787" s="4">
        <f t="shared" si="12"/>
        <v>122</v>
      </c>
    </row>
    <row r="788" spans="1:9" ht="28.5" x14ac:dyDescent="0.2">
      <c r="A788" s="103" t="s">
        <v>2400</v>
      </c>
      <c r="B788" s="23" t="s">
        <v>1832</v>
      </c>
      <c r="C788" s="24" t="s">
        <v>1046</v>
      </c>
      <c r="D788" s="24">
        <v>501</v>
      </c>
      <c r="E788" s="24">
        <v>6</v>
      </c>
      <c r="F788" s="24">
        <v>2</v>
      </c>
      <c r="G788" s="24">
        <v>3</v>
      </c>
      <c r="H788" s="24">
        <v>0</v>
      </c>
      <c r="I788" s="4">
        <f t="shared" si="12"/>
        <v>512</v>
      </c>
    </row>
    <row r="789" spans="1:9" ht="28.5" x14ac:dyDescent="0.2">
      <c r="A789" s="103" t="s">
        <v>2400</v>
      </c>
      <c r="B789" s="23" t="s">
        <v>1833</v>
      </c>
      <c r="C789" s="24" t="s">
        <v>1046</v>
      </c>
      <c r="D789" s="24">
        <v>220</v>
      </c>
      <c r="E789" s="24">
        <v>0</v>
      </c>
      <c r="F789" s="24">
        <v>0</v>
      </c>
      <c r="G789" s="24">
        <v>0</v>
      </c>
      <c r="H789" s="24">
        <v>0</v>
      </c>
      <c r="I789" s="4">
        <f t="shared" si="12"/>
        <v>220</v>
      </c>
    </row>
    <row r="790" spans="1:9" x14ac:dyDescent="0.2">
      <c r="A790" s="103" t="s">
        <v>2400</v>
      </c>
      <c r="B790" s="23" t="s">
        <v>1834</v>
      </c>
      <c r="C790" s="24" t="s">
        <v>1046</v>
      </c>
      <c r="D790" s="24">
        <v>97</v>
      </c>
      <c r="E790" s="24">
        <v>3</v>
      </c>
      <c r="F790" s="24">
        <v>0</v>
      </c>
      <c r="G790" s="24">
        <v>0</v>
      </c>
      <c r="H790" s="24">
        <v>0</v>
      </c>
      <c r="I790" s="4">
        <f t="shared" si="12"/>
        <v>100</v>
      </c>
    </row>
    <row r="791" spans="1:9" ht="28.5" x14ac:dyDescent="0.2">
      <c r="A791" s="103" t="s">
        <v>2400</v>
      </c>
      <c r="B791" s="23" t="s">
        <v>1835</v>
      </c>
      <c r="C791" s="24" t="s">
        <v>1046</v>
      </c>
      <c r="D791" s="24">
        <v>595</v>
      </c>
      <c r="E791" s="24">
        <v>10</v>
      </c>
      <c r="F791" s="24">
        <v>4</v>
      </c>
      <c r="G791" s="24">
        <v>2</v>
      </c>
      <c r="H791" s="24">
        <v>0</v>
      </c>
      <c r="I791" s="4">
        <f t="shared" si="12"/>
        <v>611</v>
      </c>
    </row>
    <row r="792" spans="1:9" ht="42.75" x14ac:dyDescent="0.2">
      <c r="A792" s="103" t="s">
        <v>2400</v>
      </c>
      <c r="B792" s="23" t="s">
        <v>1836</v>
      </c>
      <c r="C792" s="24" t="s">
        <v>1046</v>
      </c>
      <c r="D792" s="24">
        <v>312</v>
      </c>
      <c r="E792" s="24">
        <v>2</v>
      </c>
      <c r="F792" s="24">
        <v>1</v>
      </c>
      <c r="G792" s="24">
        <v>1</v>
      </c>
      <c r="H792" s="24">
        <v>0</v>
      </c>
      <c r="I792" s="4">
        <f t="shared" si="12"/>
        <v>316</v>
      </c>
    </row>
    <row r="793" spans="1:9" ht="42.75" x14ac:dyDescent="0.2">
      <c r="A793" s="103" t="s">
        <v>2400</v>
      </c>
      <c r="B793" s="23" t="s">
        <v>1837</v>
      </c>
      <c r="C793" s="24" t="s">
        <v>1046</v>
      </c>
      <c r="D793" s="24">
        <v>538</v>
      </c>
      <c r="E793" s="24">
        <v>9</v>
      </c>
      <c r="F793" s="24">
        <v>3</v>
      </c>
      <c r="G793" s="24">
        <v>2</v>
      </c>
      <c r="H793" s="24">
        <v>3</v>
      </c>
      <c r="I793" s="4">
        <f t="shared" si="12"/>
        <v>555</v>
      </c>
    </row>
    <row r="794" spans="1:9" ht="28.5" x14ac:dyDescent="0.2">
      <c r="A794" s="103" t="s">
        <v>2400</v>
      </c>
      <c r="B794" s="23" t="s">
        <v>1838</v>
      </c>
      <c r="C794" s="24" t="s">
        <v>1046</v>
      </c>
      <c r="D794" s="24">
        <v>320</v>
      </c>
      <c r="E794" s="24">
        <v>4</v>
      </c>
      <c r="F794" s="24">
        <v>2</v>
      </c>
      <c r="G794" s="24">
        <v>1</v>
      </c>
      <c r="H794" s="24">
        <v>1</v>
      </c>
      <c r="I794" s="4">
        <f t="shared" si="12"/>
        <v>328</v>
      </c>
    </row>
    <row r="795" spans="1:9" ht="28.5" x14ac:dyDescent="0.2">
      <c r="A795" s="103" t="s">
        <v>2400</v>
      </c>
      <c r="B795" s="23" t="s">
        <v>1839</v>
      </c>
      <c r="C795" s="24" t="s">
        <v>1046</v>
      </c>
      <c r="D795" s="24">
        <v>22</v>
      </c>
      <c r="E795" s="24">
        <v>0</v>
      </c>
      <c r="F795" s="24">
        <v>0</v>
      </c>
      <c r="G795" s="24">
        <v>0</v>
      </c>
      <c r="H795" s="24">
        <v>0</v>
      </c>
      <c r="I795" s="4">
        <f t="shared" si="12"/>
        <v>22</v>
      </c>
    </row>
    <row r="796" spans="1:9" ht="28.5" x14ac:dyDescent="0.2">
      <c r="A796" s="103" t="s">
        <v>2400</v>
      </c>
      <c r="B796" s="23" t="s">
        <v>1840</v>
      </c>
      <c r="C796" s="24" t="s">
        <v>1046</v>
      </c>
      <c r="D796" s="24">
        <v>858</v>
      </c>
      <c r="E796" s="24">
        <v>6</v>
      </c>
      <c r="F796" s="24">
        <v>3</v>
      </c>
      <c r="G796" s="24">
        <v>2</v>
      </c>
      <c r="H796" s="24">
        <v>1</v>
      </c>
      <c r="I796" s="4">
        <f t="shared" si="12"/>
        <v>870</v>
      </c>
    </row>
    <row r="797" spans="1:9" ht="28.5" x14ac:dyDescent="0.2">
      <c r="A797" s="103" t="s">
        <v>2400</v>
      </c>
      <c r="B797" s="23" t="s">
        <v>1841</v>
      </c>
      <c r="C797" s="24" t="s">
        <v>1046</v>
      </c>
      <c r="D797" s="24">
        <v>261</v>
      </c>
      <c r="E797" s="24">
        <v>6</v>
      </c>
      <c r="F797" s="24">
        <v>1</v>
      </c>
      <c r="G797" s="24">
        <v>1</v>
      </c>
      <c r="H797" s="24">
        <v>4</v>
      </c>
      <c r="I797" s="4">
        <f t="shared" si="12"/>
        <v>273</v>
      </c>
    </row>
    <row r="798" spans="1:9" ht="28.5" x14ac:dyDescent="0.2">
      <c r="A798" s="103" t="s">
        <v>2400</v>
      </c>
      <c r="B798" s="23" t="s">
        <v>1842</v>
      </c>
      <c r="C798" s="24" t="s">
        <v>1046</v>
      </c>
      <c r="D798" s="24">
        <v>731</v>
      </c>
      <c r="E798" s="24">
        <v>3</v>
      </c>
      <c r="F798" s="24">
        <v>2</v>
      </c>
      <c r="G798" s="24">
        <v>1</v>
      </c>
      <c r="H798" s="24">
        <v>0</v>
      </c>
      <c r="I798" s="4">
        <f t="shared" si="12"/>
        <v>737</v>
      </c>
    </row>
    <row r="799" spans="1:9" ht="28.5" x14ac:dyDescent="0.2">
      <c r="A799" s="103" t="s">
        <v>2401</v>
      </c>
      <c r="B799" s="23" t="s">
        <v>1843</v>
      </c>
      <c r="C799" s="24" t="s">
        <v>1046</v>
      </c>
      <c r="D799" s="24">
        <v>201</v>
      </c>
      <c r="E799" s="24">
        <v>5</v>
      </c>
      <c r="F799" s="24">
        <v>0</v>
      </c>
      <c r="G799" s="24">
        <v>0</v>
      </c>
      <c r="H799" s="24">
        <v>0</v>
      </c>
      <c r="I799" s="4">
        <f t="shared" si="12"/>
        <v>206</v>
      </c>
    </row>
    <row r="800" spans="1:9" ht="28.5" x14ac:dyDescent="0.2">
      <c r="A800" s="103" t="s">
        <v>2401</v>
      </c>
      <c r="B800" s="23" t="s">
        <v>1844</v>
      </c>
      <c r="C800" s="24" t="s">
        <v>1046</v>
      </c>
      <c r="D800" s="24">
        <v>1367</v>
      </c>
      <c r="E800" s="24">
        <v>26</v>
      </c>
      <c r="F800" s="24">
        <v>8</v>
      </c>
      <c r="G800" s="24">
        <v>11</v>
      </c>
      <c r="H800" s="24">
        <v>6</v>
      </c>
      <c r="I800" s="4">
        <f t="shared" si="12"/>
        <v>1418</v>
      </c>
    </row>
    <row r="801" spans="1:9" ht="28.5" x14ac:dyDescent="0.2">
      <c r="A801" s="103" t="s">
        <v>2401</v>
      </c>
      <c r="B801" s="23" t="s">
        <v>1845</v>
      </c>
      <c r="C801" s="24" t="s">
        <v>1046</v>
      </c>
      <c r="D801" s="24">
        <v>162</v>
      </c>
      <c r="E801" s="24">
        <v>2</v>
      </c>
      <c r="F801" s="24">
        <v>0</v>
      </c>
      <c r="G801" s="24">
        <v>0</v>
      </c>
      <c r="H801" s="24">
        <v>0</v>
      </c>
      <c r="I801" s="4">
        <f t="shared" si="12"/>
        <v>164</v>
      </c>
    </row>
    <row r="802" spans="1:9" x14ac:dyDescent="0.2">
      <c r="A802" s="103" t="s">
        <v>2401</v>
      </c>
      <c r="B802" s="23" t="s">
        <v>1846</v>
      </c>
      <c r="C802" s="24" t="s">
        <v>1046</v>
      </c>
      <c r="D802" s="24">
        <v>38</v>
      </c>
      <c r="E802" s="24">
        <v>0</v>
      </c>
      <c r="F802" s="24">
        <v>0</v>
      </c>
      <c r="G802" s="24">
        <v>0</v>
      </c>
      <c r="H802" s="24">
        <v>0</v>
      </c>
      <c r="I802" s="4">
        <f t="shared" si="12"/>
        <v>38</v>
      </c>
    </row>
    <row r="803" spans="1:9" ht="42.75" x14ac:dyDescent="0.2">
      <c r="A803" s="103" t="s">
        <v>2401</v>
      </c>
      <c r="B803" s="23" t="s">
        <v>1847</v>
      </c>
      <c r="C803" s="24" t="s">
        <v>1046</v>
      </c>
      <c r="D803" s="24">
        <v>1538</v>
      </c>
      <c r="E803" s="24">
        <v>15</v>
      </c>
      <c r="F803" s="24">
        <v>6</v>
      </c>
      <c r="G803" s="24">
        <v>2</v>
      </c>
      <c r="H803" s="24">
        <v>2</v>
      </c>
      <c r="I803" s="4">
        <f t="shared" si="12"/>
        <v>1563</v>
      </c>
    </row>
    <row r="804" spans="1:9" ht="42.75" x14ac:dyDescent="0.2">
      <c r="A804" s="103" t="s">
        <v>2401</v>
      </c>
      <c r="B804" s="23" t="s">
        <v>1848</v>
      </c>
      <c r="C804" s="24" t="s">
        <v>1046</v>
      </c>
      <c r="D804" s="24">
        <v>380</v>
      </c>
      <c r="E804" s="24">
        <v>5</v>
      </c>
      <c r="F804" s="24">
        <v>1</v>
      </c>
      <c r="G804" s="24">
        <v>2</v>
      </c>
      <c r="H804" s="24">
        <v>1</v>
      </c>
      <c r="I804" s="4">
        <f t="shared" si="12"/>
        <v>389</v>
      </c>
    </row>
    <row r="805" spans="1:9" ht="42.75" x14ac:dyDescent="0.2">
      <c r="A805" s="103" t="s">
        <v>2402</v>
      </c>
      <c r="B805" s="23" t="s">
        <v>1849</v>
      </c>
      <c r="C805" s="24" t="s">
        <v>1046</v>
      </c>
      <c r="D805" s="24">
        <v>1051</v>
      </c>
      <c r="E805" s="24">
        <v>23</v>
      </c>
      <c r="F805" s="24">
        <v>3</v>
      </c>
      <c r="G805" s="24">
        <v>2</v>
      </c>
      <c r="H805" s="24">
        <v>9</v>
      </c>
      <c r="I805" s="4">
        <f t="shared" si="12"/>
        <v>1088</v>
      </c>
    </row>
    <row r="806" spans="1:9" ht="28.5" x14ac:dyDescent="0.2">
      <c r="A806" s="103" t="s">
        <v>2402</v>
      </c>
      <c r="B806" s="23" t="s">
        <v>1850</v>
      </c>
      <c r="C806" s="24" t="s">
        <v>1046</v>
      </c>
      <c r="D806" s="24">
        <v>139</v>
      </c>
      <c r="E806" s="24">
        <v>7</v>
      </c>
      <c r="F806" s="24">
        <v>0</v>
      </c>
      <c r="G806" s="24">
        <v>1</v>
      </c>
      <c r="H806" s="24">
        <v>6</v>
      </c>
      <c r="I806" s="4">
        <f t="shared" si="12"/>
        <v>153</v>
      </c>
    </row>
    <row r="807" spans="1:9" ht="42.75" x14ac:dyDescent="0.2">
      <c r="A807" s="103" t="s">
        <v>2402</v>
      </c>
      <c r="B807" s="23" t="s">
        <v>1851</v>
      </c>
      <c r="C807" s="24" t="s">
        <v>1046</v>
      </c>
      <c r="D807" s="24">
        <v>113</v>
      </c>
      <c r="E807" s="24">
        <v>4</v>
      </c>
      <c r="F807" s="24">
        <v>1</v>
      </c>
      <c r="G807" s="24">
        <v>2</v>
      </c>
      <c r="H807" s="24">
        <v>0</v>
      </c>
      <c r="I807" s="4">
        <f t="shared" si="12"/>
        <v>120</v>
      </c>
    </row>
    <row r="808" spans="1:9" ht="28.5" x14ac:dyDescent="0.2">
      <c r="A808" s="103" t="s">
        <v>2402</v>
      </c>
      <c r="B808" s="23" t="s">
        <v>1852</v>
      </c>
      <c r="C808" s="24" t="s">
        <v>1046</v>
      </c>
      <c r="D808" s="24">
        <v>391</v>
      </c>
      <c r="E808" s="24">
        <v>1</v>
      </c>
      <c r="F808" s="24">
        <v>1</v>
      </c>
      <c r="G808" s="24">
        <v>0</v>
      </c>
      <c r="H808" s="24">
        <v>0</v>
      </c>
      <c r="I808" s="4">
        <f t="shared" si="12"/>
        <v>393</v>
      </c>
    </row>
    <row r="809" spans="1:9" x14ac:dyDescent="0.2">
      <c r="A809" s="103" t="s">
        <v>2402</v>
      </c>
      <c r="B809" s="23" t="s">
        <v>1853</v>
      </c>
      <c r="C809" s="24" t="s">
        <v>1046</v>
      </c>
      <c r="D809" s="24">
        <v>213</v>
      </c>
      <c r="E809" s="24">
        <v>4</v>
      </c>
      <c r="F809" s="24">
        <v>0</v>
      </c>
      <c r="G809" s="24">
        <v>1</v>
      </c>
      <c r="H809" s="24">
        <v>2</v>
      </c>
      <c r="I809" s="4">
        <f t="shared" si="12"/>
        <v>220</v>
      </c>
    </row>
    <row r="810" spans="1:9" x14ac:dyDescent="0.2">
      <c r="A810" s="103" t="s">
        <v>2402</v>
      </c>
      <c r="B810" s="23" t="s">
        <v>1854</v>
      </c>
      <c r="C810" s="24" t="s">
        <v>1046</v>
      </c>
      <c r="D810" s="24">
        <v>161</v>
      </c>
      <c r="E810" s="24">
        <v>0</v>
      </c>
      <c r="F810" s="24">
        <v>0</v>
      </c>
      <c r="G810" s="24">
        <v>0</v>
      </c>
      <c r="H810" s="24">
        <v>0</v>
      </c>
      <c r="I810" s="4">
        <f t="shared" si="12"/>
        <v>161</v>
      </c>
    </row>
    <row r="811" spans="1:9" ht="28.5" x14ac:dyDescent="0.2">
      <c r="A811" s="103" t="s">
        <v>2402</v>
      </c>
      <c r="B811" s="23" t="s">
        <v>1855</v>
      </c>
      <c r="C811" s="24" t="s">
        <v>1046</v>
      </c>
      <c r="D811" s="24">
        <v>619</v>
      </c>
      <c r="E811" s="24">
        <v>2</v>
      </c>
      <c r="F811" s="24">
        <v>1</v>
      </c>
      <c r="G811" s="24">
        <v>1</v>
      </c>
      <c r="H811" s="24">
        <v>0</v>
      </c>
      <c r="I811" s="4">
        <f t="shared" si="12"/>
        <v>623</v>
      </c>
    </row>
    <row r="812" spans="1:9" ht="28.5" x14ac:dyDescent="0.2">
      <c r="A812" s="103" t="s">
        <v>2402</v>
      </c>
      <c r="B812" s="23" t="s">
        <v>1856</v>
      </c>
      <c r="C812" s="24" t="s">
        <v>1046</v>
      </c>
      <c r="D812" s="24">
        <v>147</v>
      </c>
      <c r="E812" s="24">
        <v>3</v>
      </c>
      <c r="F812" s="24">
        <v>0</v>
      </c>
      <c r="G812" s="24">
        <v>0</v>
      </c>
      <c r="H812" s="24">
        <v>3</v>
      </c>
      <c r="I812" s="4">
        <f t="shared" si="12"/>
        <v>153</v>
      </c>
    </row>
    <row r="813" spans="1:9" ht="28.5" x14ac:dyDescent="0.2">
      <c r="A813" s="103" t="s">
        <v>2402</v>
      </c>
      <c r="B813" s="23" t="s">
        <v>1857</v>
      </c>
      <c r="C813" s="24" t="s">
        <v>1046</v>
      </c>
      <c r="D813" s="24">
        <v>209</v>
      </c>
      <c r="E813" s="24">
        <v>2</v>
      </c>
      <c r="F813" s="24">
        <v>1</v>
      </c>
      <c r="G813" s="24">
        <v>0</v>
      </c>
      <c r="H813" s="24">
        <v>1</v>
      </c>
      <c r="I813" s="4">
        <f t="shared" si="12"/>
        <v>213</v>
      </c>
    </row>
    <row r="814" spans="1:9" ht="28.5" x14ac:dyDescent="0.2">
      <c r="A814" s="103" t="s">
        <v>2402</v>
      </c>
      <c r="B814" s="23" t="s">
        <v>1858</v>
      </c>
      <c r="C814" s="24" t="s">
        <v>1046</v>
      </c>
      <c r="D814" s="24">
        <v>195</v>
      </c>
      <c r="E814" s="24">
        <v>3</v>
      </c>
      <c r="F814" s="24">
        <v>0</v>
      </c>
      <c r="G814" s="24">
        <v>0</v>
      </c>
      <c r="H814" s="24">
        <v>3</v>
      </c>
      <c r="I814" s="4">
        <f t="shared" si="12"/>
        <v>201</v>
      </c>
    </row>
    <row r="815" spans="1:9" ht="28.5" x14ac:dyDescent="0.2">
      <c r="A815" s="103" t="s">
        <v>2402</v>
      </c>
      <c r="B815" s="23" t="s">
        <v>1859</v>
      </c>
      <c r="C815" s="24" t="s">
        <v>1046</v>
      </c>
      <c r="D815" s="24">
        <v>274</v>
      </c>
      <c r="E815" s="24">
        <v>2</v>
      </c>
      <c r="F815" s="24">
        <v>1</v>
      </c>
      <c r="G815" s="24">
        <v>0</v>
      </c>
      <c r="H815" s="24">
        <v>1</v>
      </c>
      <c r="I815" s="4">
        <f t="shared" si="12"/>
        <v>278</v>
      </c>
    </row>
    <row r="816" spans="1:9" ht="28.5" x14ac:dyDescent="0.2">
      <c r="A816" s="103" t="s">
        <v>2402</v>
      </c>
      <c r="B816" s="23" t="s">
        <v>1860</v>
      </c>
      <c r="C816" s="24" t="s">
        <v>1046</v>
      </c>
      <c r="D816" s="24">
        <v>3084</v>
      </c>
      <c r="E816" s="24">
        <v>36</v>
      </c>
      <c r="F816" s="24">
        <v>18</v>
      </c>
      <c r="G816" s="24">
        <v>6</v>
      </c>
      <c r="H816" s="24">
        <v>2</v>
      </c>
      <c r="I816" s="4">
        <f t="shared" si="12"/>
        <v>3146</v>
      </c>
    </row>
    <row r="817" spans="1:9" ht="28.5" x14ac:dyDescent="0.2">
      <c r="A817" s="103" t="s">
        <v>2402</v>
      </c>
      <c r="B817" s="23" t="s">
        <v>1861</v>
      </c>
      <c r="C817" s="24" t="s">
        <v>1046</v>
      </c>
      <c r="D817" s="24">
        <v>294</v>
      </c>
      <c r="E817" s="24">
        <v>6</v>
      </c>
      <c r="F817" s="24">
        <v>3</v>
      </c>
      <c r="G817" s="24">
        <v>0</v>
      </c>
      <c r="H817" s="24">
        <v>1</v>
      </c>
      <c r="I817" s="4">
        <f t="shared" si="12"/>
        <v>304</v>
      </c>
    </row>
    <row r="818" spans="1:9" ht="28.5" x14ac:dyDescent="0.2">
      <c r="A818" s="103" t="s">
        <v>2403</v>
      </c>
      <c r="B818" s="23" t="s">
        <v>1862</v>
      </c>
      <c r="C818" s="24" t="s">
        <v>1046</v>
      </c>
      <c r="D818" s="24">
        <v>1268</v>
      </c>
      <c r="E818" s="24">
        <v>16</v>
      </c>
      <c r="F818" s="24">
        <v>6</v>
      </c>
      <c r="G818" s="24">
        <v>0</v>
      </c>
      <c r="H818" s="24">
        <v>6</v>
      </c>
      <c r="I818" s="4">
        <f t="shared" si="12"/>
        <v>1296</v>
      </c>
    </row>
    <row r="819" spans="1:9" ht="28.5" x14ac:dyDescent="0.2">
      <c r="A819" s="103" t="s">
        <v>2403</v>
      </c>
      <c r="B819" s="23" t="s">
        <v>1863</v>
      </c>
      <c r="C819" s="24" t="s">
        <v>1046</v>
      </c>
      <c r="D819" s="24">
        <v>402</v>
      </c>
      <c r="E819" s="24">
        <v>5</v>
      </c>
      <c r="F819" s="24">
        <v>4</v>
      </c>
      <c r="G819" s="24">
        <v>1</v>
      </c>
      <c r="H819" s="24">
        <v>0</v>
      </c>
      <c r="I819" s="4">
        <f t="shared" si="12"/>
        <v>412</v>
      </c>
    </row>
    <row r="820" spans="1:9" ht="28.5" x14ac:dyDescent="0.2">
      <c r="A820" s="103" t="s">
        <v>2403</v>
      </c>
      <c r="B820" s="23" t="s">
        <v>1864</v>
      </c>
      <c r="C820" s="24" t="s">
        <v>1046</v>
      </c>
      <c r="D820" s="24">
        <v>814</v>
      </c>
      <c r="E820" s="24">
        <v>15</v>
      </c>
      <c r="F820" s="24">
        <v>3</v>
      </c>
      <c r="G820" s="24">
        <v>1</v>
      </c>
      <c r="H820" s="24">
        <v>11</v>
      </c>
      <c r="I820" s="4">
        <f t="shared" si="12"/>
        <v>844</v>
      </c>
    </row>
    <row r="821" spans="1:9" ht="28.5" x14ac:dyDescent="0.2">
      <c r="A821" s="103" t="s">
        <v>2403</v>
      </c>
      <c r="B821" s="23" t="s">
        <v>1865</v>
      </c>
      <c r="C821" s="24" t="s">
        <v>1046</v>
      </c>
      <c r="D821" s="24">
        <v>386</v>
      </c>
      <c r="E821" s="24">
        <v>6</v>
      </c>
      <c r="F821" s="24">
        <v>0</v>
      </c>
      <c r="G821" s="24">
        <v>1</v>
      </c>
      <c r="H821" s="24">
        <v>3</v>
      </c>
      <c r="I821" s="4">
        <f t="shared" si="12"/>
        <v>396</v>
      </c>
    </row>
    <row r="822" spans="1:9" ht="28.5" x14ac:dyDescent="0.2">
      <c r="A822" s="103" t="s">
        <v>2403</v>
      </c>
      <c r="B822" s="23" t="s">
        <v>1866</v>
      </c>
      <c r="C822" s="24" t="s">
        <v>1046</v>
      </c>
      <c r="D822" s="24">
        <v>162</v>
      </c>
      <c r="E822" s="24">
        <v>4</v>
      </c>
      <c r="F822" s="24">
        <v>0</v>
      </c>
      <c r="G822" s="24">
        <v>1</v>
      </c>
      <c r="H822" s="24">
        <v>0</v>
      </c>
      <c r="I822" s="4">
        <f t="shared" si="12"/>
        <v>167</v>
      </c>
    </row>
    <row r="823" spans="1:9" ht="28.5" x14ac:dyDescent="0.2">
      <c r="A823" s="103" t="s">
        <v>2403</v>
      </c>
      <c r="B823" s="23" t="s">
        <v>1867</v>
      </c>
      <c r="C823" s="24" t="s">
        <v>1046</v>
      </c>
      <c r="D823" s="24">
        <v>610</v>
      </c>
      <c r="E823" s="24">
        <v>2</v>
      </c>
      <c r="F823" s="24">
        <v>1</v>
      </c>
      <c r="G823" s="24">
        <v>0</v>
      </c>
      <c r="H823" s="24">
        <v>0</v>
      </c>
      <c r="I823" s="4">
        <f t="shared" si="12"/>
        <v>613</v>
      </c>
    </row>
    <row r="824" spans="1:9" ht="28.5" x14ac:dyDescent="0.2">
      <c r="A824" s="103" t="s">
        <v>2403</v>
      </c>
      <c r="B824" s="23" t="s">
        <v>1868</v>
      </c>
      <c r="C824" s="24" t="s">
        <v>1046</v>
      </c>
      <c r="D824" s="24">
        <v>1229</v>
      </c>
      <c r="E824" s="24">
        <v>26</v>
      </c>
      <c r="F824" s="24">
        <v>9</v>
      </c>
      <c r="G824" s="24">
        <v>3</v>
      </c>
      <c r="H824" s="24">
        <v>8</v>
      </c>
      <c r="I824" s="4">
        <f t="shared" si="12"/>
        <v>1275</v>
      </c>
    </row>
    <row r="825" spans="1:9" x14ac:dyDescent="0.2">
      <c r="A825" s="103" t="s">
        <v>2403</v>
      </c>
      <c r="B825" s="23" t="s">
        <v>1869</v>
      </c>
      <c r="C825" s="24" t="s">
        <v>1046</v>
      </c>
      <c r="D825" s="24">
        <v>659</v>
      </c>
      <c r="E825" s="24">
        <v>4</v>
      </c>
      <c r="F825" s="24">
        <v>2</v>
      </c>
      <c r="G825" s="24">
        <v>0</v>
      </c>
      <c r="H825" s="24">
        <v>1</v>
      </c>
      <c r="I825" s="4">
        <f t="shared" si="12"/>
        <v>666</v>
      </c>
    </row>
    <row r="826" spans="1:9" ht="28.5" x14ac:dyDescent="0.2">
      <c r="A826" s="103" t="s">
        <v>2404</v>
      </c>
      <c r="B826" s="23" t="s">
        <v>1870</v>
      </c>
      <c r="C826" s="24" t="s">
        <v>1046</v>
      </c>
      <c r="D826" s="24">
        <v>124</v>
      </c>
      <c r="E826" s="24">
        <v>0</v>
      </c>
      <c r="F826" s="24">
        <v>0</v>
      </c>
      <c r="G826" s="24">
        <v>0</v>
      </c>
      <c r="H826" s="24">
        <v>0</v>
      </c>
      <c r="I826" s="4">
        <f t="shared" si="12"/>
        <v>124</v>
      </c>
    </row>
    <row r="827" spans="1:9" ht="28.5" x14ac:dyDescent="0.2">
      <c r="A827" s="103" t="s">
        <v>2404</v>
      </c>
      <c r="B827" s="23" t="s">
        <v>1871</v>
      </c>
      <c r="C827" s="24" t="s">
        <v>1046</v>
      </c>
      <c r="D827" s="24">
        <v>887</v>
      </c>
      <c r="E827" s="24">
        <v>20</v>
      </c>
      <c r="F827" s="24">
        <v>10</v>
      </c>
      <c r="G827" s="24">
        <v>2</v>
      </c>
      <c r="H827" s="24">
        <v>8</v>
      </c>
      <c r="I827" s="4">
        <f t="shared" si="12"/>
        <v>927</v>
      </c>
    </row>
    <row r="828" spans="1:9" ht="28.5" x14ac:dyDescent="0.2">
      <c r="A828" s="103" t="s">
        <v>2405</v>
      </c>
      <c r="B828" s="23" t="s">
        <v>1872</v>
      </c>
      <c r="C828" s="24" t="s">
        <v>1046</v>
      </c>
      <c r="D828" s="24">
        <v>1417</v>
      </c>
      <c r="E828" s="24">
        <v>34</v>
      </c>
      <c r="F828" s="24">
        <v>6</v>
      </c>
      <c r="G828" s="24">
        <v>4</v>
      </c>
      <c r="H828" s="24">
        <v>18</v>
      </c>
      <c r="I828" s="4">
        <f t="shared" si="12"/>
        <v>1479</v>
      </c>
    </row>
    <row r="829" spans="1:9" ht="28.5" x14ac:dyDescent="0.2">
      <c r="A829" s="103" t="s">
        <v>2405</v>
      </c>
      <c r="B829" s="23" t="s">
        <v>1873</v>
      </c>
      <c r="C829" s="24" t="s">
        <v>1046</v>
      </c>
      <c r="D829" s="24">
        <v>357</v>
      </c>
      <c r="E829" s="24">
        <v>4</v>
      </c>
      <c r="F829" s="24">
        <v>0</v>
      </c>
      <c r="G829" s="24">
        <v>2</v>
      </c>
      <c r="H829" s="24">
        <v>0</v>
      </c>
      <c r="I829" s="4">
        <f t="shared" si="12"/>
        <v>363</v>
      </c>
    </row>
    <row r="830" spans="1:9" ht="42.75" x14ac:dyDescent="0.2">
      <c r="A830" s="103" t="s">
        <v>2405</v>
      </c>
      <c r="B830" s="23" t="s">
        <v>1874</v>
      </c>
      <c r="C830" s="24" t="s">
        <v>1046</v>
      </c>
      <c r="D830" s="24">
        <v>648</v>
      </c>
      <c r="E830" s="24">
        <v>7</v>
      </c>
      <c r="F830" s="24">
        <v>2</v>
      </c>
      <c r="G830" s="24">
        <v>2</v>
      </c>
      <c r="H830" s="24">
        <v>0</v>
      </c>
      <c r="I830" s="4">
        <f t="shared" si="12"/>
        <v>659</v>
      </c>
    </row>
    <row r="831" spans="1:9" ht="42.75" x14ac:dyDescent="0.2">
      <c r="A831" s="103" t="s">
        <v>2405</v>
      </c>
      <c r="B831" s="23" t="s">
        <v>1875</v>
      </c>
      <c r="C831" s="24" t="s">
        <v>1046</v>
      </c>
      <c r="D831" s="24">
        <v>715</v>
      </c>
      <c r="E831" s="24">
        <v>22</v>
      </c>
      <c r="F831" s="24">
        <v>2</v>
      </c>
      <c r="G831" s="24">
        <v>4</v>
      </c>
      <c r="H831" s="24">
        <v>2</v>
      </c>
      <c r="I831" s="4">
        <f t="shared" si="12"/>
        <v>745</v>
      </c>
    </row>
    <row r="832" spans="1:9" ht="42.75" x14ac:dyDescent="0.2">
      <c r="A832" s="103" t="s">
        <v>2405</v>
      </c>
      <c r="B832" s="23" t="s">
        <v>1876</v>
      </c>
      <c r="C832" s="24" t="s">
        <v>1046</v>
      </c>
      <c r="D832" s="24">
        <v>299</v>
      </c>
      <c r="E832" s="24">
        <v>4</v>
      </c>
      <c r="F832" s="24">
        <v>2</v>
      </c>
      <c r="G832" s="24">
        <v>2</v>
      </c>
      <c r="H832" s="24">
        <v>0</v>
      </c>
      <c r="I832" s="4">
        <f t="shared" si="12"/>
        <v>307</v>
      </c>
    </row>
    <row r="833" spans="1:9" ht="42.75" x14ac:dyDescent="0.2">
      <c r="A833" s="103" t="s">
        <v>2405</v>
      </c>
      <c r="B833" s="23" t="s">
        <v>1877</v>
      </c>
      <c r="C833" s="24" t="s">
        <v>1046</v>
      </c>
      <c r="D833" s="24">
        <v>203</v>
      </c>
      <c r="E833" s="24">
        <v>3</v>
      </c>
      <c r="F833" s="24">
        <v>0</v>
      </c>
      <c r="G833" s="24">
        <v>1</v>
      </c>
      <c r="H833" s="24">
        <v>0</v>
      </c>
      <c r="I833" s="4">
        <f t="shared" si="12"/>
        <v>207</v>
      </c>
    </row>
    <row r="834" spans="1:9" ht="28.5" x14ac:dyDescent="0.2">
      <c r="A834" s="103" t="s">
        <v>2406</v>
      </c>
      <c r="B834" s="23" t="s">
        <v>1878</v>
      </c>
      <c r="C834" s="24" t="s">
        <v>1046</v>
      </c>
      <c r="D834" s="24">
        <v>173</v>
      </c>
      <c r="E834" s="24">
        <v>3</v>
      </c>
      <c r="F834" s="24">
        <v>0</v>
      </c>
      <c r="G834" s="24">
        <v>1</v>
      </c>
      <c r="H834" s="24">
        <v>1</v>
      </c>
      <c r="I834" s="4">
        <f t="shared" si="12"/>
        <v>178</v>
      </c>
    </row>
    <row r="835" spans="1:9" ht="28.5" x14ac:dyDescent="0.2">
      <c r="A835" s="103" t="s">
        <v>2406</v>
      </c>
      <c r="B835" s="23" t="s">
        <v>1879</v>
      </c>
      <c r="C835" s="24" t="s">
        <v>1046</v>
      </c>
      <c r="D835" s="24">
        <v>541</v>
      </c>
      <c r="E835" s="24">
        <v>6</v>
      </c>
      <c r="F835" s="24">
        <v>3</v>
      </c>
      <c r="G835" s="24">
        <v>2</v>
      </c>
      <c r="H835" s="24">
        <v>1</v>
      </c>
      <c r="I835" s="4">
        <f t="shared" ref="I835:I898" si="13">SUM(D835:H835)</f>
        <v>553</v>
      </c>
    </row>
    <row r="836" spans="1:9" ht="28.5" x14ac:dyDescent="0.2">
      <c r="A836" s="103" t="s">
        <v>2406</v>
      </c>
      <c r="B836" s="23" t="s">
        <v>1880</v>
      </c>
      <c r="C836" s="24" t="s">
        <v>1046</v>
      </c>
      <c r="D836" s="24">
        <v>923</v>
      </c>
      <c r="E836" s="24">
        <v>10</v>
      </c>
      <c r="F836" s="24">
        <v>3</v>
      </c>
      <c r="G836" s="24">
        <v>2</v>
      </c>
      <c r="H836" s="24">
        <v>1</v>
      </c>
      <c r="I836" s="4">
        <f t="shared" si="13"/>
        <v>939</v>
      </c>
    </row>
    <row r="837" spans="1:9" ht="28.5" x14ac:dyDescent="0.2">
      <c r="A837" s="103" t="s">
        <v>2406</v>
      </c>
      <c r="B837" s="23" t="s">
        <v>1881</v>
      </c>
      <c r="C837" s="24" t="s">
        <v>1046</v>
      </c>
      <c r="D837" s="24">
        <v>273</v>
      </c>
      <c r="E837" s="24">
        <v>4</v>
      </c>
      <c r="F837" s="24">
        <v>1</v>
      </c>
      <c r="G837" s="24">
        <v>1</v>
      </c>
      <c r="H837" s="24">
        <v>2</v>
      </c>
      <c r="I837" s="4">
        <f t="shared" si="13"/>
        <v>281</v>
      </c>
    </row>
    <row r="838" spans="1:9" ht="28.5" x14ac:dyDescent="0.2">
      <c r="A838" s="103" t="s">
        <v>2406</v>
      </c>
      <c r="B838" s="23" t="s">
        <v>1882</v>
      </c>
      <c r="C838" s="24" t="s">
        <v>1046</v>
      </c>
      <c r="D838" s="24">
        <v>151</v>
      </c>
      <c r="E838" s="24">
        <v>0</v>
      </c>
      <c r="F838" s="24">
        <v>0</v>
      </c>
      <c r="G838" s="24">
        <v>0</v>
      </c>
      <c r="H838" s="24">
        <v>0</v>
      </c>
      <c r="I838" s="4">
        <f t="shared" si="13"/>
        <v>151</v>
      </c>
    </row>
    <row r="839" spans="1:9" ht="28.5" x14ac:dyDescent="0.2">
      <c r="A839" s="103" t="s">
        <v>2406</v>
      </c>
      <c r="B839" s="23" t="s">
        <v>1883</v>
      </c>
      <c r="C839" s="24" t="s">
        <v>1046</v>
      </c>
      <c r="D839" s="24">
        <v>130</v>
      </c>
      <c r="E839" s="24">
        <v>0</v>
      </c>
      <c r="F839" s="24">
        <v>0</v>
      </c>
      <c r="G839" s="24">
        <v>0</v>
      </c>
      <c r="H839" s="24">
        <v>0</v>
      </c>
      <c r="I839" s="4">
        <f t="shared" si="13"/>
        <v>130</v>
      </c>
    </row>
    <row r="840" spans="1:9" ht="28.5" x14ac:dyDescent="0.2">
      <c r="A840" s="103" t="s">
        <v>2407</v>
      </c>
      <c r="B840" s="23" t="s">
        <v>1884</v>
      </c>
      <c r="C840" s="24" t="s">
        <v>1046</v>
      </c>
      <c r="D840" s="24">
        <v>170</v>
      </c>
      <c r="E840" s="24">
        <v>0</v>
      </c>
      <c r="F840" s="24">
        <v>0</v>
      </c>
      <c r="G840" s="24">
        <v>0</v>
      </c>
      <c r="H840" s="24">
        <v>0</v>
      </c>
      <c r="I840" s="4">
        <f t="shared" si="13"/>
        <v>170</v>
      </c>
    </row>
    <row r="841" spans="1:9" ht="42.75" x14ac:dyDescent="0.2">
      <c r="A841" s="103" t="s">
        <v>2407</v>
      </c>
      <c r="B841" s="23" t="s">
        <v>1885</v>
      </c>
      <c r="C841" s="24" t="s">
        <v>1046</v>
      </c>
      <c r="D841" s="24">
        <v>851</v>
      </c>
      <c r="E841" s="24">
        <v>29</v>
      </c>
      <c r="F841" s="24">
        <v>9</v>
      </c>
      <c r="G841" s="24">
        <v>9</v>
      </c>
      <c r="H841" s="24">
        <v>3</v>
      </c>
      <c r="I841" s="4">
        <f t="shared" si="13"/>
        <v>901</v>
      </c>
    </row>
    <row r="842" spans="1:9" ht="28.5" x14ac:dyDescent="0.2">
      <c r="A842" s="103" t="s">
        <v>2407</v>
      </c>
      <c r="B842" s="23" t="s">
        <v>1886</v>
      </c>
      <c r="C842" s="24" t="s">
        <v>1046</v>
      </c>
      <c r="D842" s="24">
        <v>153</v>
      </c>
      <c r="E842" s="24">
        <v>0</v>
      </c>
      <c r="F842" s="24">
        <v>0</v>
      </c>
      <c r="G842" s="24">
        <v>0</v>
      </c>
      <c r="H842" s="24">
        <v>0</v>
      </c>
      <c r="I842" s="4">
        <f t="shared" si="13"/>
        <v>153</v>
      </c>
    </row>
    <row r="843" spans="1:9" ht="42.75" x14ac:dyDescent="0.2">
      <c r="A843" s="103" t="s">
        <v>2408</v>
      </c>
      <c r="B843" s="23" t="s">
        <v>1887</v>
      </c>
      <c r="C843" s="24" t="s">
        <v>1046</v>
      </c>
      <c r="D843" s="24">
        <v>237</v>
      </c>
      <c r="E843" s="24">
        <v>4</v>
      </c>
      <c r="F843" s="24">
        <v>0</v>
      </c>
      <c r="G843" s="24">
        <v>1</v>
      </c>
      <c r="H843" s="24">
        <v>2</v>
      </c>
      <c r="I843" s="4">
        <f t="shared" si="13"/>
        <v>244</v>
      </c>
    </row>
    <row r="844" spans="1:9" ht="28.5" x14ac:dyDescent="0.2">
      <c r="A844" s="103" t="s">
        <v>2408</v>
      </c>
      <c r="B844" s="23" t="s">
        <v>1888</v>
      </c>
      <c r="C844" s="24" t="s">
        <v>1046</v>
      </c>
      <c r="D844" s="24">
        <v>651</v>
      </c>
      <c r="E844" s="24">
        <v>5</v>
      </c>
      <c r="F844" s="24">
        <v>2</v>
      </c>
      <c r="G844" s="24">
        <v>1</v>
      </c>
      <c r="H844" s="24">
        <v>1</v>
      </c>
      <c r="I844" s="4">
        <f t="shared" si="13"/>
        <v>660</v>
      </c>
    </row>
    <row r="845" spans="1:9" ht="28.5" x14ac:dyDescent="0.2">
      <c r="A845" s="103" t="s">
        <v>2408</v>
      </c>
      <c r="B845" s="23" t="s">
        <v>1889</v>
      </c>
      <c r="C845" s="24" t="s">
        <v>1046</v>
      </c>
      <c r="D845" s="24">
        <v>72</v>
      </c>
      <c r="E845" s="24">
        <v>1</v>
      </c>
      <c r="F845" s="24">
        <v>0</v>
      </c>
      <c r="G845" s="24">
        <v>0</v>
      </c>
      <c r="H845" s="24">
        <v>1</v>
      </c>
      <c r="I845" s="4">
        <f t="shared" si="13"/>
        <v>74</v>
      </c>
    </row>
    <row r="846" spans="1:9" ht="42.75" x14ac:dyDescent="0.2">
      <c r="A846" s="103" t="s">
        <v>2408</v>
      </c>
      <c r="B846" s="23" t="s">
        <v>1890</v>
      </c>
      <c r="C846" s="24" t="s">
        <v>1046</v>
      </c>
      <c r="D846" s="24">
        <v>284</v>
      </c>
      <c r="E846" s="24">
        <v>7</v>
      </c>
      <c r="F846" s="24">
        <v>0</v>
      </c>
      <c r="G846" s="24">
        <v>0</v>
      </c>
      <c r="H846" s="24">
        <v>0</v>
      </c>
      <c r="I846" s="4">
        <f t="shared" si="13"/>
        <v>291</v>
      </c>
    </row>
    <row r="847" spans="1:9" ht="42.75" x14ac:dyDescent="0.2">
      <c r="A847" s="103" t="s">
        <v>2408</v>
      </c>
      <c r="B847" s="23" t="s">
        <v>1891</v>
      </c>
      <c r="C847" s="24" t="s">
        <v>1046</v>
      </c>
      <c r="D847" s="24">
        <v>2898</v>
      </c>
      <c r="E847" s="24">
        <v>73</v>
      </c>
      <c r="F847" s="24">
        <v>17</v>
      </c>
      <c r="G847" s="24">
        <v>8</v>
      </c>
      <c r="H847" s="24">
        <v>0</v>
      </c>
      <c r="I847" s="4">
        <f t="shared" si="13"/>
        <v>2996</v>
      </c>
    </row>
    <row r="848" spans="1:9" ht="28.5" x14ac:dyDescent="0.2">
      <c r="A848" s="103" t="s">
        <v>2408</v>
      </c>
      <c r="B848" s="23" t="s">
        <v>1892</v>
      </c>
      <c r="C848" s="24" t="s">
        <v>1046</v>
      </c>
      <c r="D848" s="24">
        <v>221</v>
      </c>
      <c r="E848" s="24">
        <v>2</v>
      </c>
      <c r="F848" s="24">
        <v>0</v>
      </c>
      <c r="G848" s="24">
        <v>0</v>
      </c>
      <c r="H848" s="24">
        <v>2</v>
      </c>
      <c r="I848" s="4">
        <f t="shared" si="13"/>
        <v>225</v>
      </c>
    </row>
    <row r="849" spans="1:9" ht="42.75" x14ac:dyDescent="0.2">
      <c r="A849" s="103" t="s">
        <v>2409</v>
      </c>
      <c r="B849" s="23" t="s">
        <v>1893</v>
      </c>
      <c r="C849" s="24" t="s">
        <v>1046</v>
      </c>
      <c r="D849" s="24">
        <v>598</v>
      </c>
      <c r="E849" s="24">
        <v>6</v>
      </c>
      <c r="F849" s="24">
        <v>2</v>
      </c>
      <c r="G849" s="24">
        <v>0</v>
      </c>
      <c r="H849" s="24">
        <v>0</v>
      </c>
      <c r="I849" s="4">
        <f t="shared" si="13"/>
        <v>606</v>
      </c>
    </row>
    <row r="850" spans="1:9" ht="28.5" x14ac:dyDescent="0.2">
      <c r="A850" s="103" t="s">
        <v>2409</v>
      </c>
      <c r="B850" s="23" t="s">
        <v>1894</v>
      </c>
      <c r="C850" s="24" t="s">
        <v>1046</v>
      </c>
      <c r="D850" s="24">
        <v>438</v>
      </c>
      <c r="E850" s="24">
        <v>15</v>
      </c>
      <c r="F850" s="24">
        <v>2</v>
      </c>
      <c r="G850" s="24">
        <v>1</v>
      </c>
      <c r="H850" s="24">
        <v>5</v>
      </c>
      <c r="I850" s="4">
        <f t="shared" si="13"/>
        <v>461</v>
      </c>
    </row>
    <row r="851" spans="1:9" ht="28.5" x14ac:dyDescent="0.2">
      <c r="A851" s="103" t="s">
        <v>2409</v>
      </c>
      <c r="B851" s="23" t="s">
        <v>1895</v>
      </c>
      <c r="C851" s="24" t="s">
        <v>1046</v>
      </c>
      <c r="D851" s="24">
        <v>248</v>
      </c>
      <c r="E851" s="24">
        <v>1</v>
      </c>
      <c r="F851" s="24">
        <v>0</v>
      </c>
      <c r="G851" s="24">
        <v>0</v>
      </c>
      <c r="H851" s="24">
        <v>0</v>
      </c>
      <c r="I851" s="4">
        <f t="shared" si="13"/>
        <v>249</v>
      </c>
    </row>
    <row r="852" spans="1:9" ht="28.5" x14ac:dyDescent="0.2">
      <c r="A852" s="103" t="s">
        <v>2409</v>
      </c>
      <c r="B852" s="23" t="s">
        <v>1896</v>
      </c>
      <c r="C852" s="24" t="s">
        <v>1046</v>
      </c>
      <c r="D852" s="24">
        <v>430</v>
      </c>
      <c r="E852" s="24">
        <v>1</v>
      </c>
      <c r="F852" s="24">
        <v>0</v>
      </c>
      <c r="G852" s="24">
        <v>0</v>
      </c>
      <c r="H852" s="24">
        <v>0</v>
      </c>
      <c r="I852" s="4">
        <f t="shared" si="13"/>
        <v>431</v>
      </c>
    </row>
    <row r="853" spans="1:9" ht="28.5" x14ac:dyDescent="0.2">
      <c r="A853" s="103" t="s">
        <v>2410</v>
      </c>
      <c r="B853" s="23" t="s">
        <v>1897</v>
      </c>
      <c r="C853" s="24" t="s">
        <v>1046</v>
      </c>
      <c r="D853" s="24">
        <v>152</v>
      </c>
      <c r="E853" s="24">
        <v>3</v>
      </c>
      <c r="F853" s="24">
        <v>0</v>
      </c>
      <c r="G853" s="24">
        <v>0</v>
      </c>
      <c r="H853" s="24">
        <v>3</v>
      </c>
      <c r="I853" s="4">
        <f t="shared" si="13"/>
        <v>158</v>
      </c>
    </row>
    <row r="854" spans="1:9" ht="28.5" x14ac:dyDescent="0.2">
      <c r="A854" s="103" t="s">
        <v>2410</v>
      </c>
      <c r="B854" s="23" t="s">
        <v>1898</v>
      </c>
      <c r="C854" s="24" t="s">
        <v>1046</v>
      </c>
      <c r="D854" s="24">
        <v>331</v>
      </c>
      <c r="E854" s="24">
        <v>3</v>
      </c>
      <c r="F854" s="24">
        <v>1</v>
      </c>
      <c r="G854" s="24">
        <v>0</v>
      </c>
      <c r="H854" s="24">
        <v>2</v>
      </c>
      <c r="I854" s="4">
        <f t="shared" si="13"/>
        <v>337</v>
      </c>
    </row>
    <row r="855" spans="1:9" ht="42.75" x14ac:dyDescent="0.2">
      <c r="A855" s="103" t="s">
        <v>2411</v>
      </c>
      <c r="B855" s="23" t="s">
        <v>1899</v>
      </c>
      <c r="C855" s="24" t="s">
        <v>1046</v>
      </c>
      <c r="D855" s="24">
        <v>849</v>
      </c>
      <c r="E855" s="24">
        <v>8</v>
      </c>
      <c r="F855" s="24">
        <v>4</v>
      </c>
      <c r="G855" s="24">
        <v>1</v>
      </c>
      <c r="H855" s="24">
        <v>1</v>
      </c>
      <c r="I855" s="4">
        <f t="shared" si="13"/>
        <v>863</v>
      </c>
    </row>
    <row r="856" spans="1:9" ht="28.5" x14ac:dyDescent="0.2">
      <c r="A856" s="103" t="s">
        <v>2412</v>
      </c>
      <c r="B856" s="23" t="s">
        <v>1900</v>
      </c>
      <c r="C856" s="24" t="s">
        <v>1046</v>
      </c>
      <c r="D856" s="24">
        <v>590</v>
      </c>
      <c r="E856" s="24">
        <v>17</v>
      </c>
      <c r="F856" s="24">
        <v>4</v>
      </c>
      <c r="G856" s="24">
        <v>1</v>
      </c>
      <c r="H856" s="24">
        <v>6</v>
      </c>
      <c r="I856" s="4">
        <f t="shared" si="13"/>
        <v>618</v>
      </c>
    </row>
    <row r="857" spans="1:9" ht="28.5" x14ac:dyDescent="0.2">
      <c r="A857" s="103" t="s">
        <v>2412</v>
      </c>
      <c r="B857" s="23" t="s">
        <v>1901</v>
      </c>
      <c r="C857" s="24" t="s">
        <v>1046</v>
      </c>
      <c r="D857" s="24">
        <v>179</v>
      </c>
      <c r="E857" s="24">
        <v>2</v>
      </c>
      <c r="F857" s="24">
        <v>0</v>
      </c>
      <c r="G857" s="24">
        <v>2</v>
      </c>
      <c r="H857" s="24">
        <v>0</v>
      </c>
      <c r="I857" s="4">
        <f t="shared" si="13"/>
        <v>183</v>
      </c>
    </row>
    <row r="858" spans="1:9" ht="28.5" x14ac:dyDescent="0.2">
      <c r="A858" s="103" t="s">
        <v>2412</v>
      </c>
      <c r="B858" s="23" t="s">
        <v>1902</v>
      </c>
      <c r="C858" s="24" t="s">
        <v>1046</v>
      </c>
      <c r="D858" s="24">
        <v>292</v>
      </c>
      <c r="E858" s="24">
        <v>9</v>
      </c>
      <c r="F858" s="24">
        <v>0</v>
      </c>
      <c r="G858" s="24">
        <v>4</v>
      </c>
      <c r="H858" s="24">
        <v>0</v>
      </c>
      <c r="I858" s="4">
        <f t="shared" si="13"/>
        <v>305</v>
      </c>
    </row>
    <row r="859" spans="1:9" ht="28.5" x14ac:dyDescent="0.2">
      <c r="A859" s="103" t="s">
        <v>2412</v>
      </c>
      <c r="B859" s="23" t="s">
        <v>1903</v>
      </c>
      <c r="C859" s="24" t="s">
        <v>1046</v>
      </c>
      <c r="D859" s="24">
        <v>233</v>
      </c>
      <c r="E859" s="24">
        <v>3</v>
      </c>
      <c r="F859" s="24">
        <v>1</v>
      </c>
      <c r="G859" s="24">
        <v>0</v>
      </c>
      <c r="H859" s="24">
        <v>2</v>
      </c>
      <c r="I859" s="4">
        <f t="shared" si="13"/>
        <v>239</v>
      </c>
    </row>
    <row r="860" spans="1:9" ht="28.5" x14ac:dyDescent="0.2">
      <c r="A860" s="103" t="s">
        <v>2412</v>
      </c>
      <c r="B860" s="23" t="s">
        <v>1904</v>
      </c>
      <c r="C860" s="24" t="s">
        <v>1046</v>
      </c>
      <c r="D860" s="24">
        <v>219</v>
      </c>
      <c r="E860" s="24">
        <v>0</v>
      </c>
      <c r="F860" s="24">
        <v>0</v>
      </c>
      <c r="G860" s="24">
        <v>0</v>
      </c>
      <c r="H860" s="24">
        <v>0</v>
      </c>
      <c r="I860" s="4">
        <f t="shared" si="13"/>
        <v>219</v>
      </c>
    </row>
    <row r="861" spans="1:9" ht="28.5" x14ac:dyDescent="0.2">
      <c r="A861" s="103" t="s">
        <v>2412</v>
      </c>
      <c r="B861" s="23" t="s">
        <v>1905</v>
      </c>
      <c r="C861" s="24" t="s">
        <v>1046</v>
      </c>
      <c r="D861" s="24">
        <v>338</v>
      </c>
      <c r="E861" s="24">
        <v>5</v>
      </c>
      <c r="F861" s="24">
        <v>0</v>
      </c>
      <c r="G861" s="24">
        <v>4</v>
      </c>
      <c r="H861" s="24">
        <v>0</v>
      </c>
      <c r="I861" s="4">
        <f t="shared" si="13"/>
        <v>347</v>
      </c>
    </row>
    <row r="862" spans="1:9" ht="28.5" x14ac:dyDescent="0.2">
      <c r="A862" s="103" t="s">
        <v>2412</v>
      </c>
      <c r="B862" s="23" t="s">
        <v>1906</v>
      </c>
      <c r="C862" s="24" t="s">
        <v>1046</v>
      </c>
      <c r="D862" s="24">
        <v>221</v>
      </c>
      <c r="E862" s="24">
        <v>0</v>
      </c>
      <c r="F862" s="24">
        <v>0</v>
      </c>
      <c r="G862" s="24">
        <v>0</v>
      </c>
      <c r="H862" s="24">
        <v>0</v>
      </c>
      <c r="I862" s="4">
        <f t="shared" si="13"/>
        <v>221</v>
      </c>
    </row>
    <row r="863" spans="1:9" ht="42.75" x14ac:dyDescent="0.2">
      <c r="A863" s="103" t="s">
        <v>2412</v>
      </c>
      <c r="B863" s="23" t="s">
        <v>1907</v>
      </c>
      <c r="C863" s="24" t="s">
        <v>1046</v>
      </c>
      <c r="D863" s="24">
        <v>142</v>
      </c>
      <c r="E863" s="24">
        <v>11</v>
      </c>
      <c r="F863" s="24">
        <v>0</v>
      </c>
      <c r="G863" s="24">
        <v>0</v>
      </c>
      <c r="H863" s="24">
        <v>6</v>
      </c>
      <c r="I863" s="4">
        <f t="shared" si="13"/>
        <v>159</v>
      </c>
    </row>
    <row r="864" spans="1:9" ht="28.5" x14ac:dyDescent="0.2">
      <c r="A864" s="103" t="s">
        <v>2413</v>
      </c>
      <c r="B864" s="23" t="s">
        <v>1908</v>
      </c>
      <c r="C864" s="24" t="s">
        <v>1046</v>
      </c>
      <c r="D864" s="24">
        <v>791</v>
      </c>
      <c r="E864" s="24">
        <v>22</v>
      </c>
      <c r="F864" s="24">
        <v>5</v>
      </c>
      <c r="G864" s="24">
        <v>6</v>
      </c>
      <c r="H864" s="24">
        <v>3</v>
      </c>
      <c r="I864" s="4">
        <f t="shared" si="13"/>
        <v>827</v>
      </c>
    </row>
    <row r="865" spans="1:9" ht="28.5" x14ac:dyDescent="0.2">
      <c r="A865" s="103" t="s">
        <v>2413</v>
      </c>
      <c r="B865" s="23" t="s">
        <v>1909</v>
      </c>
      <c r="C865" s="24" t="s">
        <v>1046</v>
      </c>
      <c r="D865" s="24">
        <v>59</v>
      </c>
      <c r="E865" s="24">
        <v>1</v>
      </c>
      <c r="F865" s="24">
        <v>0</v>
      </c>
      <c r="G865" s="24">
        <v>0</v>
      </c>
      <c r="H865" s="24">
        <v>0</v>
      </c>
      <c r="I865" s="4">
        <f t="shared" si="13"/>
        <v>60</v>
      </c>
    </row>
    <row r="866" spans="1:9" ht="28.5" x14ac:dyDescent="0.2">
      <c r="A866" s="103" t="s">
        <v>2413</v>
      </c>
      <c r="B866" s="23" t="s">
        <v>1910</v>
      </c>
      <c r="C866" s="24" t="s">
        <v>1046</v>
      </c>
      <c r="D866" s="24">
        <v>405</v>
      </c>
      <c r="E866" s="24">
        <v>7</v>
      </c>
      <c r="F866" s="24">
        <v>0</v>
      </c>
      <c r="G866" s="24">
        <v>1</v>
      </c>
      <c r="H866" s="24">
        <v>0</v>
      </c>
      <c r="I866" s="4">
        <f t="shared" si="13"/>
        <v>413</v>
      </c>
    </row>
    <row r="867" spans="1:9" ht="28.5" x14ac:dyDescent="0.2">
      <c r="A867" s="103" t="s">
        <v>2413</v>
      </c>
      <c r="B867" s="23" t="s">
        <v>1911</v>
      </c>
      <c r="C867" s="24" t="s">
        <v>1046</v>
      </c>
      <c r="D867" s="24">
        <v>239</v>
      </c>
      <c r="E867" s="24">
        <v>0</v>
      </c>
      <c r="F867" s="24">
        <v>0</v>
      </c>
      <c r="G867" s="24">
        <v>0</v>
      </c>
      <c r="H867" s="24">
        <v>0</v>
      </c>
      <c r="I867" s="4">
        <f t="shared" si="13"/>
        <v>239</v>
      </c>
    </row>
    <row r="868" spans="1:9" ht="42.75" x14ac:dyDescent="0.2">
      <c r="A868" s="103" t="s">
        <v>2413</v>
      </c>
      <c r="B868" s="23" t="s">
        <v>1912</v>
      </c>
      <c r="C868" s="24" t="s">
        <v>1046</v>
      </c>
      <c r="D868" s="24">
        <v>60</v>
      </c>
      <c r="E868" s="24">
        <v>0</v>
      </c>
      <c r="F868" s="24">
        <v>0</v>
      </c>
      <c r="G868" s="24">
        <v>0</v>
      </c>
      <c r="H868" s="24">
        <v>0</v>
      </c>
      <c r="I868" s="4">
        <f t="shared" si="13"/>
        <v>60</v>
      </c>
    </row>
    <row r="869" spans="1:9" ht="28.5" x14ac:dyDescent="0.2">
      <c r="A869" s="103" t="s">
        <v>2413</v>
      </c>
      <c r="B869" s="23" t="s">
        <v>1913</v>
      </c>
      <c r="C869" s="24" t="s">
        <v>1046</v>
      </c>
      <c r="D869" s="24">
        <v>412</v>
      </c>
      <c r="E869" s="24">
        <v>13</v>
      </c>
      <c r="F869" s="24">
        <v>1</v>
      </c>
      <c r="G869" s="24">
        <v>3</v>
      </c>
      <c r="H869" s="24">
        <v>1</v>
      </c>
      <c r="I869" s="4">
        <f t="shared" si="13"/>
        <v>430</v>
      </c>
    </row>
    <row r="870" spans="1:9" ht="28.5" x14ac:dyDescent="0.2">
      <c r="A870" s="103" t="s">
        <v>2413</v>
      </c>
      <c r="B870" s="23" t="s">
        <v>1914</v>
      </c>
      <c r="C870" s="24" t="s">
        <v>1046</v>
      </c>
      <c r="D870" s="24">
        <v>167</v>
      </c>
      <c r="E870" s="24">
        <v>0</v>
      </c>
      <c r="F870" s="24">
        <v>0</v>
      </c>
      <c r="G870" s="24">
        <v>0</v>
      </c>
      <c r="H870" s="24">
        <v>0</v>
      </c>
      <c r="I870" s="4">
        <f t="shared" si="13"/>
        <v>167</v>
      </c>
    </row>
    <row r="871" spans="1:9" ht="28.5" x14ac:dyDescent="0.2">
      <c r="A871" s="103" t="s">
        <v>2414</v>
      </c>
      <c r="B871" s="23" t="s">
        <v>1915</v>
      </c>
      <c r="C871" s="24" t="s">
        <v>1046</v>
      </c>
      <c r="D871" s="24">
        <v>121</v>
      </c>
      <c r="E871" s="24">
        <v>0</v>
      </c>
      <c r="F871" s="24">
        <v>0</v>
      </c>
      <c r="G871" s="24">
        <v>0</v>
      </c>
      <c r="H871" s="24">
        <v>0</v>
      </c>
      <c r="I871" s="4">
        <f t="shared" si="13"/>
        <v>121</v>
      </c>
    </row>
    <row r="872" spans="1:9" ht="28.5" x14ac:dyDescent="0.2">
      <c r="A872" s="103" t="s">
        <v>2414</v>
      </c>
      <c r="B872" s="23" t="s">
        <v>1916</v>
      </c>
      <c r="C872" s="24" t="s">
        <v>1046</v>
      </c>
      <c r="D872" s="24">
        <v>2977</v>
      </c>
      <c r="E872" s="24">
        <v>34</v>
      </c>
      <c r="F872" s="24">
        <v>10</v>
      </c>
      <c r="G872" s="24">
        <v>8</v>
      </c>
      <c r="H872" s="24">
        <v>5</v>
      </c>
      <c r="I872" s="4">
        <f t="shared" si="13"/>
        <v>3034</v>
      </c>
    </row>
    <row r="873" spans="1:9" ht="28.5" x14ac:dyDescent="0.2">
      <c r="A873" s="103" t="s">
        <v>2414</v>
      </c>
      <c r="B873" s="23" t="s">
        <v>1917</v>
      </c>
      <c r="C873" s="24" t="s">
        <v>1046</v>
      </c>
      <c r="D873" s="24">
        <v>462</v>
      </c>
      <c r="E873" s="24">
        <v>4</v>
      </c>
      <c r="F873" s="24">
        <v>3</v>
      </c>
      <c r="G873" s="24">
        <v>1</v>
      </c>
      <c r="H873" s="24">
        <v>0</v>
      </c>
      <c r="I873" s="4">
        <f t="shared" si="13"/>
        <v>470</v>
      </c>
    </row>
    <row r="874" spans="1:9" ht="28.5" x14ac:dyDescent="0.2">
      <c r="A874" s="103" t="s">
        <v>2414</v>
      </c>
      <c r="B874" s="23" t="s">
        <v>1918</v>
      </c>
      <c r="C874" s="24" t="s">
        <v>1046</v>
      </c>
      <c r="D874" s="24">
        <v>2720</v>
      </c>
      <c r="E874" s="24">
        <v>42</v>
      </c>
      <c r="F874" s="24">
        <v>7</v>
      </c>
      <c r="G874" s="24">
        <v>11</v>
      </c>
      <c r="H874" s="24">
        <v>0</v>
      </c>
      <c r="I874" s="4">
        <f t="shared" si="13"/>
        <v>2780</v>
      </c>
    </row>
    <row r="875" spans="1:9" ht="42.75" x14ac:dyDescent="0.2">
      <c r="A875" s="103" t="s">
        <v>2414</v>
      </c>
      <c r="B875" s="23" t="s">
        <v>1919</v>
      </c>
      <c r="C875" s="24" t="s">
        <v>1046</v>
      </c>
      <c r="D875" s="24">
        <v>166</v>
      </c>
      <c r="E875" s="24">
        <v>1</v>
      </c>
      <c r="F875" s="24">
        <v>0</v>
      </c>
      <c r="G875" s="24">
        <v>0</v>
      </c>
      <c r="H875" s="24">
        <v>0</v>
      </c>
      <c r="I875" s="4">
        <f t="shared" si="13"/>
        <v>167</v>
      </c>
    </row>
    <row r="876" spans="1:9" ht="28.5" x14ac:dyDescent="0.2">
      <c r="A876" s="103" t="s">
        <v>2414</v>
      </c>
      <c r="B876" s="23" t="s">
        <v>1920</v>
      </c>
      <c r="C876" s="24" t="s">
        <v>1046</v>
      </c>
      <c r="D876" s="24">
        <v>405</v>
      </c>
      <c r="E876" s="24">
        <v>6</v>
      </c>
      <c r="F876" s="24">
        <v>1</v>
      </c>
      <c r="G876" s="24">
        <v>0</v>
      </c>
      <c r="H876" s="24">
        <v>5</v>
      </c>
      <c r="I876" s="4">
        <f t="shared" si="13"/>
        <v>417</v>
      </c>
    </row>
    <row r="877" spans="1:9" ht="28.5" x14ac:dyDescent="0.2">
      <c r="A877" s="103" t="s">
        <v>2414</v>
      </c>
      <c r="B877" s="23" t="s">
        <v>1921</v>
      </c>
      <c r="C877" s="24" t="s">
        <v>1046</v>
      </c>
      <c r="D877" s="24">
        <v>755</v>
      </c>
      <c r="E877" s="24">
        <v>23</v>
      </c>
      <c r="F877" s="24">
        <v>4</v>
      </c>
      <c r="G877" s="24">
        <v>4</v>
      </c>
      <c r="H877" s="24">
        <v>9</v>
      </c>
      <c r="I877" s="4">
        <f t="shared" si="13"/>
        <v>795</v>
      </c>
    </row>
    <row r="878" spans="1:9" ht="28.5" x14ac:dyDescent="0.2">
      <c r="A878" s="103" t="s">
        <v>2414</v>
      </c>
      <c r="B878" s="23" t="s">
        <v>1922</v>
      </c>
      <c r="C878" s="24" t="s">
        <v>1046</v>
      </c>
      <c r="D878" s="24">
        <v>255</v>
      </c>
      <c r="E878" s="24">
        <v>1</v>
      </c>
      <c r="F878" s="24">
        <v>0</v>
      </c>
      <c r="G878" s="24">
        <v>0</v>
      </c>
      <c r="H878" s="24">
        <v>1</v>
      </c>
      <c r="I878" s="4">
        <f t="shared" si="13"/>
        <v>257</v>
      </c>
    </row>
    <row r="879" spans="1:9" ht="28.5" x14ac:dyDescent="0.2">
      <c r="A879" s="103" t="s">
        <v>2414</v>
      </c>
      <c r="B879" s="23" t="s">
        <v>1923</v>
      </c>
      <c r="C879" s="24" t="s">
        <v>1046</v>
      </c>
      <c r="D879" s="24">
        <v>656</v>
      </c>
      <c r="E879" s="24">
        <v>2</v>
      </c>
      <c r="F879" s="24">
        <v>1</v>
      </c>
      <c r="G879" s="24">
        <v>0</v>
      </c>
      <c r="H879" s="24">
        <v>1</v>
      </c>
      <c r="I879" s="4">
        <f t="shared" si="13"/>
        <v>660</v>
      </c>
    </row>
    <row r="880" spans="1:9" ht="28.5" x14ac:dyDescent="0.2">
      <c r="A880" s="103" t="s">
        <v>2414</v>
      </c>
      <c r="B880" s="23" t="s">
        <v>1924</v>
      </c>
      <c r="C880" s="24" t="s">
        <v>1046</v>
      </c>
      <c r="D880" s="24">
        <v>301</v>
      </c>
      <c r="E880" s="24">
        <v>1</v>
      </c>
      <c r="F880" s="24">
        <v>0</v>
      </c>
      <c r="G880" s="24">
        <v>1</v>
      </c>
      <c r="H880" s="24">
        <v>0</v>
      </c>
      <c r="I880" s="4">
        <f t="shared" si="13"/>
        <v>303</v>
      </c>
    </row>
    <row r="881" spans="1:9" ht="28.5" x14ac:dyDescent="0.2">
      <c r="A881" s="103" t="s">
        <v>2414</v>
      </c>
      <c r="B881" s="23" t="s">
        <v>1925</v>
      </c>
      <c r="C881" s="24" t="s">
        <v>1046</v>
      </c>
      <c r="D881" s="24">
        <v>223</v>
      </c>
      <c r="E881" s="24">
        <v>2</v>
      </c>
      <c r="F881" s="24">
        <v>0</v>
      </c>
      <c r="G881" s="24">
        <v>0</v>
      </c>
      <c r="H881" s="24">
        <v>0</v>
      </c>
      <c r="I881" s="4">
        <f t="shared" si="13"/>
        <v>225</v>
      </c>
    </row>
    <row r="882" spans="1:9" ht="28.5" x14ac:dyDescent="0.2">
      <c r="A882" s="103" t="s">
        <v>2415</v>
      </c>
      <c r="B882" s="23" t="s">
        <v>1926</v>
      </c>
      <c r="C882" s="24" t="s">
        <v>1046</v>
      </c>
      <c r="D882" s="24">
        <v>213</v>
      </c>
      <c r="E882" s="24">
        <v>1</v>
      </c>
      <c r="F882" s="24">
        <v>0</v>
      </c>
      <c r="G882" s="24">
        <v>1</v>
      </c>
      <c r="H882" s="24">
        <v>0</v>
      </c>
      <c r="I882" s="4">
        <f t="shared" si="13"/>
        <v>215</v>
      </c>
    </row>
    <row r="883" spans="1:9" ht="28.5" x14ac:dyDescent="0.2">
      <c r="A883" s="103" t="s">
        <v>2416</v>
      </c>
      <c r="B883" s="23" t="s">
        <v>1927</v>
      </c>
      <c r="C883" s="24" t="s">
        <v>1046</v>
      </c>
      <c r="D883" s="24">
        <v>302</v>
      </c>
      <c r="E883" s="24">
        <v>3</v>
      </c>
      <c r="F883" s="24">
        <v>1</v>
      </c>
      <c r="G883" s="24">
        <v>0</v>
      </c>
      <c r="H883" s="24">
        <v>1</v>
      </c>
      <c r="I883" s="4">
        <f t="shared" si="13"/>
        <v>307</v>
      </c>
    </row>
    <row r="884" spans="1:9" ht="28.5" x14ac:dyDescent="0.2">
      <c r="A884" s="103" t="s">
        <v>2416</v>
      </c>
      <c r="B884" s="23" t="s">
        <v>1928</v>
      </c>
      <c r="C884" s="24" t="s">
        <v>1046</v>
      </c>
      <c r="D884" s="24">
        <v>1205</v>
      </c>
      <c r="E884" s="24">
        <v>23</v>
      </c>
      <c r="F884" s="24">
        <v>8</v>
      </c>
      <c r="G884" s="24">
        <v>7</v>
      </c>
      <c r="H884" s="24">
        <v>6</v>
      </c>
      <c r="I884" s="4">
        <f t="shared" si="13"/>
        <v>1249</v>
      </c>
    </row>
    <row r="885" spans="1:9" ht="28.5" x14ac:dyDescent="0.2">
      <c r="A885" s="103" t="s">
        <v>2416</v>
      </c>
      <c r="B885" s="23" t="s">
        <v>1929</v>
      </c>
      <c r="C885" s="24" t="s">
        <v>1046</v>
      </c>
      <c r="D885" s="24">
        <v>254</v>
      </c>
      <c r="E885" s="24">
        <v>1</v>
      </c>
      <c r="F885" s="24">
        <v>0</v>
      </c>
      <c r="G885" s="24">
        <v>0</v>
      </c>
      <c r="H885" s="24">
        <v>1</v>
      </c>
      <c r="I885" s="4">
        <f t="shared" si="13"/>
        <v>256</v>
      </c>
    </row>
    <row r="886" spans="1:9" ht="28.5" x14ac:dyDescent="0.2">
      <c r="A886" s="103" t="s">
        <v>2417</v>
      </c>
      <c r="B886" s="23" t="s">
        <v>1930</v>
      </c>
      <c r="C886" s="24" t="s">
        <v>1046</v>
      </c>
      <c r="D886" s="24">
        <v>49</v>
      </c>
      <c r="E886" s="24">
        <v>2</v>
      </c>
      <c r="F886" s="24">
        <v>0</v>
      </c>
      <c r="G886" s="24">
        <v>1</v>
      </c>
      <c r="H886" s="24">
        <v>0</v>
      </c>
      <c r="I886" s="4">
        <f t="shared" si="13"/>
        <v>52</v>
      </c>
    </row>
    <row r="887" spans="1:9" ht="28.5" x14ac:dyDescent="0.2">
      <c r="A887" s="103" t="s">
        <v>2417</v>
      </c>
      <c r="B887" s="23" t="s">
        <v>1931</v>
      </c>
      <c r="C887" s="24" t="s">
        <v>1046</v>
      </c>
      <c r="D887" s="24">
        <v>179</v>
      </c>
      <c r="E887" s="24">
        <v>1</v>
      </c>
      <c r="F887" s="24">
        <v>0</v>
      </c>
      <c r="G887" s="24">
        <v>1</v>
      </c>
      <c r="H887" s="24">
        <v>0</v>
      </c>
      <c r="I887" s="4">
        <f t="shared" si="13"/>
        <v>181</v>
      </c>
    </row>
    <row r="888" spans="1:9" ht="28.5" x14ac:dyDescent="0.2">
      <c r="A888" s="103" t="s">
        <v>2418</v>
      </c>
      <c r="B888" s="23" t="s">
        <v>1932</v>
      </c>
      <c r="C888" s="24" t="s">
        <v>1046</v>
      </c>
      <c r="D888" s="24">
        <v>457</v>
      </c>
      <c r="E888" s="24">
        <v>16</v>
      </c>
      <c r="F888" s="24">
        <v>2</v>
      </c>
      <c r="G888" s="24">
        <v>3</v>
      </c>
      <c r="H888" s="24">
        <v>8</v>
      </c>
      <c r="I888" s="4">
        <f t="shared" si="13"/>
        <v>486</v>
      </c>
    </row>
    <row r="889" spans="1:9" ht="28.5" x14ac:dyDescent="0.2">
      <c r="A889" s="103" t="s">
        <v>2418</v>
      </c>
      <c r="B889" s="23" t="s">
        <v>1933</v>
      </c>
      <c r="C889" s="24" t="s">
        <v>1046</v>
      </c>
      <c r="D889" s="24">
        <v>403</v>
      </c>
      <c r="E889" s="24">
        <v>4</v>
      </c>
      <c r="F889" s="24">
        <v>1</v>
      </c>
      <c r="G889" s="24">
        <v>1</v>
      </c>
      <c r="H889" s="24">
        <v>0</v>
      </c>
      <c r="I889" s="4">
        <f t="shared" si="13"/>
        <v>409</v>
      </c>
    </row>
    <row r="890" spans="1:9" ht="42.75" x14ac:dyDescent="0.2">
      <c r="A890" s="103" t="s">
        <v>2418</v>
      </c>
      <c r="B890" s="23" t="s">
        <v>1934</v>
      </c>
      <c r="C890" s="24" t="s">
        <v>1046</v>
      </c>
      <c r="D890" s="24">
        <v>983</v>
      </c>
      <c r="E890" s="24">
        <v>9</v>
      </c>
      <c r="F890" s="24">
        <v>4</v>
      </c>
      <c r="G890" s="24">
        <v>4</v>
      </c>
      <c r="H890" s="24">
        <v>0</v>
      </c>
      <c r="I890" s="4">
        <f t="shared" si="13"/>
        <v>1000</v>
      </c>
    </row>
    <row r="891" spans="1:9" ht="28.5" x14ac:dyDescent="0.2">
      <c r="A891" s="103" t="s">
        <v>2418</v>
      </c>
      <c r="B891" s="23" t="s">
        <v>1935</v>
      </c>
      <c r="C891" s="24" t="s">
        <v>1046</v>
      </c>
      <c r="D891" s="24">
        <v>188</v>
      </c>
      <c r="E891" s="24">
        <v>1</v>
      </c>
      <c r="F891" s="24">
        <v>0</v>
      </c>
      <c r="G891" s="24">
        <v>0</v>
      </c>
      <c r="H891" s="24">
        <v>1</v>
      </c>
      <c r="I891" s="4">
        <f t="shared" si="13"/>
        <v>190</v>
      </c>
    </row>
    <row r="892" spans="1:9" ht="28.5" x14ac:dyDescent="0.2">
      <c r="A892" s="103" t="s">
        <v>2418</v>
      </c>
      <c r="B892" s="23" t="s">
        <v>1936</v>
      </c>
      <c r="C892" s="24" t="s">
        <v>1046</v>
      </c>
      <c r="D892" s="24">
        <v>825</v>
      </c>
      <c r="E892" s="24">
        <v>18</v>
      </c>
      <c r="F892" s="24">
        <v>1</v>
      </c>
      <c r="G892" s="24">
        <v>2</v>
      </c>
      <c r="H892" s="24">
        <v>2</v>
      </c>
      <c r="I892" s="4">
        <f t="shared" si="13"/>
        <v>848</v>
      </c>
    </row>
    <row r="893" spans="1:9" ht="28.5" x14ac:dyDescent="0.2">
      <c r="A893" s="103" t="s">
        <v>2419</v>
      </c>
      <c r="B893" s="23" t="s">
        <v>1937</v>
      </c>
      <c r="C893" s="24" t="s">
        <v>1046</v>
      </c>
      <c r="D893" s="24">
        <v>1579</v>
      </c>
      <c r="E893" s="24">
        <v>24</v>
      </c>
      <c r="F893" s="24">
        <v>4</v>
      </c>
      <c r="G893" s="24">
        <v>8</v>
      </c>
      <c r="H893" s="24">
        <v>3</v>
      </c>
      <c r="I893" s="4">
        <f t="shared" si="13"/>
        <v>1618</v>
      </c>
    </row>
    <row r="894" spans="1:9" x14ac:dyDescent="0.2">
      <c r="A894" s="103" t="s">
        <v>2419</v>
      </c>
      <c r="B894" s="23" t="s">
        <v>1938</v>
      </c>
      <c r="C894" s="24" t="s">
        <v>1046</v>
      </c>
      <c r="D894" s="24">
        <v>279</v>
      </c>
      <c r="E894" s="24">
        <v>1</v>
      </c>
      <c r="F894" s="24">
        <v>0</v>
      </c>
      <c r="G894" s="24">
        <v>1</v>
      </c>
      <c r="H894" s="24">
        <v>0</v>
      </c>
      <c r="I894" s="4">
        <f t="shared" si="13"/>
        <v>281</v>
      </c>
    </row>
    <row r="895" spans="1:9" ht="28.5" x14ac:dyDescent="0.2">
      <c r="A895" s="103" t="s">
        <v>2419</v>
      </c>
      <c r="B895" s="23" t="s">
        <v>1939</v>
      </c>
      <c r="C895" s="24" t="s">
        <v>1046</v>
      </c>
      <c r="D895" s="24">
        <v>488</v>
      </c>
      <c r="E895" s="24">
        <v>0</v>
      </c>
      <c r="F895" s="24">
        <v>0</v>
      </c>
      <c r="G895" s="24">
        <v>0</v>
      </c>
      <c r="H895" s="24">
        <v>0</v>
      </c>
      <c r="I895" s="4">
        <f t="shared" si="13"/>
        <v>488</v>
      </c>
    </row>
    <row r="896" spans="1:9" ht="28.5" x14ac:dyDescent="0.2">
      <c r="A896" s="103" t="s">
        <v>2419</v>
      </c>
      <c r="B896" s="23" t="s">
        <v>1940</v>
      </c>
      <c r="C896" s="24" t="s">
        <v>1046</v>
      </c>
      <c r="D896" s="24">
        <v>640</v>
      </c>
      <c r="E896" s="24">
        <v>7</v>
      </c>
      <c r="F896" s="24">
        <v>1</v>
      </c>
      <c r="G896" s="24">
        <v>0</v>
      </c>
      <c r="H896" s="24">
        <v>0</v>
      </c>
      <c r="I896" s="4">
        <f t="shared" si="13"/>
        <v>648</v>
      </c>
    </row>
    <row r="897" spans="1:9" ht="28.5" x14ac:dyDescent="0.2">
      <c r="A897" s="103" t="s">
        <v>2419</v>
      </c>
      <c r="B897" s="23" t="s">
        <v>1941</v>
      </c>
      <c r="C897" s="24" t="s">
        <v>1046</v>
      </c>
      <c r="D897" s="24">
        <v>698</v>
      </c>
      <c r="E897" s="24">
        <v>12</v>
      </c>
      <c r="F897" s="24">
        <v>2</v>
      </c>
      <c r="G897" s="24">
        <v>1</v>
      </c>
      <c r="H897" s="24">
        <v>4</v>
      </c>
      <c r="I897" s="4">
        <f t="shared" si="13"/>
        <v>717</v>
      </c>
    </row>
    <row r="898" spans="1:9" ht="28.5" x14ac:dyDescent="0.2">
      <c r="A898" s="103" t="s">
        <v>2419</v>
      </c>
      <c r="B898" s="23" t="s">
        <v>1942</v>
      </c>
      <c r="C898" s="24" t="s">
        <v>1046</v>
      </c>
      <c r="D898" s="24">
        <v>275</v>
      </c>
      <c r="E898" s="24">
        <v>0</v>
      </c>
      <c r="F898" s="24">
        <v>0</v>
      </c>
      <c r="G898" s="24">
        <v>0</v>
      </c>
      <c r="H898" s="24">
        <v>0</v>
      </c>
      <c r="I898" s="4">
        <f t="shared" si="13"/>
        <v>275</v>
      </c>
    </row>
    <row r="899" spans="1:9" ht="28.5" x14ac:dyDescent="0.2">
      <c r="A899" s="103" t="s">
        <v>2419</v>
      </c>
      <c r="B899" s="23" t="s">
        <v>1943</v>
      </c>
      <c r="C899" s="24" t="s">
        <v>1046</v>
      </c>
      <c r="D899" s="24">
        <v>733</v>
      </c>
      <c r="E899" s="24">
        <v>3</v>
      </c>
      <c r="F899" s="24">
        <v>1</v>
      </c>
      <c r="G899" s="24">
        <v>0</v>
      </c>
      <c r="H899" s="24">
        <v>0</v>
      </c>
      <c r="I899" s="4">
        <f t="shared" ref="I899:I962" si="14">SUM(D899:H899)</f>
        <v>737</v>
      </c>
    </row>
    <row r="900" spans="1:9" ht="42.75" x14ac:dyDescent="0.2">
      <c r="A900" s="103" t="s">
        <v>2419</v>
      </c>
      <c r="B900" s="23" t="s">
        <v>1944</v>
      </c>
      <c r="C900" s="24" t="s">
        <v>1046</v>
      </c>
      <c r="D900" s="24">
        <v>916</v>
      </c>
      <c r="E900" s="24">
        <v>17</v>
      </c>
      <c r="F900" s="24">
        <v>5</v>
      </c>
      <c r="G900" s="24">
        <v>4</v>
      </c>
      <c r="H900" s="24">
        <v>4</v>
      </c>
      <c r="I900" s="4">
        <f t="shared" si="14"/>
        <v>946</v>
      </c>
    </row>
    <row r="901" spans="1:9" ht="42.75" x14ac:dyDescent="0.2">
      <c r="A901" s="103" t="s">
        <v>2419</v>
      </c>
      <c r="B901" s="23" t="s">
        <v>1945</v>
      </c>
      <c r="C901" s="24" t="s">
        <v>1046</v>
      </c>
      <c r="D901" s="24">
        <v>1802</v>
      </c>
      <c r="E901" s="24">
        <v>16</v>
      </c>
      <c r="F901" s="24">
        <v>5</v>
      </c>
      <c r="G901" s="24">
        <v>5</v>
      </c>
      <c r="H901" s="24">
        <v>0</v>
      </c>
      <c r="I901" s="4">
        <f t="shared" si="14"/>
        <v>1828</v>
      </c>
    </row>
    <row r="902" spans="1:9" ht="28.5" x14ac:dyDescent="0.2">
      <c r="A902" s="103" t="s">
        <v>2419</v>
      </c>
      <c r="B902" s="23" t="s">
        <v>1946</v>
      </c>
      <c r="C902" s="24" t="s">
        <v>1046</v>
      </c>
      <c r="D902" s="24">
        <v>289</v>
      </c>
      <c r="E902" s="24">
        <v>0</v>
      </c>
      <c r="F902" s="24">
        <v>0</v>
      </c>
      <c r="G902" s="24">
        <v>0</v>
      </c>
      <c r="H902" s="24">
        <v>0</v>
      </c>
      <c r="I902" s="4">
        <f t="shared" si="14"/>
        <v>289</v>
      </c>
    </row>
    <row r="903" spans="1:9" ht="28.5" x14ac:dyDescent="0.2">
      <c r="A903" s="103" t="s">
        <v>2420</v>
      </c>
      <c r="B903" s="23" t="s">
        <v>1947</v>
      </c>
      <c r="C903" s="24" t="s">
        <v>1046</v>
      </c>
      <c r="D903" s="24">
        <v>187</v>
      </c>
      <c r="E903" s="24">
        <v>1</v>
      </c>
      <c r="F903" s="24">
        <v>0</v>
      </c>
      <c r="G903" s="24">
        <v>1</v>
      </c>
      <c r="H903" s="24">
        <v>0</v>
      </c>
      <c r="I903" s="4">
        <f t="shared" si="14"/>
        <v>189</v>
      </c>
    </row>
    <row r="904" spans="1:9" ht="42.75" x14ac:dyDescent="0.2">
      <c r="A904" s="103" t="s">
        <v>2420</v>
      </c>
      <c r="B904" s="23" t="s">
        <v>1948</v>
      </c>
      <c r="C904" s="24" t="s">
        <v>1046</v>
      </c>
      <c r="D904" s="24">
        <v>4690</v>
      </c>
      <c r="E904" s="24">
        <v>70</v>
      </c>
      <c r="F904" s="24">
        <v>16</v>
      </c>
      <c r="G904" s="24">
        <v>16</v>
      </c>
      <c r="H904" s="24">
        <v>5</v>
      </c>
      <c r="I904" s="4">
        <f t="shared" si="14"/>
        <v>4797</v>
      </c>
    </row>
    <row r="905" spans="1:9" ht="42.75" x14ac:dyDescent="0.2">
      <c r="A905" s="103" t="s">
        <v>2420</v>
      </c>
      <c r="B905" s="23" t="s">
        <v>1949</v>
      </c>
      <c r="C905" s="24" t="s">
        <v>1046</v>
      </c>
      <c r="D905" s="24">
        <v>889</v>
      </c>
      <c r="E905" s="24">
        <v>19</v>
      </c>
      <c r="F905" s="24">
        <v>6</v>
      </c>
      <c r="G905" s="24">
        <v>2</v>
      </c>
      <c r="H905" s="24">
        <v>3</v>
      </c>
      <c r="I905" s="4">
        <f t="shared" si="14"/>
        <v>919</v>
      </c>
    </row>
    <row r="906" spans="1:9" ht="28.5" x14ac:dyDescent="0.2">
      <c r="A906" s="103" t="s">
        <v>2420</v>
      </c>
      <c r="B906" s="23" t="s">
        <v>1950</v>
      </c>
      <c r="C906" s="24" t="s">
        <v>1046</v>
      </c>
      <c r="D906" s="24">
        <v>219</v>
      </c>
      <c r="E906" s="24">
        <v>3</v>
      </c>
      <c r="F906" s="24">
        <v>0</v>
      </c>
      <c r="G906" s="24">
        <v>1</v>
      </c>
      <c r="H906" s="24">
        <v>2</v>
      </c>
      <c r="I906" s="4">
        <f t="shared" si="14"/>
        <v>225</v>
      </c>
    </row>
    <row r="907" spans="1:9" ht="42.75" x14ac:dyDescent="0.2">
      <c r="A907" s="103" t="s">
        <v>2420</v>
      </c>
      <c r="B907" s="23" t="s">
        <v>1951</v>
      </c>
      <c r="C907" s="24" t="s">
        <v>1046</v>
      </c>
      <c r="D907" s="24">
        <v>1635</v>
      </c>
      <c r="E907" s="24">
        <v>26</v>
      </c>
      <c r="F907" s="24">
        <v>7</v>
      </c>
      <c r="G907" s="24">
        <v>3</v>
      </c>
      <c r="H907" s="24">
        <v>7</v>
      </c>
      <c r="I907" s="4">
        <f t="shared" si="14"/>
        <v>1678</v>
      </c>
    </row>
    <row r="908" spans="1:9" ht="28.5" x14ac:dyDescent="0.2">
      <c r="A908" s="103" t="s">
        <v>2420</v>
      </c>
      <c r="B908" s="23" t="s">
        <v>1952</v>
      </c>
      <c r="C908" s="24" t="s">
        <v>1046</v>
      </c>
      <c r="D908" s="24">
        <v>441</v>
      </c>
      <c r="E908" s="24">
        <v>6</v>
      </c>
      <c r="F908" s="24">
        <v>2</v>
      </c>
      <c r="G908" s="24">
        <v>2</v>
      </c>
      <c r="H908" s="24">
        <v>0</v>
      </c>
      <c r="I908" s="4">
        <f t="shared" si="14"/>
        <v>451</v>
      </c>
    </row>
    <row r="909" spans="1:9" ht="28.5" x14ac:dyDescent="0.2">
      <c r="A909" s="103" t="s">
        <v>2420</v>
      </c>
      <c r="B909" s="23" t="s">
        <v>1953</v>
      </c>
      <c r="C909" s="24" t="s">
        <v>1046</v>
      </c>
      <c r="D909" s="24">
        <v>275</v>
      </c>
      <c r="E909" s="24">
        <v>1</v>
      </c>
      <c r="F909" s="24">
        <v>1</v>
      </c>
      <c r="G909" s="24">
        <v>0</v>
      </c>
      <c r="H909" s="24">
        <v>0</v>
      </c>
      <c r="I909" s="4">
        <f t="shared" si="14"/>
        <v>277</v>
      </c>
    </row>
    <row r="910" spans="1:9" ht="28.5" x14ac:dyDescent="0.2">
      <c r="A910" s="103" t="s">
        <v>2420</v>
      </c>
      <c r="B910" s="23" t="s">
        <v>1954</v>
      </c>
      <c r="C910" s="24" t="s">
        <v>1046</v>
      </c>
      <c r="D910" s="24">
        <v>1326</v>
      </c>
      <c r="E910" s="24">
        <v>13</v>
      </c>
      <c r="F910" s="24">
        <v>6</v>
      </c>
      <c r="G910" s="24">
        <v>0</v>
      </c>
      <c r="H910" s="24">
        <v>6</v>
      </c>
      <c r="I910" s="4">
        <f t="shared" si="14"/>
        <v>1351</v>
      </c>
    </row>
    <row r="911" spans="1:9" ht="28.5" x14ac:dyDescent="0.2">
      <c r="A911" s="103" t="s">
        <v>2420</v>
      </c>
      <c r="B911" s="23" t="s">
        <v>1955</v>
      </c>
      <c r="C911" s="24" t="s">
        <v>1046</v>
      </c>
      <c r="D911" s="24">
        <v>145</v>
      </c>
      <c r="E911" s="24">
        <v>0</v>
      </c>
      <c r="F911" s="24">
        <v>0</v>
      </c>
      <c r="G911" s="24">
        <v>0</v>
      </c>
      <c r="H911" s="24">
        <v>0</v>
      </c>
      <c r="I911" s="4">
        <f t="shared" si="14"/>
        <v>145</v>
      </c>
    </row>
    <row r="912" spans="1:9" ht="28.5" x14ac:dyDescent="0.2">
      <c r="A912" s="103" t="s">
        <v>2420</v>
      </c>
      <c r="B912" s="23" t="s">
        <v>1956</v>
      </c>
      <c r="C912" s="24" t="s">
        <v>1046</v>
      </c>
      <c r="D912" s="24">
        <v>163</v>
      </c>
      <c r="E912" s="24">
        <v>0</v>
      </c>
      <c r="F912" s="24">
        <v>0</v>
      </c>
      <c r="G912" s="24">
        <v>0</v>
      </c>
      <c r="H912" s="24">
        <v>0</v>
      </c>
      <c r="I912" s="4">
        <f t="shared" si="14"/>
        <v>163</v>
      </c>
    </row>
    <row r="913" spans="1:9" ht="28.5" x14ac:dyDescent="0.2">
      <c r="A913" s="103" t="s">
        <v>2420</v>
      </c>
      <c r="B913" s="23" t="s">
        <v>1957</v>
      </c>
      <c r="C913" s="24" t="s">
        <v>1046</v>
      </c>
      <c r="D913" s="24">
        <v>169</v>
      </c>
      <c r="E913" s="24">
        <v>1</v>
      </c>
      <c r="F913" s="24">
        <v>0</v>
      </c>
      <c r="G913" s="24">
        <v>0</v>
      </c>
      <c r="H913" s="24">
        <v>0</v>
      </c>
      <c r="I913" s="4">
        <f t="shared" si="14"/>
        <v>170</v>
      </c>
    </row>
    <row r="914" spans="1:9" ht="28.5" x14ac:dyDescent="0.2">
      <c r="A914" s="103" t="s">
        <v>2420</v>
      </c>
      <c r="B914" s="23" t="s">
        <v>1958</v>
      </c>
      <c r="C914" s="24" t="s">
        <v>1046</v>
      </c>
      <c r="D914" s="24">
        <v>197</v>
      </c>
      <c r="E914" s="24">
        <v>4</v>
      </c>
      <c r="F914" s="24">
        <v>0</v>
      </c>
      <c r="G914" s="24">
        <v>3</v>
      </c>
      <c r="H914" s="24">
        <v>0</v>
      </c>
      <c r="I914" s="4">
        <f t="shared" si="14"/>
        <v>204</v>
      </c>
    </row>
    <row r="915" spans="1:9" ht="28.5" x14ac:dyDescent="0.2">
      <c r="A915" s="103" t="s">
        <v>2420</v>
      </c>
      <c r="B915" s="23" t="s">
        <v>1959</v>
      </c>
      <c r="C915" s="24" t="s">
        <v>1046</v>
      </c>
      <c r="D915" s="24">
        <v>337</v>
      </c>
      <c r="E915" s="24">
        <v>3</v>
      </c>
      <c r="F915" s="24">
        <v>1</v>
      </c>
      <c r="G915" s="24">
        <v>2</v>
      </c>
      <c r="H915" s="24">
        <v>0</v>
      </c>
      <c r="I915" s="4">
        <f t="shared" si="14"/>
        <v>343</v>
      </c>
    </row>
    <row r="916" spans="1:9" ht="28.5" x14ac:dyDescent="0.2">
      <c r="A916" s="103" t="s">
        <v>2420</v>
      </c>
      <c r="B916" s="23" t="s">
        <v>1960</v>
      </c>
      <c r="C916" s="24" t="s">
        <v>1046</v>
      </c>
      <c r="D916" s="24">
        <v>132</v>
      </c>
      <c r="E916" s="24">
        <v>1</v>
      </c>
      <c r="F916" s="24">
        <v>0</v>
      </c>
      <c r="G916" s="24">
        <v>0</v>
      </c>
      <c r="H916" s="24">
        <v>1</v>
      </c>
      <c r="I916" s="4">
        <f t="shared" si="14"/>
        <v>134</v>
      </c>
    </row>
    <row r="917" spans="1:9" ht="42.75" x14ac:dyDescent="0.2">
      <c r="A917" s="103" t="s">
        <v>2420</v>
      </c>
      <c r="B917" s="23" t="s">
        <v>1961</v>
      </c>
      <c r="C917" s="24" t="s">
        <v>1046</v>
      </c>
      <c r="D917" s="24">
        <v>553</v>
      </c>
      <c r="E917" s="24">
        <v>14</v>
      </c>
      <c r="F917" s="24">
        <v>3</v>
      </c>
      <c r="G917" s="24">
        <v>2</v>
      </c>
      <c r="H917" s="24">
        <v>0</v>
      </c>
      <c r="I917" s="4">
        <f t="shared" si="14"/>
        <v>572</v>
      </c>
    </row>
    <row r="918" spans="1:9" ht="28.5" x14ac:dyDescent="0.2">
      <c r="A918" s="103" t="s">
        <v>2420</v>
      </c>
      <c r="B918" s="23" t="s">
        <v>1962</v>
      </c>
      <c r="C918" s="24" t="s">
        <v>1046</v>
      </c>
      <c r="D918" s="24">
        <v>370</v>
      </c>
      <c r="E918" s="24">
        <v>5</v>
      </c>
      <c r="F918" s="24">
        <v>1</v>
      </c>
      <c r="G918" s="24">
        <v>1</v>
      </c>
      <c r="H918" s="24">
        <v>1</v>
      </c>
      <c r="I918" s="4">
        <f t="shared" si="14"/>
        <v>378</v>
      </c>
    </row>
    <row r="919" spans="1:9" ht="28.5" x14ac:dyDescent="0.2">
      <c r="A919" s="103" t="s">
        <v>2420</v>
      </c>
      <c r="B919" s="23" t="s">
        <v>1963</v>
      </c>
      <c r="C919" s="24" t="s">
        <v>1046</v>
      </c>
      <c r="D919" s="24">
        <v>286</v>
      </c>
      <c r="E919" s="24">
        <v>1</v>
      </c>
      <c r="F919" s="24">
        <v>1</v>
      </c>
      <c r="G919" s="24">
        <v>0</v>
      </c>
      <c r="H919" s="24">
        <v>0</v>
      </c>
      <c r="I919" s="4">
        <f t="shared" si="14"/>
        <v>288</v>
      </c>
    </row>
    <row r="920" spans="1:9" ht="28.5" x14ac:dyDescent="0.2">
      <c r="A920" s="103" t="s">
        <v>2420</v>
      </c>
      <c r="B920" s="23" t="s">
        <v>1964</v>
      </c>
      <c r="C920" s="24" t="s">
        <v>1046</v>
      </c>
      <c r="D920" s="24">
        <v>391</v>
      </c>
      <c r="E920" s="24">
        <v>8</v>
      </c>
      <c r="F920" s="24">
        <v>1</v>
      </c>
      <c r="G920" s="24">
        <v>2</v>
      </c>
      <c r="H920" s="24">
        <v>3</v>
      </c>
      <c r="I920" s="4">
        <f t="shared" si="14"/>
        <v>405</v>
      </c>
    </row>
    <row r="921" spans="1:9" ht="28.5" x14ac:dyDescent="0.2">
      <c r="A921" s="103" t="s">
        <v>2420</v>
      </c>
      <c r="B921" s="23" t="s">
        <v>1965</v>
      </c>
      <c r="C921" s="24" t="s">
        <v>1046</v>
      </c>
      <c r="D921" s="24">
        <v>151</v>
      </c>
      <c r="E921" s="24">
        <v>2</v>
      </c>
      <c r="F921" s="24">
        <v>0</v>
      </c>
      <c r="G921" s="24">
        <v>1</v>
      </c>
      <c r="H921" s="24">
        <v>0</v>
      </c>
      <c r="I921" s="4">
        <f t="shared" si="14"/>
        <v>154</v>
      </c>
    </row>
    <row r="922" spans="1:9" ht="42.75" x14ac:dyDescent="0.2">
      <c r="A922" s="103" t="s">
        <v>2420</v>
      </c>
      <c r="B922" s="23" t="s">
        <v>1966</v>
      </c>
      <c r="C922" s="24" t="s">
        <v>1046</v>
      </c>
      <c r="D922" s="24">
        <v>412</v>
      </c>
      <c r="E922" s="24">
        <v>5</v>
      </c>
      <c r="F922" s="24">
        <v>1</v>
      </c>
      <c r="G922" s="24">
        <v>2</v>
      </c>
      <c r="H922" s="24">
        <v>1</v>
      </c>
      <c r="I922" s="4">
        <f t="shared" si="14"/>
        <v>421</v>
      </c>
    </row>
    <row r="923" spans="1:9" ht="28.5" x14ac:dyDescent="0.2">
      <c r="A923" s="103" t="s">
        <v>2421</v>
      </c>
      <c r="B923" s="23" t="s">
        <v>1967</v>
      </c>
      <c r="C923" s="24" t="s">
        <v>1046</v>
      </c>
      <c r="D923" s="24">
        <v>741</v>
      </c>
      <c r="E923" s="24">
        <v>18</v>
      </c>
      <c r="F923" s="24">
        <v>5</v>
      </c>
      <c r="G923" s="24">
        <v>3</v>
      </c>
      <c r="H923" s="24">
        <v>3</v>
      </c>
      <c r="I923" s="4">
        <f t="shared" si="14"/>
        <v>770</v>
      </c>
    </row>
    <row r="924" spans="1:9" ht="28.5" x14ac:dyDescent="0.2">
      <c r="A924" s="103" t="s">
        <v>2421</v>
      </c>
      <c r="B924" s="23" t="s">
        <v>1968</v>
      </c>
      <c r="C924" s="24" t="s">
        <v>1046</v>
      </c>
      <c r="D924" s="24">
        <v>289</v>
      </c>
      <c r="E924" s="24">
        <v>0</v>
      </c>
      <c r="F924" s="24">
        <v>0</v>
      </c>
      <c r="G924" s="24">
        <v>0</v>
      </c>
      <c r="H924" s="24">
        <v>0</v>
      </c>
      <c r="I924" s="4">
        <f t="shared" si="14"/>
        <v>289</v>
      </c>
    </row>
    <row r="925" spans="1:9" ht="28.5" x14ac:dyDescent="0.2">
      <c r="A925" s="103" t="s">
        <v>2421</v>
      </c>
      <c r="B925" s="23" t="s">
        <v>1969</v>
      </c>
      <c r="C925" s="24" t="s">
        <v>1046</v>
      </c>
      <c r="D925" s="24">
        <v>3049</v>
      </c>
      <c r="E925" s="24">
        <v>41</v>
      </c>
      <c r="F925" s="24">
        <v>17</v>
      </c>
      <c r="G925" s="24">
        <v>10</v>
      </c>
      <c r="H925" s="24">
        <v>4</v>
      </c>
      <c r="I925" s="4">
        <f t="shared" si="14"/>
        <v>3121</v>
      </c>
    </row>
    <row r="926" spans="1:9" ht="28.5" x14ac:dyDescent="0.2">
      <c r="A926" s="103" t="s">
        <v>2422</v>
      </c>
      <c r="B926" s="23" t="s">
        <v>1970</v>
      </c>
      <c r="C926" s="24" t="s">
        <v>1046</v>
      </c>
      <c r="D926" s="24">
        <v>1218</v>
      </c>
      <c r="E926" s="24">
        <v>24</v>
      </c>
      <c r="F926" s="24">
        <v>6</v>
      </c>
      <c r="G926" s="24">
        <v>3</v>
      </c>
      <c r="H926" s="24">
        <v>7</v>
      </c>
      <c r="I926" s="4">
        <f t="shared" si="14"/>
        <v>1258</v>
      </c>
    </row>
    <row r="927" spans="1:9" ht="28.5" x14ac:dyDescent="0.2">
      <c r="A927" s="103" t="s">
        <v>2423</v>
      </c>
      <c r="B927" s="23" t="s">
        <v>1971</v>
      </c>
      <c r="C927" s="24" t="s">
        <v>1046</v>
      </c>
      <c r="D927" s="24">
        <v>239</v>
      </c>
      <c r="E927" s="24">
        <v>5</v>
      </c>
      <c r="F927" s="24">
        <v>0</v>
      </c>
      <c r="G927" s="24">
        <v>0</v>
      </c>
      <c r="H927" s="24">
        <v>5</v>
      </c>
      <c r="I927" s="4">
        <f t="shared" si="14"/>
        <v>249</v>
      </c>
    </row>
    <row r="928" spans="1:9" x14ac:dyDescent="0.2">
      <c r="A928" s="103" t="s">
        <v>2423</v>
      </c>
      <c r="B928" s="23" t="s">
        <v>1972</v>
      </c>
      <c r="C928" s="24" t="s">
        <v>1046</v>
      </c>
      <c r="D928" s="24">
        <v>198</v>
      </c>
      <c r="E928" s="24">
        <v>1</v>
      </c>
      <c r="F928" s="24">
        <v>0</v>
      </c>
      <c r="G928" s="24">
        <v>0</v>
      </c>
      <c r="H928" s="24">
        <v>1</v>
      </c>
      <c r="I928" s="4">
        <f t="shared" si="14"/>
        <v>200</v>
      </c>
    </row>
    <row r="929" spans="1:9" ht="28.5" x14ac:dyDescent="0.2">
      <c r="A929" s="103" t="s">
        <v>2423</v>
      </c>
      <c r="B929" s="23" t="s">
        <v>1973</v>
      </c>
      <c r="C929" s="24" t="s">
        <v>1046</v>
      </c>
      <c r="D929" s="24">
        <v>156</v>
      </c>
      <c r="E929" s="24">
        <v>0</v>
      </c>
      <c r="F929" s="24">
        <v>0</v>
      </c>
      <c r="G929" s="24">
        <v>0</v>
      </c>
      <c r="H929" s="24">
        <v>0</v>
      </c>
      <c r="I929" s="4">
        <f t="shared" si="14"/>
        <v>156</v>
      </c>
    </row>
    <row r="930" spans="1:9" ht="42.75" x14ac:dyDescent="0.2">
      <c r="A930" s="103" t="s">
        <v>2424</v>
      </c>
      <c r="B930" s="23" t="s">
        <v>1974</v>
      </c>
      <c r="C930" s="24" t="s">
        <v>1046</v>
      </c>
      <c r="D930" s="24">
        <v>384</v>
      </c>
      <c r="E930" s="24">
        <v>7</v>
      </c>
      <c r="F930" s="24">
        <v>3</v>
      </c>
      <c r="G930" s="24">
        <v>2</v>
      </c>
      <c r="H930" s="24">
        <v>2</v>
      </c>
      <c r="I930" s="4">
        <f t="shared" si="14"/>
        <v>398</v>
      </c>
    </row>
    <row r="931" spans="1:9" ht="42.75" x14ac:dyDescent="0.2">
      <c r="A931" s="103" t="s">
        <v>2424</v>
      </c>
      <c r="B931" s="23" t="s">
        <v>1975</v>
      </c>
      <c r="C931" s="24" t="s">
        <v>1046</v>
      </c>
      <c r="D931" s="24">
        <v>267</v>
      </c>
      <c r="E931" s="24">
        <v>1</v>
      </c>
      <c r="F931" s="24">
        <v>0</v>
      </c>
      <c r="G931" s="24">
        <v>0</v>
      </c>
      <c r="H931" s="24">
        <v>0</v>
      </c>
      <c r="I931" s="4">
        <f t="shared" si="14"/>
        <v>268</v>
      </c>
    </row>
    <row r="932" spans="1:9" ht="28.5" x14ac:dyDescent="0.2">
      <c r="A932" s="103" t="s">
        <v>2424</v>
      </c>
      <c r="B932" s="23" t="s">
        <v>1976</v>
      </c>
      <c r="C932" s="24" t="s">
        <v>1046</v>
      </c>
      <c r="D932" s="24">
        <v>73</v>
      </c>
      <c r="E932" s="24">
        <v>3</v>
      </c>
      <c r="F932" s="24">
        <v>0</v>
      </c>
      <c r="G932" s="24">
        <v>1</v>
      </c>
      <c r="H932" s="24">
        <v>0</v>
      </c>
      <c r="I932" s="4">
        <f t="shared" si="14"/>
        <v>77</v>
      </c>
    </row>
    <row r="933" spans="1:9" x14ac:dyDescent="0.2">
      <c r="A933" s="103" t="s">
        <v>2424</v>
      </c>
      <c r="B933" s="23" t="s">
        <v>1977</v>
      </c>
      <c r="C933" s="24" t="s">
        <v>1046</v>
      </c>
      <c r="D933" s="24">
        <v>174</v>
      </c>
      <c r="E933" s="24">
        <v>3</v>
      </c>
      <c r="F933" s="24">
        <v>0</v>
      </c>
      <c r="G933" s="24">
        <v>0</v>
      </c>
      <c r="H933" s="24">
        <v>2</v>
      </c>
      <c r="I933" s="4">
        <f t="shared" si="14"/>
        <v>179</v>
      </c>
    </row>
    <row r="934" spans="1:9" ht="28.5" x14ac:dyDescent="0.2">
      <c r="A934" s="103" t="s">
        <v>2424</v>
      </c>
      <c r="B934" s="23" t="s">
        <v>1978</v>
      </c>
      <c r="C934" s="24" t="s">
        <v>1046</v>
      </c>
      <c r="D934" s="24">
        <v>187</v>
      </c>
      <c r="E934" s="24">
        <v>5</v>
      </c>
      <c r="F934" s="24">
        <v>3</v>
      </c>
      <c r="G934" s="24">
        <v>1</v>
      </c>
      <c r="H934" s="24">
        <v>0</v>
      </c>
      <c r="I934" s="4">
        <f t="shared" si="14"/>
        <v>196</v>
      </c>
    </row>
    <row r="935" spans="1:9" ht="28.5" x14ac:dyDescent="0.2">
      <c r="A935" s="103" t="s">
        <v>2424</v>
      </c>
      <c r="B935" s="23" t="s">
        <v>1979</v>
      </c>
      <c r="C935" s="24" t="s">
        <v>1046</v>
      </c>
      <c r="D935" s="24">
        <v>128</v>
      </c>
      <c r="E935" s="24">
        <v>0</v>
      </c>
      <c r="F935" s="24">
        <v>0</v>
      </c>
      <c r="G935" s="24">
        <v>0</v>
      </c>
      <c r="H935" s="24">
        <v>0</v>
      </c>
      <c r="I935" s="4">
        <f t="shared" si="14"/>
        <v>128</v>
      </c>
    </row>
    <row r="936" spans="1:9" ht="42.75" x14ac:dyDescent="0.2">
      <c r="A936" s="103" t="s">
        <v>2425</v>
      </c>
      <c r="B936" s="23" t="s">
        <v>1980</v>
      </c>
      <c r="C936" s="24" t="s">
        <v>1046</v>
      </c>
      <c r="D936" s="24">
        <v>3140</v>
      </c>
      <c r="E936" s="24">
        <v>27</v>
      </c>
      <c r="F936" s="24">
        <v>11</v>
      </c>
      <c r="G936" s="24">
        <v>3</v>
      </c>
      <c r="H936" s="24">
        <v>7</v>
      </c>
      <c r="I936" s="4">
        <f t="shared" si="14"/>
        <v>3188</v>
      </c>
    </row>
    <row r="937" spans="1:9" ht="42.75" x14ac:dyDescent="0.2">
      <c r="A937" s="103" t="s">
        <v>2425</v>
      </c>
      <c r="B937" s="23" t="s">
        <v>1981</v>
      </c>
      <c r="C937" s="24" t="s">
        <v>1046</v>
      </c>
      <c r="D937" s="24">
        <v>14893</v>
      </c>
      <c r="E937" s="24">
        <v>159</v>
      </c>
      <c r="F937" s="24">
        <v>42</v>
      </c>
      <c r="G937" s="24">
        <v>26</v>
      </c>
      <c r="H937" s="24">
        <v>13</v>
      </c>
      <c r="I937" s="4">
        <f t="shared" si="14"/>
        <v>15133</v>
      </c>
    </row>
    <row r="938" spans="1:9" ht="28.5" x14ac:dyDescent="0.2">
      <c r="A938" s="103" t="s">
        <v>2425</v>
      </c>
      <c r="B938" s="23" t="s">
        <v>1982</v>
      </c>
      <c r="C938" s="24" t="s">
        <v>1046</v>
      </c>
      <c r="D938" s="24">
        <v>38</v>
      </c>
      <c r="E938" s="24">
        <v>0</v>
      </c>
      <c r="F938" s="24">
        <v>0</v>
      </c>
      <c r="G938" s="24">
        <v>0</v>
      </c>
      <c r="H938" s="24">
        <v>0</v>
      </c>
      <c r="I938" s="4">
        <f t="shared" si="14"/>
        <v>38</v>
      </c>
    </row>
    <row r="939" spans="1:9" ht="28.5" x14ac:dyDescent="0.2">
      <c r="A939" s="103" t="s">
        <v>2425</v>
      </c>
      <c r="B939" s="23" t="s">
        <v>1983</v>
      </c>
      <c r="C939" s="24" t="s">
        <v>1046</v>
      </c>
      <c r="D939" s="24">
        <v>351</v>
      </c>
      <c r="E939" s="24">
        <v>0</v>
      </c>
      <c r="F939" s="24">
        <v>0</v>
      </c>
      <c r="G939" s="24">
        <v>0</v>
      </c>
      <c r="H939" s="24">
        <v>0</v>
      </c>
      <c r="I939" s="4">
        <f t="shared" si="14"/>
        <v>351</v>
      </c>
    </row>
    <row r="940" spans="1:9" ht="42.75" x14ac:dyDescent="0.2">
      <c r="A940" s="103" t="s">
        <v>2425</v>
      </c>
      <c r="B940" s="23" t="s">
        <v>1984</v>
      </c>
      <c r="C940" s="24" t="s">
        <v>1046</v>
      </c>
      <c r="D940" s="24">
        <v>188</v>
      </c>
      <c r="E940" s="24">
        <v>4</v>
      </c>
      <c r="F940" s="24">
        <v>1</v>
      </c>
      <c r="G940" s="24">
        <v>2</v>
      </c>
      <c r="H940" s="24">
        <v>0</v>
      </c>
      <c r="I940" s="4">
        <f t="shared" si="14"/>
        <v>195</v>
      </c>
    </row>
    <row r="941" spans="1:9" ht="28.5" x14ac:dyDescent="0.2">
      <c r="A941" s="103" t="s">
        <v>2425</v>
      </c>
      <c r="B941" s="23" t="s">
        <v>1985</v>
      </c>
      <c r="C941" s="24" t="s">
        <v>1046</v>
      </c>
      <c r="D941" s="24">
        <v>163</v>
      </c>
      <c r="E941" s="24">
        <v>5</v>
      </c>
      <c r="F941" s="24">
        <v>0</v>
      </c>
      <c r="G941" s="24">
        <v>1</v>
      </c>
      <c r="H941" s="24">
        <v>4</v>
      </c>
      <c r="I941" s="4">
        <f t="shared" si="14"/>
        <v>173</v>
      </c>
    </row>
    <row r="942" spans="1:9" ht="28.5" x14ac:dyDescent="0.2">
      <c r="A942" s="103" t="s">
        <v>2425</v>
      </c>
      <c r="B942" s="23" t="s">
        <v>1986</v>
      </c>
      <c r="C942" s="24" t="s">
        <v>1046</v>
      </c>
      <c r="D942" s="24">
        <v>202</v>
      </c>
      <c r="E942" s="24">
        <v>0</v>
      </c>
      <c r="F942" s="24">
        <v>0</v>
      </c>
      <c r="G942" s="24">
        <v>0</v>
      </c>
      <c r="H942" s="24">
        <v>0</v>
      </c>
      <c r="I942" s="4">
        <f t="shared" si="14"/>
        <v>202</v>
      </c>
    </row>
    <row r="943" spans="1:9" ht="28.5" x14ac:dyDescent="0.2">
      <c r="A943" s="103" t="s">
        <v>2426</v>
      </c>
      <c r="B943" s="23" t="s">
        <v>1987</v>
      </c>
      <c r="C943" s="24" t="s">
        <v>1046</v>
      </c>
      <c r="D943" s="24">
        <v>327</v>
      </c>
      <c r="E943" s="24">
        <v>6</v>
      </c>
      <c r="F943" s="24">
        <v>3</v>
      </c>
      <c r="G943" s="24">
        <v>1</v>
      </c>
      <c r="H943" s="24">
        <v>2</v>
      </c>
      <c r="I943" s="4">
        <f t="shared" si="14"/>
        <v>339</v>
      </c>
    </row>
    <row r="944" spans="1:9" ht="28.5" x14ac:dyDescent="0.2">
      <c r="A944" s="103" t="s">
        <v>2427</v>
      </c>
      <c r="B944" s="23" t="s">
        <v>1988</v>
      </c>
      <c r="C944" s="24" t="s">
        <v>1046</v>
      </c>
      <c r="D944" s="24">
        <v>489</v>
      </c>
      <c r="E944" s="24">
        <v>6</v>
      </c>
      <c r="F944" s="24">
        <v>1</v>
      </c>
      <c r="G944" s="24">
        <v>2</v>
      </c>
      <c r="H944" s="24">
        <v>3</v>
      </c>
      <c r="I944" s="4">
        <f t="shared" si="14"/>
        <v>501</v>
      </c>
    </row>
    <row r="945" spans="1:9" x14ac:dyDescent="0.2">
      <c r="A945" s="103" t="s">
        <v>2427</v>
      </c>
      <c r="B945" s="23" t="s">
        <v>1989</v>
      </c>
      <c r="C945" s="24" t="s">
        <v>1046</v>
      </c>
      <c r="D945" s="24">
        <v>543</v>
      </c>
      <c r="E945" s="24">
        <v>8</v>
      </c>
      <c r="F945" s="24">
        <v>3</v>
      </c>
      <c r="G945" s="24">
        <v>2</v>
      </c>
      <c r="H945" s="24">
        <v>3</v>
      </c>
      <c r="I945" s="4">
        <f t="shared" si="14"/>
        <v>559</v>
      </c>
    </row>
    <row r="946" spans="1:9" ht="28.5" x14ac:dyDescent="0.2">
      <c r="A946" s="103" t="s">
        <v>2427</v>
      </c>
      <c r="B946" s="23" t="s">
        <v>1990</v>
      </c>
      <c r="C946" s="24" t="s">
        <v>1046</v>
      </c>
      <c r="D946" s="24">
        <v>538</v>
      </c>
      <c r="E946" s="24">
        <v>10</v>
      </c>
      <c r="F946" s="24">
        <v>6</v>
      </c>
      <c r="G946" s="24">
        <v>2</v>
      </c>
      <c r="H946" s="24">
        <v>2</v>
      </c>
      <c r="I946" s="4">
        <f t="shared" si="14"/>
        <v>558</v>
      </c>
    </row>
    <row r="947" spans="1:9" ht="28.5" x14ac:dyDescent="0.2">
      <c r="A947" s="103" t="s">
        <v>2427</v>
      </c>
      <c r="B947" s="23" t="s">
        <v>1991</v>
      </c>
      <c r="C947" s="24" t="s">
        <v>1046</v>
      </c>
      <c r="D947" s="24">
        <v>160</v>
      </c>
      <c r="E947" s="24">
        <v>0</v>
      </c>
      <c r="F947" s="24">
        <v>0</v>
      </c>
      <c r="G947" s="24">
        <v>0</v>
      </c>
      <c r="H947" s="24">
        <v>0</v>
      </c>
      <c r="I947" s="4">
        <f t="shared" si="14"/>
        <v>160</v>
      </c>
    </row>
    <row r="948" spans="1:9" ht="28.5" x14ac:dyDescent="0.2">
      <c r="A948" s="103" t="s">
        <v>2427</v>
      </c>
      <c r="B948" s="23" t="s">
        <v>1992</v>
      </c>
      <c r="C948" s="24" t="s">
        <v>1046</v>
      </c>
      <c r="D948" s="24">
        <v>381</v>
      </c>
      <c r="E948" s="24">
        <v>6</v>
      </c>
      <c r="F948" s="24">
        <v>1</v>
      </c>
      <c r="G948" s="24">
        <v>2</v>
      </c>
      <c r="H948" s="24">
        <v>1</v>
      </c>
      <c r="I948" s="4">
        <f t="shared" si="14"/>
        <v>391</v>
      </c>
    </row>
    <row r="949" spans="1:9" ht="28.5" x14ac:dyDescent="0.2">
      <c r="A949" s="103" t="s">
        <v>2427</v>
      </c>
      <c r="B949" s="23" t="s">
        <v>1993</v>
      </c>
      <c r="C949" s="24" t="s">
        <v>1046</v>
      </c>
      <c r="D949" s="24">
        <v>2476</v>
      </c>
      <c r="E949" s="24">
        <v>31</v>
      </c>
      <c r="F949" s="24">
        <v>9</v>
      </c>
      <c r="G949" s="24">
        <v>7</v>
      </c>
      <c r="H949" s="24">
        <v>12</v>
      </c>
      <c r="I949" s="4">
        <f t="shared" si="14"/>
        <v>2535</v>
      </c>
    </row>
    <row r="950" spans="1:9" ht="28.5" x14ac:dyDescent="0.2">
      <c r="A950" s="103" t="s">
        <v>2427</v>
      </c>
      <c r="B950" s="23" t="s">
        <v>1994</v>
      </c>
      <c r="C950" s="24" t="s">
        <v>1046</v>
      </c>
      <c r="D950" s="24">
        <v>227</v>
      </c>
      <c r="E950" s="24">
        <v>2</v>
      </c>
      <c r="F950" s="24">
        <v>1</v>
      </c>
      <c r="G950" s="24">
        <v>1</v>
      </c>
      <c r="H950" s="24">
        <v>0</v>
      </c>
      <c r="I950" s="4">
        <f t="shared" si="14"/>
        <v>231</v>
      </c>
    </row>
    <row r="951" spans="1:9" ht="28.5" x14ac:dyDescent="0.2">
      <c r="A951" s="103" t="s">
        <v>2427</v>
      </c>
      <c r="B951" s="23" t="s">
        <v>1995</v>
      </c>
      <c r="C951" s="24" t="s">
        <v>1046</v>
      </c>
      <c r="D951" s="24">
        <v>183</v>
      </c>
      <c r="E951" s="24">
        <v>3</v>
      </c>
      <c r="F951" s="24">
        <v>0</v>
      </c>
      <c r="G951" s="24">
        <v>0</v>
      </c>
      <c r="H951" s="24">
        <v>2</v>
      </c>
      <c r="I951" s="4">
        <f t="shared" si="14"/>
        <v>188</v>
      </c>
    </row>
    <row r="952" spans="1:9" ht="28.5" x14ac:dyDescent="0.2">
      <c r="A952" s="103" t="s">
        <v>2427</v>
      </c>
      <c r="B952" s="23" t="s">
        <v>1996</v>
      </c>
      <c r="C952" s="24" t="s">
        <v>1046</v>
      </c>
      <c r="D952" s="24">
        <v>289</v>
      </c>
      <c r="E952" s="24">
        <v>2</v>
      </c>
      <c r="F952" s="24">
        <v>1</v>
      </c>
      <c r="G952" s="24">
        <v>0</v>
      </c>
      <c r="H952" s="24">
        <v>1</v>
      </c>
      <c r="I952" s="4">
        <f t="shared" si="14"/>
        <v>293</v>
      </c>
    </row>
    <row r="953" spans="1:9" ht="28.5" x14ac:dyDescent="0.2">
      <c r="A953" s="103" t="s">
        <v>2428</v>
      </c>
      <c r="B953" s="23" t="s">
        <v>1997</v>
      </c>
      <c r="C953" s="24" t="s">
        <v>1046</v>
      </c>
      <c r="D953" s="24">
        <v>3229</v>
      </c>
      <c r="E953" s="24">
        <v>61</v>
      </c>
      <c r="F953" s="24">
        <v>24</v>
      </c>
      <c r="G953" s="24">
        <v>17</v>
      </c>
      <c r="H953" s="24">
        <v>0</v>
      </c>
      <c r="I953" s="4">
        <f t="shared" si="14"/>
        <v>3331</v>
      </c>
    </row>
    <row r="954" spans="1:9" ht="28.5" x14ac:dyDescent="0.2">
      <c r="A954" s="103" t="s">
        <v>2428</v>
      </c>
      <c r="B954" s="23" t="s">
        <v>1998</v>
      </c>
      <c r="C954" s="24" t="s">
        <v>1046</v>
      </c>
      <c r="D954" s="24">
        <v>478</v>
      </c>
      <c r="E954" s="24">
        <v>10</v>
      </c>
      <c r="F954" s="24">
        <v>3</v>
      </c>
      <c r="G954" s="24">
        <v>0</v>
      </c>
      <c r="H954" s="24">
        <v>2</v>
      </c>
      <c r="I954" s="4">
        <f t="shared" si="14"/>
        <v>493</v>
      </c>
    </row>
    <row r="955" spans="1:9" x14ac:dyDescent="0.2">
      <c r="A955" s="103" t="s">
        <v>2428</v>
      </c>
      <c r="B955" s="23" t="s">
        <v>1999</v>
      </c>
      <c r="C955" s="24" t="s">
        <v>1046</v>
      </c>
      <c r="D955" s="24">
        <v>59</v>
      </c>
      <c r="E955" s="24">
        <v>0</v>
      </c>
      <c r="F955" s="24">
        <v>0</v>
      </c>
      <c r="G955" s="24">
        <v>0</v>
      </c>
      <c r="H955" s="24">
        <v>0</v>
      </c>
      <c r="I955" s="4">
        <f t="shared" si="14"/>
        <v>59</v>
      </c>
    </row>
    <row r="956" spans="1:9" ht="28.5" x14ac:dyDescent="0.2">
      <c r="A956" s="103" t="s">
        <v>2428</v>
      </c>
      <c r="B956" s="23" t="s">
        <v>2000</v>
      </c>
      <c r="C956" s="24" t="s">
        <v>1046</v>
      </c>
      <c r="D956" s="24">
        <v>4377</v>
      </c>
      <c r="E956" s="24">
        <v>93</v>
      </c>
      <c r="F956" s="24">
        <v>30</v>
      </c>
      <c r="G956" s="24">
        <v>16</v>
      </c>
      <c r="H956" s="24">
        <v>17</v>
      </c>
      <c r="I956" s="4">
        <f t="shared" si="14"/>
        <v>4533</v>
      </c>
    </row>
    <row r="957" spans="1:9" ht="42.75" x14ac:dyDescent="0.2">
      <c r="A957" s="103" t="s">
        <v>2429</v>
      </c>
      <c r="B957" s="23" t="s">
        <v>2001</v>
      </c>
      <c r="C957" s="24" t="s">
        <v>1046</v>
      </c>
      <c r="D957" s="24">
        <v>1113</v>
      </c>
      <c r="E957" s="24">
        <v>20</v>
      </c>
      <c r="F957" s="24">
        <v>5</v>
      </c>
      <c r="G957" s="24">
        <v>4</v>
      </c>
      <c r="H957" s="24">
        <v>2</v>
      </c>
      <c r="I957" s="4">
        <f t="shared" si="14"/>
        <v>1144</v>
      </c>
    </row>
    <row r="958" spans="1:9" ht="42.75" x14ac:dyDescent="0.2">
      <c r="A958" s="103" t="s">
        <v>2429</v>
      </c>
      <c r="B958" s="23" t="s">
        <v>2002</v>
      </c>
      <c r="C958" s="24" t="s">
        <v>1046</v>
      </c>
      <c r="D958" s="24">
        <v>744</v>
      </c>
      <c r="E958" s="24">
        <v>7</v>
      </c>
      <c r="F958" s="24">
        <v>2</v>
      </c>
      <c r="G958" s="24">
        <v>1</v>
      </c>
      <c r="H958" s="24">
        <v>2</v>
      </c>
      <c r="I958" s="4">
        <f t="shared" si="14"/>
        <v>756</v>
      </c>
    </row>
    <row r="959" spans="1:9" ht="42.75" x14ac:dyDescent="0.2">
      <c r="A959" s="103" t="s">
        <v>2429</v>
      </c>
      <c r="B959" s="23" t="s">
        <v>2003</v>
      </c>
      <c r="C959" s="24" t="s">
        <v>1046</v>
      </c>
      <c r="D959" s="24">
        <v>554</v>
      </c>
      <c r="E959" s="24">
        <v>14</v>
      </c>
      <c r="F959" s="24">
        <v>2</v>
      </c>
      <c r="G959" s="24">
        <v>3</v>
      </c>
      <c r="H959" s="24">
        <v>6</v>
      </c>
      <c r="I959" s="4">
        <f t="shared" si="14"/>
        <v>579</v>
      </c>
    </row>
    <row r="960" spans="1:9" ht="42.75" x14ac:dyDescent="0.2">
      <c r="A960" s="103" t="s">
        <v>2429</v>
      </c>
      <c r="B960" s="23" t="s">
        <v>2004</v>
      </c>
      <c r="C960" s="24" t="s">
        <v>1046</v>
      </c>
      <c r="D960" s="24">
        <v>1017</v>
      </c>
      <c r="E960" s="24">
        <v>18</v>
      </c>
      <c r="F960" s="24">
        <v>5</v>
      </c>
      <c r="G960" s="24">
        <v>2</v>
      </c>
      <c r="H960" s="24">
        <v>3</v>
      </c>
      <c r="I960" s="4">
        <f t="shared" si="14"/>
        <v>1045</v>
      </c>
    </row>
    <row r="961" spans="1:9" ht="28.5" x14ac:dyDescent="0.2">
      <c r="A961" s="103" t="s">
        <v>2429</v>
      </c>
      <c r="B961" s="23" t="s">
        <v>2005</v>
      </c>
      <c r="C961" s="24" t="s">
        <v>1046</v>
      </c>
      <c r="D961" s="24">
        <v>211</v>
      </c>
      <c r="E961" s="24">
        <v>5</v>
      </c>
      <c r="F961" s="24">
        <v>1</v>
      </c>
      <c r="G961" s="24">
        <v>0</v>
      </c>
      <c r="H961" s="24">
        <v>1</v>
      </c>
      <c r="I961" s="4">
        <f t="shared" si="14"/>
        <v>218</v>
      </c>
    </row>
    <row r="962" spans="1:9" ht="28.5" x14ac:dyDescent="0.2">
      <c r="A962" s="103" t="s">
        <v>2429</v>
      </c>
      <c r="B962" s="23" t="s">
        <v>2006</v>
      </c>
      <c r="C962" s="24" t="s">
        <v>1046</v>
      </c>
      <c r="D962" s="24">
        <v>1004</v>
      </c>
      <c r="E962" s="24">
        <v>18</v>
      </c>
      <c r="F962" s="24">
        <v>10</v>
      </c>
      <c r="G962" s="24">
        <v>5</v>
      </c>
      <c r="H962" s="24">
        <v>2</v>
      </c>
      <c r="I962" s="4">
        <f t="shared" si="14"/>
        <v>1039</v>
      </c>
    </row>
    <row r="963" spans="1:9" ht="28.5" x14ac:dyDescent="0.2">
      <c r="A963" s="103" t="s">
        <v>2429</v>
      </c>
      <c r="B963" s="23" t="s">
        <v>2007</v>
      </c>
      <c r="C963" s="24" t="s">
        <v>1046</v>
      </c>
      <c r="D963" s="24">
        <v>182</v>
      </c>
      <c r="E963" s="24">
        <v>3</v>
      </c>
      <c r="F963" s="24">
        <v>0</v>
      </c>
      <c r="G963" s="24">
        <v>0</v>
      </c>
      <c r="H963" s="24">
        <v>2</v>
      </c>
      <c r="I963" s="4">
        <f t="shared" ref="I963:I1026" si="15">SUM(D963:H963)</f>
        <v>187</v>
      </c>
    </row>
    <row r="964" spans="1:9" x14ac:dyDescent="0.2">
      <c r="A964" s="103" t="s">
        <v>2429</v>
      </c>
      <c r="B964" s="23" t="s">
        <v>2008</v>
      </c>
      <c r="C964" s="24" t="s">
        <v>1046</v>
      </c>
      <c r="D964" s="24">
        <v>130</v>
      </c>
      <c r="E964" s="24">
        <v>0</v>
      </c>
      <c r="F964" s="24">
        <v>0</v>
      </c>
      <c r="G964" s="24">
        <v>0</v>
      </c>
      <c r="H964" s="24">
        <v>0</v>
      </c>
      <c r="I964" s="4">
        <f t="shared" si="15"/>
        <v>130</v>
      </c>
    </row>
    <row r="965" spans="1:9" ht="28.5" x14ac:dyDescent="0.2">
      <c r="A965" s="103" t="s">
        <v>2430</v>
      </c>
      <c r="B965" s="23" t="s">
        <v>2009</v>
      </c>
      <c r="C965" s="24" t="s">
        <v>1046</v>
      </c>
      <c r="D965" s="24">
        <v>1385</v>
      </c>
      <c r="E965" s="24">
        <v>27</v>
      </c>
      <c r="F965" s="24">
        <v>13</v>
      </c>
      <c r="G965" s="24">
        <v>5</v>
      </c>
      <c r="H965" s="24">
        <v>2</v>
      </c>
      <c r="I965" s="4">
        <f t="shared" si="15"/>
        <v>1432</v>
      </c>
    </row>
    <row r="966" spans="1:9" ht="28.5" x14ac:dyDescent="0.2">
      <c r="A966" s="103" t="s">
        <v>2430</v>
      </c>
      <c r="B966" s="23" t="s">
        <v>2010</v>
      </c>
      <c r="C966" s="24" t="s">
        <v>1046</v>
      </c>
      <c r="D966" s="24">
        <v>453</v>
      </c>
      <c r="E966" s="24">
        <v>8</v>
      </c>
      <c r="F966" s="24">
        <v>2</v>
      </c>
      <c r="G966" s="24">
        <v>2</v>
      </c>
      <c r="H966" s="24">
        <v>4</v>
      </c>
      <c r="I966" s="4">
        <f t="shared" si="15"/>
        <v>469</v>
      </c>
    </row>
    <row r="967" spans="1:9" x14ac:dyDescent="0.2">
      <c r="A967" s="103" t="s">
        <v>2430</v>
      </c>
      <c r="B967" s="23" t="s">
        <v>2011</v>
      </c>
      <c r="C967" s="24" t="s">
        <v>1046</v>
      </c>
      <c r="D967" s="24">
        <v>173</v>
      </c>
      <c r="E967" s="24">
        <v>4</v>
      </c>
      <c r="F967" s="24">
        <v>0</v>
      </c>
      <c r="G967" s="24">
        <v>0</v>
      </c>
      <c r="H967" s="24">
        <v>1</v>
      </c>
      <c r="I967" s="4">
        <f t="shared" si="15"/>
        <v>178</v>
      </c>
    </row>
    <row r="968" spans="1:9" ht="28.5" x14ac:dyDescent="0.2">
      <c r="A968" s="103" t="s">
        <v>2430</v>
      </c>
      <c r="B968" s="23" t="s">
        <v>2012</v>
      </c>
      <c r="C968" s="24" t="s">
        <v>1046</v>
      </c>
      <c r="D968" s="24">
        <v>165</v>
      </c>
      <c r="E968" s="24">
        <v>1</v>
      </c>
      <c r="F968" s="24">
        <v>0</v>
      </c>
      <c r="G968" s="24">
        <v>0</v>
      </c>
      <c r="H968" s="24">
        <v>1</v>
      </c>
      <c r="I968" s="4">
        <f t="shared" si="15"/>
        <v>167</v>
      </c>
    </row>
    <row r="969" spans="1:9" ht="28.5" x14ac:dyDescent="0.2">
      <c r="A969" s="103" t="s">
        <v>2430</v>
      </c>
      <c r="B969" s="23" t="s">
        <v>2013</v>
      </c>
      <c r="C969" s="24" t="s">
        <v>1046</v>
      </c>
      <c r="D969" s="24">
        <v>134</v>
      </c>
      <c r="E969" s="24">
        <v>2</v>
      </c>
      <c r="F969" s="24">
        <v>0</v>
      </c>
      <c r="G969" s="24">
        <v>0</v>
      </c>
      <c r="H969" s="24">
        <v>1</v>
      </c>
      <c r="I969" s="4">
        <f t="shared" si="15"/>
        <v>137</v>
      </c>
    </row>
    <row r="970" spans="1:9" ht="28.5" x14ac:dyDescent="0.2">
      <c r="A970" s="103" t="s">
        <v>2430</v>
      </c>
      <c r="B970" s="23" t="s">
        <v>2014</v>
      </c>
      <c r="C970" s="24" t="s">
        <v>1046</v>
      </c>
      <c r="D970" s="24">
        <v>386</v>
      </c>
      <c r="E970" s="24">
        <v>3</v>
      </c>
      <c r="F970" s="24">
        <v>2</v>
      </c>
      <c r="G970" s="24">
        <v>1</v>
      </c>
      <c r="H970" s="24">
        <v>0</v>
      </c>
      <c r="I970" s="4">
        <f t="shared" si="15"/>
        <v>392</v>
      </c>
    </row>
    <row r="971" spans="1:9" ht="28.5" x14ac:dyDescent="0.2">
      <c r="A971" s="103" t="s">
        <v>2431</v>
      </c>
      <c r="B971" s="23" t="s">
        <v>2015</v>
      </c>
      <c r="C971" s="24" t="s">
        <v>1046</v>
      </c>
      <c r="D971" s="24">
        <v>147</v>
      </c>
      <c r="E971" s="24">
        <v>1</v>
      </c>
      <c r="F971" s="24">
        <v>1</v>
      </c>
      <c r="G971" s="24">
        <v>0</v>
      </c>
      <c r="H971" s="24">
        <v>0</v>
      </c>
      <c r="I971" s="4">
        <f t="shared" si="15"/>
        <v>149</v>
      </c>
    </row>
    <row r="972" spans="1:9" ht="28.5" x14ac:dyDescent="0.2">
      <c r="A972" s="103" t="s">
        <v>2431</v>
      </c>
      <c r="B972" s="23" t="s">
        <v>2016</v>
      </c>
      <c r="C972" s="24" t="s">
        <v>1046</v>
      </c>
      <c r="D972" s="24">
        <v>767</v>
      </c>
      <c r="E972" s="24">
        <v>10</v>
      </c>
      <c r="F972" s="24">
        <v>3</v>
      </c>
      <c r="G972" s="24">
        <v>1</v>
      </c>
      <c r="H972" s="24">
        <v>0</v>
      </c>
      <c r="I972" s="4">
        <f t="shared" si="15"/>
        <v>781</v>
      </c>
    </row>
    <row r="973" spans="1:9" ht="28.5" x14ac:dyDescent="0.2">
      <c r="A973" s="103" t="s">
        <v>2432</v>
      </c>
      <c r="B973" s="23" t="s">
        <v>2017</v>
      </c>
      <c r="C973" s="24" t="s">
        <v>1046</v>
      </c>
      <c r="D973" s="24">
        <v>148</v>
      </c>
      <c r="E973" s="24">
        <v>3</v>
      </c>
      <c r="F973" s="24">
        <v>0</v>
      </c>
      <c r="G973" s="24">
        <v>0</v>
      </c>
      <c r="H973" s="24">
        <v>3</v>
      </c>
      <c r="I973" s="4">
        <f t="shared" si="15"/>
        <v>154</v>
      </c>
    </row>
    <row r="974" spans="1:9" ht="28.5" x14ac:dyDescent="0.2">
      <c r="A974" s="103" t="s">
        <v>2432</v>
      </c>
      <c r="B974" s="23" t="s">
        <v>2018</v>
      </c>
      <c r="C974" s="24" t="s">
        <v>1046</v>
      </c>
      <c r="D974" s="24">
        <v>142</v>
      </c>
      <c r="E974" s="24">
        <v>0</v>
      </c>
      <c r="F974" s="24">
        <v>0</v>
      </c>
      <c r="G974" s="24">
        <v>0</v>
      </c>
      <c r="H974" s="24">
        <v>0</v>
      </c>
      <c r="I974" s="4">
        <f t="shared" si="15"/>
        <v>142</v>
      </c>
    </row>
    <row r="975" spans="1:9" ht="28.5" x14ac:dyDescent="0.2">
      <c r="A975" s="103" t="s">
        <v>2432</v>
      </c>
      <c r="B975" s="23" t="s">
        <v>2019</v>
      </c>
      <c r="C975" s="24" t="s">
        <v>1046</v>
      </c>
      <c r="D975" s="24">
        <v>2388</v>
      </c>
      <c r="E975" s="24">
        <v>58</v>
      </c>
      <c r="F975" s="24">
        <v>15</v>
      </c>
      <c r="G975" s="24">
        <v>8</v>
      </c>
      <c r="H975" s="24">
        <v>6</v>
      </c>
      <c r="I975" s="4">
        <f t="shared" si="15"/>
        <v>2475</v>
      </c>
    </row>
    <row r="976" spans="1:9" ht="28.5" x14ac:dyDescent="0.2">
      <c r="A976" s="103" t="s">
        <v>2433</v>
      </c>
      <c r="B976" s="23" t="s">
        <v>2020</v>
      </c>
      <c r="C976" s="24" t="s">
        <v>1046</v>
      </c>
      <c r="D976" s="24">
        <v>1375</v>
      </c>
      <c r="E976" s="24">
        <v>3</v>
      </c>
      <c r="F976" s="24">
        <v>1</v>
      </c>
      <c r="G976" s="24">
        <v>0</v>
      </c>
      <c r="H976" s="24">
        <v>0</v>
      </c>
      <c r="I976" s="4">
        <f t="shared" si="15"/>
        <v>1379</v>
      </c>
    </row>
    <row r="977" spans="1:9" ht="28.5" x14ac:dyDescent="0.2">
      <c r="A977" s="103" t="s">
        <v>2433</v>
      </c>
      <c r="B977" s="23" t="s">
        <v>2021</v>
      </c>
      <c r="C977" s="24" t="s">
        <v>1046</v>
      </c>
      <c r="D977" s="24">
        <v>189</v>
      </c>
      <c r="E977" s="24">
        <v>3</v>
      </c>
      <c r="F977" s="24">
        <v>0</v>
      </c>
      <c r="G977" s="24">
        <v>0</v>
      </c>
      <c r="H977" s="24">
        <v>1</v>
      </c>
      <c r="I977" s="4">
        <f t="shared" si="15"/>
        <v>193</v>
      </c>
    </row>
    <row r="978" spans="1:9" ht="28.5" x14ac:dyDescent="0.2">
      <c r="A978" s="103" t="s">
        <v>2434</v>
      </c>
      <c r="B978" s="23" t="s">
        <v>2022</v>
      </c>
      <c r="C978" s="24" t="s">
        <v>1046</v>
      </c>
      <c r="D978" s="24">
        <v>464</v>
      </c>
      <c r="E978" s="24">
        <v>33</v>
      </c>
      <c r="F978" s="24">
        <v>6</v>
      </c>
      <c r="G978" s="24">
        <v>3</v>
      </c>
      <c r="H978" s="24">
        <v>15</v>
      </c>
      <c r="I978" s="4">
        <f t="shared" si="15"/>
        <v>521</v>
      </c>
    </row>
    <row r="979" spans="1:9" ht="28.5" x14ac:dyDescent="0.2">
      <c r="A979" s="103" t="s">
        <v>2434</v>
      </c>
      <c r="B979" s="23" t="s">
        <v>2023</v>
      </c>
      <c r="C979" s="24" t="s">
        <v>1046</v>
      </c>
      <c r="D979" s="24">
        <v>151</v>
      </c>
      <c r="E979" s="24">
        <v>12</v>
      </c>
      <c r="F979" s="24">
        <v>0</v>
      </c>
      <c r="G979" s="24">
        <v>2</v>
      </c>
      <c r="H979" s="24">
        <v>4</v>
      </c>
      <c r="I979" s="4">
        <f t="shared" si="15"/>
        <v>169</v>
      </c>
    </row>
    <row r="980" spans="1:9" x14ac:dyDescent="0.2">
      <c r="A980" s="103" t="s">
        <v>2435</v>
      </c>
      <c r="B980" s="23" t="s">
        <v>2024</v>
      </c>
      <c r="C980" s="24" t="s">
        <v>1046</v>
      </c>
      <c r="D980" s="24">
        <v>141</v>
      </c>
      <c r="E980" s="24">
        <v>1</v>
      </c>
      <c r="F980" s="24">
        <v>0</v>
      </c>
      <c r="G980" s="24">
        <v>0</v>
      </c>
      <c r="H980" s="24">
        <v>1</v>
      </c>
      <c r="I980" s="4">
        <f t="shared" si="15"/>
        <v>143</v>
      </c>
    </row>
    <row r="981" spans="1:9" ht="28.5" x14ac:dyDescent="0.2">
      <c r="A981" s="103" t="s">
        <v>2435</v>
      </c>
      <c r="B981" s="23" t="s">
        <v>2025</v>
      </c>
      <c r="C981" s="24" t="s">
        <v>1046</v>
      </c>
      <c r="D981" s="24">
        <v>495</v>
      </c>
      <c r="E981" s="24">
        <v>5</v>
      </c>
      <c r="F981" s="24">
        <v>3</v>
      </c>
      <c r="G981" s="24">
        <v>1</v>
      </c>
      <c r="H981" s="24">
        <v>0</v>
      </c>
      <c r="I981" s="4">
        <f t="shared" si="15"/>
        <v>504</v>
      </c>
    </row>
    <row r="982" spans="1:9" x14ac:dyDescent="0.2">
      <c r="A982" s="103" t="s">
        <v>2435</v>
      </c>
      <c r="B982" s="23" t="s">
        <v>2026</v>
      </c>
      <c r="C982" s="24" t="s">
        <v>1046</v>
      </c>
      <c r="D982" s="24">
        <v>136</v>
      </c>
      <c r="E982" s="24">
        <v>2</v>
      </c>
      <c r="F982" s="24">
        <v>0</v>
      </c>
      <c r="G982" s="24">
        <v>0</v>
      </c>
      <c r="H982" s="24">
        <v>2</v>
      </c>
      <c r="I982" s="4">
        <f t="shared" si="15"/>
        <v>140</v>
      </c>
    </row>
    <row r="983" spans="1:9" ht="42.75" x14ac:dyDescent="0.2">
      <c r="A983" s="103" t="s">
        <v>2436</v>
      </c>
      <c r="B983" s="23" t="s">
        <v>2027</v>
      </c>
      <c r="C983" s="24" t="s">
        <v>1046</v>
      </c>
      <c r="D983" s="24">
        <v>454</v>
      </c>
      <c r="E983" s="24">
        <v>11</v>
      </c>
      <c r="F983" s="24">
        <v>1</v>
      </c>
      <c r="G983" s="24">
        <v>7</v>
      </c>
      <c r="H983" s="24">
        <v>0</v>
      </c>
      <c r="I983" s="4">
        <f t="shared" si="15"/>
        <v>473</v>
      </c>
    </row>
    <row r="984" spans="1:9" ht="28.5" x14ac:dyDescent="0.2">
      <c r="A984" s="103" t="s">
        <v>2436</v>
      </c>
      <c r="B984" s="23" t="s">
        <v>2028</v>
      </c>
      <c r="C984" s="24" t="s">
        <v>1046</v>
      </c>
      <c r="D984" s="24">
        <v>1649</v>
      </c>
      <c r="E984" s="24">
        <v>26</v>
      </c>
      <c r="F984" s="24">
        <v>10</v>
      </c>
      <c r="G984" s="24">
        <v>3</v>
      </c>
      <c r="H984" s="24">
        <v>6</v>
      </c>
      <c r="I984" s="4">
        <f t="shared" si="15"/>
        <v>1694</v>
      </c>
    </row>
    <row r="985" spans="1:9" ht="28.5" x14ac:dyDescent="0.2">
      <c r="A985" s="103" t="s">
        <v>2436</v>
      </c>
      <c r="B985" s="23" t="s">
        <v>2029</v>
      </c>
      <c r="C985" s="24" t="s">
        <v>1046</v>
      </c>
      <c r="D985" s="24">
        <v>317</v>
      </c>
      <c r="E985" s="24">
        <v>4</v>
      </c>
      <c r="F985" s="24">
        <v>1</v>
      </c>
      <c r="G985" s="24">
        <v>2</v>
      </c>
      <c r="H985" s="24">
        <v>1</v>
      </c>
      <c r="I985" s="4">
        <f t="shared" si="15"/>
        <v>325</v>
      </c>
    </row>
    <row r="986" spans="1:9" ht="28.5" x14ac:dyDescent="0.2">
      <c r="A986" s="103" t="s">
        <v>2436</v>
      </c>
      <c r="B986" s="23" t="s">
        <v>2030</v>
      </c>
      <c r="C986" s="24" t="s">
        <v>1046</v>
      </c>
      <c r="D986" s="24">
        <v>1054</v>
      </c>
      <c r="E986" s="24">
        <v>6</v>
      </c>
      <c r="F986" s="24">
        <v>3</v>
      </c>
      <c r="G986" s="24">
        <v>0</v>
      </c>
      <c r="H986" s="24">
        <v>3</v>
      </c>
      <c r="I986" s="4">
        <f t="shared" si="15"/>
        <v>1066</v>
      </c>
    </row>
    <row r="987" spans="1:9" ht="28.5" x14ac:dyDescent="0.2">
      <c r="A987" s="103" t="s">
        <v>2437</v>
      </c>
      <c r="B987" s="23" t="s">
        <v>2031</v>
      </c>
      <c r="C987" s="24" t="s">
        <v>1046</v>
      </c>
      <c r="D987" s="24">
        <v>265</v>
      </c>
      <c r="E987" s="24">
        <v>3</v>
      </c>
      <c r="F987" s="24">
        <v>1</v>
      </c>
      <c r="G987" s="24">
        <v>1</v>
      </c>
      <c r="H987" s="24">
        <v>1</v>
      </c>
      <c r="I987" s="4">
        <f t="shared" si="15"/>
        <v>271</v>
      </c>
    </row>
    <row r="988" spans="1:9" x14ac:dyDescent="0.2">
      <c r="A988" s="103" t="s">
        <v>2437</v>
      </c>
      <c r="B988" s="23" t="s">
        <v>2032</v>
      </c>
      <c r="C988" s="24" t="s">
        <v>1046</v>
      </c>
      <c r="D988" s="24">
        <v>144</v>
      </c>
      <c r="E988" s="24">
        <v>4</v>
      </c>
      <c r="F988" s="24">
        <v>1</v>
      </c>
      <c r="G988" s="24">
        <v>1</v>
      </c>
      <c r="H988" s="24">
        <v>2</v>
      </c>
      <c r="I988" s="4">
        <f t="shared" si="15"/>
        <v>152</v>
      </c>
    </row>
    <row r="989" spans="1:9" ht="28.5" x14ac:dyDescent="0.2">
      <c r="A989" s="103" t="s">
        <v>2437</v>
      </c>
      <c r="B989" s="23" t="s">
        <v>2033</v>
      </c>
      <c r="C989" s="24" t="s">
        <v>1046</v>
      </c>
      <c r="D989" s="24">
        <v>166</v>
      </c>
      <c r="E989" s="24">
        <v>1</v>
      </c>
      <c r="F989" s="24">
        <v>0</v>
      </c>
      <c r="G989" s="24">
        <v>0</v>
      </c>
      <c r="H989" s="24">
        <v>1</v>
      </c>
      <c r="I989" s="4">
        <f t="shared" si="15"/>
        <v>168</v>
      </c>
    </row>
    <row r="990" spans="1:9" ht="28.5" x14ac:dyDescent="0.2">
      <c r="A990" s="103" t="s">
        <v>2437</v>
      </c>
      <c r="B990" s="23" t="s">
        <v>2034</v>
      </c>
      <c r="C990" s="24" t="s">
        <v>1046</v>
      </c>
      <c r="D990" s="24">
        <v>2691</v>
      </c>
      <c r="E990" s="24">
        <v>45</v>
      </c>
      <c r="F990" s="24">
        <v>13</v>
      </c>
      <c r="G990" s="24">
        <v>8</v>
      </c>
      <c r="H990" s="24">
        <v>12</v>
      </c>
      <c r="I990" s="4">
        <f t="shared" si="15"/>
        <v>2769</v>
      </c>
    </row>
    <row r="991" spans="1:9" ht="28.5" x14ac:dyDescent="0.2">
      <c r="A991" s="103" t="s">
        <v>2437</v>
      </c>
      <c r="B991" s="23" t="s">
        <v>2035</v>
      </c>
      <c r="C991" s="24" t="s">
        <v>1046</v>
      </c>
      <c r="D991" s="24">
        <v>269</v>
      </c>
      <c r="E991" s="24">
        <v>4</v>
      </c>
      <c r="F991" s="24">
        <v>1</v>
      </c>
      <c r="G991" s="24">
        <v>2</v>
      </c>
      <c r="H991" s="24">
        <v>1</v>
      </c>
      <c r="I991" s="4">
        <f t="shared" si="15"/>
        <v>277</v>
      </c>
    </row>
    <row r="992" spans="1:9" ht="42.75" x14ac:dyDescent="0.2">
      <c r="A992" s="103" t="s">
        <v>2437</v>
      </c>
      <c r="B992" s="23" t="s">
        <v>2036</v>
      </c>
      <c r="C992" s="24" t="s">
        <v>1046</v>
      </c>
      <c r="D992" s="24">
        <v>606</v>
      </c>
      <c r="E992" s="24">
        <v>26</v>
      </c>
      <c r="F992" s="24">
        <v>3</v>
      </c>
      <c r="G992" s="24">
        <v>3</v>
      </c>
      <c r="H992" s="24">
        <v>0</v>
      </c>
      <c r="I992" s="4">
        <f t="shared" si="15"/>
        <v>638</v>
      </c>
    </row>
    <row r="993" spans="1:9" ht="28.5" x14ac:dyDescent="0.2">
      <c r="A993" s="103" t="s">
        <v>2438</v>
      </c>
      <c r="B993" s="23" t="s">
        <v>2037</v>
      </c>
      <c r="C993" s="24" t="s">
        <v>1046</v>
      </c>
      <c r="D993" s="24">
        <v>884</v>
      </c>
      <c r="E993" s="24">
        <v>12</v>
      </c>
      <c r="F993" s="24">
        <v>3</v>
      </c>
      <c r="G993" s="24">
        <v>2</v>
      </c>
      <c r="H993" s="24">
        <v>2</v>
      </c>
      <c r="I993" s="4">
        <f t="shared" si="15"/>
        <v>903</v>
      </c>
    </row>
    <row r="994" spans="1:9" ht="28.5" x14ac:dyDescent="0.2">
      <c r="A994" s="103" t="s">
        <v>2438</v>
      </c>
      <c r="B994" s="23" t="s">
        <v>2038</v>
      </c>
      <c r="C994" s="24" t="s">
        <v>1046</v>
      </c>
      <c r="D994" s="24">
        <v>139</v>
      </c>
      <c r="E994" s="24">
        <v>1</v>
      </c>
      <c r="F994" s="24">
        <v>0</v>
      </c>
      <c r="G994" s="24">
        <v>0</v>
      </c>
      <c r="H994" s="24">
        <v>1</v>
      </c>
      <c r="I994" s="4">
        <f t="shared" si="15"/>
        <v>141</v>
      </c>
    </row>
    <row r="995" spans="1:9" ht="28.5" x14ac:dyDescent="0.2">
      <c r="A995" s="103" t="s">
        <v>2438</v>
      </c>
      <c r="B995" s="23" t="s">
        <v>2039</v>
      </c>
      <c r="C995" s="24" t="s">
        <v>1046</v>
      </c>
      <c r="D995" s="24">
        <v>320</v>
      </c>
      <c r="E995" s="24">
        <v>9</v>
      </c>
      <c r="F995" s="24">
        <v>3</v>
      </c>
      <c r="G995" s="24">
        <v>3</v>
      </c>
      <c r="H995" s="24">
        <v>1</v>
      </c>
      <c r="I995" s="4">
        <f t="shared" si="15"/>
        <v>336</v>
      </c>
    </row>
    <row r="996" spans="1:9" ht="28.5" x14ac:dyDescent="0.2">
      <c r="A996" s="103" t="s">
        <v>2438</v>
      </c>
      <c r="B996" s="23" t="s">
        <v>2040</v>
      </c>
      <c r="C996" s="24" t="s">
        <v>1046</v>
      </c>
      <c r="D996" s="24">
        <v>268</v>
      </c>
      <c r="E996" s="24">
        <v>2</v>
      </c>
      <c r="F996" s="24">
        <v>1</v>
      </c>
      <c r="G996" s="24">
        <v>1</v>
      </c>
      <c r="H996" s="24">
        <v>0</v>
      </c>
      <c r="I996" s="4">
        <f t="shared" si="15"/>
        <v>272</v>
      </c>
    </row>
    <row r="997" spans="1:9" ht="28.5" x14ac:dyDescent="0.2">
      <c r="A997" s="103" t="s">
        <v>2438</v>
      </c>
      <c r="B997" s="23" t="s">
        <v>2041</v>
      </c>
      <c r="C997" s="24" t="s">
        <v>1046</v>
      </c>
      <c r="D997" s="24">
        <v>517</v>
      </c>
      <c r="E997" s="24">
        <v>4</v>
      </c>
      <c r="F997" s="24">
        <v>1</v>
      </c>
      <c r="G997" s="24">
        <v>1</v>
      </c>
      <c r="H997" s="24">
        <v>1</v>
      </c>
      <c r="I997" s="4">
        <f t="shared" si="15"/>
        <v>524</v>
      </c>
    </row>
    <row r="998" spans="1:9" ht="28.5" x14ac:dyDescent="0.2">
      <c r="A998" s="103" t="s">
        <v>2439</v>
      </c>
      <c r="B998" s="23" t="s">
        <v>2042</v>
      </c>
      <c r="C998" s="24" t="s">
        <v>1046</v>
      </c>
      <c r="D998" s="24">
        <v>177</v>
      </c>
      <c r="E998" s="24">
        <v>3</v>
      </c>
      <c r="F998" s="24">
        <v>1</v>
      </c>
      <c r="G998" s="24">
        <v>0</v>
      </c>
      <c r="H998" s="24">
        <v>2</v>
      </c>
      <c r="I998" s="4">
        <f t="shared" si="15"/>
        <v>183</v>
      </c>
    </row>
    <row r="999" spans="1:9" ht="28.5" x14ac:dyDescent="0.2">
      <c r="A999" s="103" t="s">
        <v>2439</v>
      </c>
      <c r="B999" s="23" t="s">
        <v>2043</v>
      </c>
      <c r="C999" s="24" t="s">
        <v>1046</v>
      </c>
      <c r="D999" s="24">
        <v>199</v>
      </c>
      <c r="E999" s="24">
        <v>3</v>
      </c>
      <c r="F999" s="24">
        <v>0</v>
      </c>
      <c r="G999" s="24">
        <v>1</v>
      </c>
      <c r="H999" s="24">
        <v>2</v>
      </c>
      <c r="I999" s="4">
        <f t="shared" si="15"/>
        <v>205</v>
      </c>
    </row>
    <row r="1000" spans="1:9" ht="28.5" x14ac:dyDescent="0.2">
      <c r="A1000" s="103" t="s">
        <v>2440</v>
      </c>
      <c r="B1000" s="23" t="s">
        <v>2044</v>
      </c>
      <c r="C1000" s="24" t="s">
        <v>1046</v>
      </c>
      <c r="D1000" s="24">
        <v>1203</v>
      </c>
      <c r="E1000" s="24">
        <v>30</v>
      </c>
      <c r="F1000" s="24">
        <v>6</v>
      </c>
      <c r="G1000" s="24">
        <v>2</v>
      </c>
      <c r="H1000" s="24">
        <v>4</v>
      </c>
      <c r="I1000" s="4">
        <f t="shared" si="15"/>
        <v>1245</v>
      </c>
    </row>
    <row r="1001" spans="1:9" ht="28.5" x14ac:dyDescent="0.2">
      <c r="A1001" s="103" t="s">
        <v>2440</v>
      </c>
      <c r="B1001" s="23" t="s">
        <v>2045</v>
      </c>
      <c r="C1001" s="24" t="s">
        <v>1046</v>
      </c>
      <c r="D1001" s="24">
        <v>313</v>
      </c>
      <c r="E1001" s="24">
        <v>1</v>
      </c>
      <c r="F1001" s="24">
        <v>1</v>
      </c>
      <c r="G1001" s="24">
        <v>0</v>
      </c>
      <c r="H1001" s="24">
        <v>0</v>
      </c>
      <c r="I1001" s="4">
        <f t="shared" si="15"/>
        <v>315</v>
      </c>
    </row>
    <row r="1002" spans="1:9" ht="28.5" x14ac:dyDescent="0.2">
      <c r="A1002" s="103" t="s">
        <v>2441</v>
      </c>
      <c r="B1002" s="23" t="s">
        <v>2046</v>
      </c>
      <c r="C1002" s="24" t="s">
        <v>1046</v>
      </c>
      <c r="D1002" s="24">
        <v>704</v>
      </c>
      <c r="E1002" s="24">
        <v>24</v>
      </c>
      <c r="F1002" s="24">
        <v>5</v>
      </c>
      <c r="G1002" s="24">
        <v>3</v>
      </c>
      <c r="H1002" s="24">
        <v>10</v>
      </c>
      <c r="I1002" s="4">
        <f t="shared" si="15"/>
        <v>746</v>
      </c>
    </row>
    <row r="1003" spans="1:9" ht="28.5" x14ac:dyDescent="0.2">
      <c r="A1003" s="103" t="s">
        <v>2441</v>
      </c>
      <c r="B1003" s="23" t="s">
        <v>2047</v>
      </c>
      <c r="C1003" s="24" t="s">
        <v>1046</v>
      </c>
      <c r="D1003" s="24">
        <v>178</v>
      </c>
      <c r="E1003" s="24">
        <v>1</v>
      </c>
      <c r="F1003" s="24">
        <v>0</v>
      </c>
      <c r="G1003" s="24">
        <v>0</v>
      </c>
      <c r="H1003" s="24">
        <v>1</v>
      </c>
      <c r="I1003" s="4">
        <f t="shared" si="15"/>
        <v>180</v>
      </c>
    </row>
    <row r="1004" spans="1:9" ht="28.5" x14ac:dyDescent="0.2">
      <c r="A1004" s="103" t="s">
        <v>2441</v>
      </c>
      <c r="B1004" s="23" t="s">
        <v>2048</v>
      </c>
      <c r="C1004" s="24" t="s">
        <v>1046</v>
      </c>
      <c r="D1004" s="24">
        <v>189</v>
      </c>
      <c r="E1004" s="24">
        <v>5</v>
      </c>
      <c r="F1004" s="24">
        <v>0</v>
      </c>
      <c r="G1004" s="24">
        <v>0</v>
      </c>
      <c r="H1004" s="24">
        <v>5</v>
      </c>
      <c r="I1004" s="4">
        <f t="shared" si="15"/>
        <v>199</v>
      </c>
    </row>
    <row r="1005" spans="1:9" ht="28.5" x14ac:dyDescent="0.2">
      <c r="A1005" s="103" t="s">
        <v>2441</v>
      </c>
      <c r="B1005" s="23" t="s">
        <v>2049</v>
      </c>
      <c r="C1005" s="24" t="s">
        <v>1046</v>
      </c>
      <c r="D1005" s="24">
        <v>260</v>
      </c>
      <c r="E1005" s="24">
        <v>2</v>
      </c>
      <c r="F1005" s="24">
        <v>0</v>
      </c>
      <c r="G1005" s="24">
        <v>0</v>
      </c>
      <c r="H1005" s="24">
        <v>1</v>
      </c>
      <c r="I1005" s="4">
        <f t="shared" si="15"/>
        <v>263</v>
      </c>
    </row>
    <row r="1006" spans="1:9" x14ac:dyDescent="0.2">
      <c r="A1006" s="103" t="s">
        <v>2441</v>
      </c>
      <c r="B1006" s="23" t="s">
        <v>2050</v>
      </c>
      <c r="C1006" s="24" t="s">
        <v>1046</v>
      </c>
      <c r="D1006" s="24">
        <v>363</v>
      </c>
      <c r="E1006" s="24">
        <v>11</v>
      </c>
      <c r="F1006" s="24">
        <v>1</v>
      </c>
      <c r="G1006" s="24">
        <v>4</v>
      </c>
      <c r="H1006" s="24">
        <v>0</v>
      </c>
      <c r="I1006" s="4">
        <f t="shared" si="15"/>
        <v>379</v>
      </c>
    </row>
    <row r="1007" spans="1:9" ht="42.75" x14ac:dyDescent="0.2">
      <c r="A1007" s="103" t="s">
        <v>2441</v>
      </c>
      <c r="B1007" s="23" t="s">
        <v>2051</v>
      </c>
      <c r="C1007" s="24" t="s">
        <v>1046</v>
      </c>
      <c r="D1007" s="24">
        <v>415</v>
      </c>
      <c r="E1007" s="24">
        <v>13</v>
      </c>
      <c r="F1007" s="24">
        <v>3</v>
      </c>
      <c r="G1007" s="24">
        <v>6</v>
      </c>
      <c r="H1007" s="24">
        <v>4</v>
      </c>
      <c r="I1007" s="4">
        <f t="shared" si="15"/>
        <v>441</v>
      </c>
    </row>
    <row r="1008" spans="1:9" ht="28.5" x14ac:dyDescent="0.2">
      <c r="A1008" s="103" t="s">
        <v>2442</v>
      </c>
      <c r="B1008" s="23" t="s">
        <v>2052</v>
      </c>
      <c r="C1008" s="24" t="s">
        <v>1046</v>
      </c>
      <c r="D1008" s="24">
        <v>1366</v>
      </c>
      <c r="E1008" s="24">
        <v>20</v>
      </c>
      <c r="F1008" s="24">
        <v>10</v>
      </c>
      <c r="G1008" s="24">
        <v>6</v>
      </c>
      <c r="H1008" s="24">
        <v>1</v>
      </c>
      <c r="I1008" s="4">
        <f t="shared" si="15"/>
        <v>1403</v>
      </c>
    </row>
    <row r="1009" spans="1:9" ht="28.5" x14ac:dyDescent="0.2">
      <c r="A1009" s="103" t="s">
        <v>2442</v>
      </c>
      <c r="B1009" s="23" t="s">
        <v>2053</v>
      </c>
      <c r="C1009" s="24" t="s">
        <v>1046</v>
      </c>
      <c r="D1009" s="24">
        <v>183</v>
      </c>
      <c r="E1009" s="24">
        <v>1</v>
      </c>
      <c r="F1009" s="24">
        <v>0</v>
      </c>
      <c r="G1009" s="24">
        <v>0</v>
      </c>
      <c r="H1009" s="24">
        <v>0</v>
      </c>
      <c r="I1009" s="4">
        <f t="shared" si="15"/>
        <v>184</v>
      </c>
    </row>
    <row r="1010" spans="1:9" ht="28.5" x14ac:dyDescent="0.2">
      <c r="A1010" s="103" t="s">
        <v>2442</v>
      </c>
      <c r="B1010" s="23" t="s">
        <v>2054</v>
      </c>
      <c r="C1010" s="24" t="s">
        <v>1046</v>
      </c>
      <c r="D1010" s="24">
        <v>66</v>
      </c>
      <c r="E1010" s="24">
        <v>0</v>
      </c>
      <c r="F1010" s="24">
        <v>0</v>
      </c>
      <c r="G1010" s="24">
        <v>0</v>
      </c>
      <c r="H1010" s="24">
        <v>0</v>
      </c>
      <c r="I1010" s="4">
        <f t="shared" si="15"/>
        <v>66</v>
      </c>
    </row>
    <row r="1011" spans="1:9" ht="28.5" x14ac:dyDescent="0.2">
      <c r="A1011" s="103" t="s">
        <v>2442</v>
      </c>
      <c r="B1011" s="23" t="s">
        <v>2055</v>
      </c>
      <c r="C1011" s="24" t="s">
        <v>1046</v>
      </c>
      <c r="D1011" s="24">
        <v>136</v>
      </c>
      <c r="E1011" s="24">
        <v>0</v>
      </c>
      <c r="F1011" s="24">
        <v>0</v>
      </c>
      <c r="G1011" s="24">
        <v>0</v>
      </c>
      <c r="H1011" s="24">
        <v>0</v>
      </c>
      <c r="I1011" s="4">
        <f t="shared" si="15"/>
        <v>136</v>
      </c>
    </row>
    <row r="1012" spans="1:9" ht="28.5" x14ac:dyDescent="0.2">
      <c r="A1012" s="103" t="s">
        <v>2442</v>
      </c>
      <c r="B1012" s="23" t="s">
        <v>2056</v>
      </c>
      <c r="C1012" s="24" t="s">
        <v>1046</v>
      </c>
      <c r="D1012" s="24">
        <v>2048</v>
      </c>
      <c r="E1012" s="24">
        <v>89</v>
      </c>
      <c r="F1012" s="24">
        <v>13</v>
      </c>
      <c r="G1012" s="24">
        <v>10</v>
      </c>
      <c r="H1012" s="24">
        <v>5</v>
      </c>
      <c r="I1012" s="4">
        <f t="shared" si="15"/>
        <v>2165</v>
      </c>
    </row>
    <row r="1013" spans="1:9" ht="28.5" x14ac:dyDescent="0.2">
      <c r="A1013" s="103" t="s">
        <v>2443</v>
      </c>
      <c r="B1013" s="23" t="s">
        <v>2057</v>
      </c>
      <c r="C1013" s="24" t="s">
        <v>1046</v>
      </c>
      <c r="D1013" s="24">
        <v>329</v>
      </c>
      <c r="E1013" s="24">
        <v>5</v>
      </c>
      <c r="F1013" s="24">
        <v>1</v>
      </c>
      <c r="G1013" s="24">
        <v>1</v>
      </c>
      <c r="H1013" s="24">
        <v>0</v>
      </c>
      <c r="I1013" s="4">
        <f t="shared" si="15"/>
        <v>336</v>
      </c>
    </row>
    <row r="1014" spans="1:9" x14ac:dyDescent="0.2">
      <c r="A1014" s="103" t="s">
        <v>2443</v>
      </c>
      <c r="B1014" s="23" t="s">
        <v>2058</v>
      </c>
      <c r="C1014" s="24" t="s">
        <v>1046</v>
      </c>
      <c r="D1014" s="24">
        <v>32</v>
      </c>
      <c r="E1014" s="24">
        <v>0</v>
      </c>
      <c r="F1014" s="24">
        <v>0</v>
      </c>
      <c r="G1014" s="24">
        <v>0</v>
      </c>
      <c r="H1014" s="24">
        <v>0</v>
      </c>
      <c r="I1014" s="4">
        <f t="shared" si="15"/>
        <v>32</v>
      </c>
    </row>
    <row r="1015" spans="1:9" ht="28.5" x14ac:dyDescent="0.2">
      <c r="A1015" s="103" t="s">
        <v>2443</v>
      </c>
      <c r="B1015" s="23" t="s">
        <v>2059</v>
      </c>
      <c r="C1015" s="24" t="s">
        <v>1046</v>
      </c>
      <c r="D1015" s="24">
        <v>1398</v>
      </c>
      <c r="E1015" s="24">
        <v>4</v>
      </c>
      <c r="F1015" s="24">
        <v>1</v>
      </c>
      <c r="G1015" s="24">
        <v>1</v>
      </c>
      <c r="H1015" s="24">
        <v>0</v>
      </c>
      <c r="I1015" s="4">
        <f t="shared" si="15"/>
        <v>1404</v>
      </c>
    </row>
    <row r="1016" spans="1:9" ht="28.5" x14ac:dyDescent="0.2">
      <c r="A1016" s="103" t="s">
        <v>2443</v>
      </c>
      <c r="B1016" s="23" t="s">
        <v>2060</v>
      </c>
      <c r="C1016" s="24" t="s">
        <v>1046</v>
      </c>
      <c r="D1016" s="24">
        <v>296</v>
      </c>
      <c r="E1016" s="24">
        <v>4</v>
      </c>
      <c r="F1016" s="24">
        <v>2</v>
      </c>
      <c r="G1016" s="24">
        <v>2</v>
      </c>
      <c r="H1016" s="24">
        <v>0</v>
      </c>
      <c r="I1016" s="4">
        <f t="shared" si="15"/>
        <v>304</v>
      </c>
    </row>
    <row r="1017" spans="1:9" ht="28.5" x14ac:dyDescent="0.2">
      <c r="A1017" s="103" t="s">
        <v>2443</v>
      </c>
      <c r="B1017" s="23" t="s">
        <v>2061</v>
      </c>
      <c r="C1017" s="24" t="s">
        <v>1046</v>
      </c>
      <c r="D1017" s="24">
        <v>531</v>
      </c>
      <c r="E1017" s="24">
        <v>14</v>
      </c>
      <c r="F1017" s="24">
        <v>2</v>
      </c>
      <c r="G1017" s="24">
        <v>3</v>
      </c>
      <c r="H1017" s="24">
        <v>0</v>
      </c>
      <c r="I1017" s="4">
        <f t="shared" si="15"/>
        <v>550</v>
      </c>
    </row>
    <row r="1018" spans="1:9" ht="28.5" x14ac:dyDescent="0.2">
      <c r="A1018" s="103" t="s">
        <v>2443</v>
      </c>
      <c r="B1018" s="23" t="s">
        <v>2062</v>
      </c>
      <c r="C1018" s="24" t="s">
        <v>1046</v>
      </c>
      <c r="D1018" s="24">
        <v>47</v>
      </c>
      <c r="E1018" s="24">
        <v>0</v>
      </c>
      <c r="F1018" s="24">
        <v>0</v>
      </c>
      <c r="G1018" s="24">
        <v>0</v>
      </c>
      <c r="H1018" s="24">
        <v>0</v>
      </c>
      <c r="I1018" s="4">
        <f t="shared" si="15"/>
        <v>47</v>
      </c>
    </row>
    <row r="1019" spans="1:9" ht="42.75" x14ac:dyDescent="0.2">
      <c r="A1019" s="103" t="s">
        <v>2444</v>
      </c>
      <c r="B1019" s="23" t="s">
        <v>2063</v>
      </c>
      <c r="C1019" s="24" t="s">
        <v>1046</v>
      </c>
      <c r="D1019" s="24">
        <v>511</v>
      </c>
      <c r="E1019" s="24">
        <v>7</v>
      </c>
      <c r="F1019" s="24">
        <v>2</v>
      </c>
      <c r="G1019" s="24">
        <v>3</v>
      </c>
      <c r="H1019" s="24">
        <v>1</v>
      </c>
      <c r="I1019" s="4">
        <f t="shared" si="15"/>
        <v>524</v>
      </c>
    </row>
    <row r="1020" spans="1:9" ht="85.5" x14ac:dyDescent="0.2">
      <c r="A1020" s="103" t="s">
        <v>2444</v>
      </c>
      <c r="B1020" s="23" t="s">
        <v>2064</v>
      </c>
      <c r="C1020" s="24" t="s">
        <v>1046</v>
      </c>
      <c r="D1020" s="24">
        <v>789</v>
      </c>
      <c r="E1020" s="24">
        <v>11</v>
      </c>
      <c r="F1020" s="24">
        <v>3</v>
      </c>
      <c r="G1020" s="24">
        <v>4</v>
      </c>
      <c r="H1020" s="24">
        <v>2</v>
      </c>
      <c r="I1020" s="4">
        <f t="shared" si="15"/>
        <v>809</v>
      </c>
    </row>
    <row r="1021" spans="1:9" ht="28.5" x14ac:dyDescent="0.2">
      <c r="A1021" s="103" t="s">
        <v>2444</v>
      </c>
      <c r="B1021" s="23" t="s">
        <v>2065</v>
      </c>
      <c r="C1021" s="24" t="s">
        <v>1046</v>
      </c>
      <c r="D1021" s="24">
        <v>337</v>
      </c>
      <c r="E1021" s="24">
        <v>3</v>
      </c>
      <c r="F1021" s="24">
        <v>2</v>
      </c>
      <c r="G1021" s="24">
        <v>1</v>
      </c>
      <c r="H1021" s="24">
        <v>0</v>
      </c>
      <c r="I1021" s="4">
        <f t="shared" si="15"/>
        <v>343</v>
      </c>
    </row>
    <row r="1022" spans="1:9" ht="42.75" x14ac:dyDescent="0.2">
      <c r="A1022" s="103" t="s">
        <v>2445</v>
      </c>
      <c r="B1022" s="23" t="s">
        <v>2066</v>
      </c>
      <c r="C1022" s="24" t="s">
        <v>1046</v>
      </c>
      <c r="D1022" s="24">
        <v>181</v>
      </c>
      <c r="E1022" s="24">
        <v>1</v>
      </c>
      <c r="F1022" s="24">
        <v>0</v>
      </c>
      <c r="G1022" s="24">
        <v>0</v>
      </c>
      <c r="H1022" s="24">
        <v>0</v>
      </c>
      <c r="I1022" s="4">
        <f t="shared" si="15"/>
        <v>182</v>
      </c>
    </row>
    <row r="1023" spans="1:9" ht="28.5" x14ac:dyDescent="0.2">
      <c r="A1023" s="103" t="s">
        <v>2445</v>
      </c>
      <c r="B1023" s="23" t="s">
        <v>2067</v>
      </c>
      <c r="C1023" s="24" t="s">
        <v>1046</v>
      </c>
      <c r="D1023" s="24">
        <v>347</v>
      </c>
      <c r="E1023" s="24">
        <v>15</v>
      </c>
      <c r="F1023" s="24">
        <v>1</v>
      </c>
      <c r="G1023" s="24">
        <v>3</v>
      </c>
      <c r="H1023" s="24">
        <v>4</v>
      </c>
      <c r="I1023" s="4">
        <f t="shared" si="15"/>
        <v>370</v>
      </c>
    </row>
    <row r="1024" spans="1:9" ht="57" x14ac:dyDescent="0.2">
      <c r="A1024" s="103" t="s">
        <v>2445</v>
      </c>
      <c r="B1024" s="23" t="s">
        <v>2068</v>
      </c>
      <c r="C1024" s="24" t="s">
        <v>1046</v>
      </c>
      <c r="D1024" s="24">
        <v>384</v>
      </c>
      <c r="E1024" s="24">
        <v>3</v>
      </c>
      <c r="F1024" s="24">
        <v>1</v>
      </c>
      <c r="G1024" s="24">
        <v>1</v>
      </c>
      <c r="H1024" s="24">
        <v>1</v>
      </c>
      <c r="I1024" s="4">
        <f t="shared" si="15"/>
        <v>390</v>
      </c>
    </row>
    <row r="1025" spans="1:9" ht="28.5" x14ac:dyDescent="0.2">
      <c r="A1025" s="103" t="s">
        <v>2446</v>
      </c>
      <c r="B1025" s="23" t="s">
        <v>2069</v>
      </c>
      <c r="C1025" s="24" t="s">
        <v>1046</v>
      </c>
      <c r="D1025" s="24">
        <v>195</v>
      </c>
      <c r="E1025" s="24">
        <v>4</v>
      </c>
      <c r="F1025" s="24">
        <v>0</v>
      </c>
      <c r="G1025" s="24">
        <v>3</v>
      </c>
      <c r="H1025" s="24">
        <v>1</v>
      </c>
      <c r="I1025" s="4">
        <f t="shared" si="15"/>
        <v>203</v>
      </c>
    </row>
    <row r="1026" spans="1:9" ht="28.5" x14ac:dyDescent="0.2">
      <c r="A1026" s="103" t="s">
        <v>2446</v>
      </c>
      <c r="B1026" s="23" t="s">
        <v>2070</v>
      </c>
      <c r="C1026" s="24" t="s">
        <v>1046</v>
      </c>
      <c r="D1026" s="24">
        <v>171</v>
      </c>
      <c r="E1026" s="24">
        <v>2</v>
      </c>
      <c r="F1026" s="24">
        <v>1</v>
      </c>
      <c r="G1026" s="24">
        <v>1</v>
      </c>
      <c r="H1026" s="24">
        <v>0</v>
      </c>
      <c r="I1026" s="4">
        <f t="shared" si="15"/>
        <v>175</v>
      </c>
    </row>
    <row r="1027" spans="1:9" ht="28.5" x14ac:dyDescent="0.2">
      <c r="A1027" s="103" t="s">
        <v>2446</v>
      </c>
      <c r="B1027" s="23" t="s">
        <v>2071</v>
      </c>
      <c r="C1027" s="24" t="s">
        <v>1046</v>
      </c>
      <c r="D1027" s="24">
        <v>184</v>
      </c>
      <c r="E1027" s="24">
        <v>2</v>
      </c>
      <c r="F1027" s="24">
        <v>1</v>
      </c>
      <c r="G1027" s="24">
        <v>1</v>
      </c>
      <c r="H1027" s="24">
        <v>0</v>
      </c>
      <c r="I1027" s="4">
        <f t="shared" ref="I1027:I1090" si="16">SUM(D1027:H1027)</f>
        <v>188</v>
      </c>
    </row>
    <row r="1028" spans="1:9" ht="28.5" x14ac:dyDescent="0.2">
      <c r="A1028" s="103" t="s">
        <v>2446</v>
      </c>
      <c r="B1028" s="23" t="s">
        <v>2072</v>
      </c>
      <c r="C1028" s="24" t="s">
        <v>1046</v>
      </c>
      <c r="D1028" s="24">
        <v>60</v>
      </c>
      <c r="E1028" s="24">
        <v>4</v>
      </c>
      <c r="F1028" s="24">
        <v>1</v>
      </c>
      <c r="G1028" s="24">
        <v>0</v>
      </c>
      <c r="H1028" s="24">
        <v>0</v>
      </c>
      <c r="I1028" s="4">
        <f t="shared" si="16"/>
        <v>65</v>
      </c>
    </row>
    <row r="1029" spans="1:9" ht="42.75" x14ac:dyDescent="0.2">
      <c r="A1029" s="103" t="s">
        <v>2446</v>
      </c>
      <c r="B1029" s="23" t="s">
        <v>2073</v>
      </c>
      <c r="C1029" s="24" t="s">
        <v>1046</v>
      </c>
      <c r="D1029" s="24">
        <v>162</v>
      </c>
      <c r="E1029" s="24">
        <v>2</v>
      </c>
      <c r="F1029" s="24">
        <v>0</v>
      </c>
      <c r="G1029" s="24">
        <v>0</v>
      </c>
      <c r="H1029" s="24">
        <v>1</v>
      </c>
      <c r="I1029" s="4">
        <f t="shared" si="16"/>
        <v>165</v>
      </c>
    </row>
    <row r="1030" spans="1:9" ht="28.5" x14ac:dyDescent="0.2">
      <c r="A1030" s="103" t="s">
        <v>2446</v>
      </c>
      <c r="B1030" s="23" t="s">
        <v>2074</v>
      </c>
      <c r="C1030" s="24" t="s">
        <v>1046</v>
      </c>
      <c r="D1030" s="24">
        <v>160</v>
      </c>
      <c r="E1030" s="24">
        <v>1</v>
      </c>
      <c r="F1030" s="24">
        <v>0</v>
      </c>
      <c r="G1030" s="24">
        <v>0</v>
      </c>
      <c r="H1030" s="24">
        <v>1</v>
      </c>
      <c r="I1030" s="4">
        <f t="shared" si="16"/>
        <v>162</v>
      </c>
    </row>
    <row r="1031" spans="1:9" ht="57" x14ac:dyDescent="0.2">
      <c r="A1031" s="103" t="s">
        <v>2446</v>
      </c>
      <c r="B1031" s="23" t="s">
        <v>2075</v>
      </c>
      <c r="C1031" s="24" t="s">
        <v>1046</v>
      </c>
      <c r="D1031" s="24">
        <v>997</v>
      </c>
      <c r="E1031" s="24">
        <v>8</v>
      </c>
      <c r="F1031" s="24">
        <v>6</v>
      </c>
      <c r="G1031" s="24">
        <v>2</v>
      </c>
      <c r="H1031" s="24">
        <v>0</v>
      </c>
      <c r="I1031" s="4">
        <f t="shared" si="16"/>
        <v>1013</v>
      </c>
    </row>
    <row r="1032" spans="1:9" ht="28.5" x14ac:dyDescent="0.2">
      <c r="A1032" s="103" t="s">
        <v>2447</v>
      </c>
      <c r="B1032" s="23" t="s">
        <v>2076</v>
      </c>
      <c r="C1032" s="24" t="s">
        <v>1046</v>
      </c>
      <c r="D1032" s="24">
        <v>153</v>
      </c>
      <c r="E1032" s="24">
        <v>1</v>
      </c>
      <c r="F1032" s="24">
        <v>0</v>
      </c>
      <c r="G1032" s="24">
        <v>0</v>
      </c>
      <c r="H1032" s="24">
        <v>1</v>
      </c>
      <c r="I1032" s="4">
        <f t="shared" si="16"/>
        <v>155</v>
      </c>
    </row>
    <row r="1033" spans="1:9" ht="42.75" x14ac:dyDescent="0.2">
      <c r="A1033" s="103" t="s">
        <v>2447</v>
      </c>
      <c r="B1033" s="23" t="s">
        <v>2077</v>
      </c>
      <c r="C1033" s="24" t="s">
        <v>1046</v>
      </c>
      <c r="D1033" s="24">
        <v>1397</v>
      </c>
      <c r="E1033" s="24">
        <v>33</v>
      </c>
      <c r="F1033" s="24">
        <v>12</v>
      </c>
      <c r="G1033" s="24">
        <v>7</v>
      </c>
      <c r="H1033" s="24">
        <v>9</v>
      </c>
      <c r="I1033" s="4">
        <f t="shared" si="16"/>
        <v>1458</v>
      </c>
    </row>
    <row r="1034" spans="1:9" ht="42.75" x14ac:dyDescent="0.2">
      <c r="A1034" s="103" t="s">
        <v>2447</v>
      </c>
      <c r="B1034" s="23" t="s">
        <v>2078</v>
      </c>
      <c r="C1034" s="24" t="s">
        <v>1046</v>
      </c>
      <c r="D1034" s="24">
        <v>250</v>
      </c>
      <c r="E1034" s="24">
        <v>7</v>
      </c>
      <c r="F1034" s="24">
        <v>1</v>
      </c>
      <c r="G1034" s="24">
        <v>2</v>
      </c>
      <c r="H1034" s="24">
        <v>3</v>
      </c>
      <c r="I1034" s="4">
        <f t="shared" si="16"/>
        <v>263</v>
      </c>
    </row>
    <row r="1035" spans="1:9" ht="28.5" x14ac:dyDescent="0.2">
      <c r="A1035" s="103" t="s">
        <v>2447</v>
      </c>
      <c r="B1035" s="23" t="s">
        <v>2079</v>
      </c>
      <c r="C1035" s="24" t="s">
        <v>1046</v>
      </c>
      <c r="D1035" s="24">
        <v>231</v>
      </c>
      <c r="E1035" s="24">
        <v>1</v>
      </c>
      <c r="F1035" s="24">
        <v>1</v>
      </c>
      <c r="G1035" s="24">
        <v>0</v>
      </c>
      <c r="H1035" s="24">
        <v>0</v>
      </c>
      <c r="I1035" s="4">
        <f t="shared" si="16"/>
        <v>233</v>
      </c>
    </row>
    <row r="1036" spans="1:9" ht="28.5" x14ac:dyDescent="0.2">
      <c r="A1036" s="103" t="s">
        <v>2447</v>
      </c>
      <c r="B1036" s="23" t="s">
        <v>2080</v>
      </c>
      <c r="C1036" s="24" t="s">
        <v>1046</v>
      </c>
      <c r="D1036" s="24">
        <v>375</v>
      </c>
      <c r="E1036" s="24">
        <v>4</v>
      </c>
      <c r="F1036" s="24">
        <v>0</v>
      </c>
      <c r="G1036" s="24">
        <v>2</v>
      </c>
      <c r="H1036" s="24">
        <v>1</v>
      </c>
      <c r="I1036" s="4">
        <f t="shared" si="16"/>
        <v>382</v>
      </c>
    </row>
    <row r="1037" spans="1:9" ht="42.75" x14ac:dyDescent="0.2">
      <c r="A1037" s="103" t="s">
        <v>2448</v>
      </c>
      <c r="B1037" s="23" t="s">
        <v>2081</v>
      </c>
      <c r="C1037" s="24" t="s">
        <v>1046</v>
      </c>
      <c r="D1037" s="24">
        <v>2583</v>
      </c>
      <c r="E1037" s="24">
        <v>25</v>
      </c>
      <c r="F1037" s="24">
        <v>6</v>
      </c>
      <c r="G1037" s="24">
        <v>2</v>
      </c>
      <c r="H1037" s="24">
        <v>9</v>
      </c>
      <c r="I1037" s="4">
        <f t="shared" si="16"/>
        <v>2625</v>
      </c>
    </row>
    <row r="1038" spans="1:9" ht="28.5" x14ac:dyDescent="0.2">
      <c r="A1038" s="103" t="s">
        <v>2449</v>
      </c>
      <c r="B1038" s="23" t="s">
        <v>2082</v>
      </c>
      <c r="C1038" s="24" t="s">
        <v>1046</v>
      </c>
      <c r="D1038" s="24">
        <v>132</v>
      </c>
      <c r="E1038" s="24">
        <v>0</v>
      </c>
      <c r="F1038" s="24">
        <v>0</v>
      </c>
      <c r="G1038" s="24">
        <v>0</v>
      </c>
      <c r="H1038" s="24">
        <v>0</v>
      </c>
      <c r="I1038" s="4">
        <f t="shared" si="16"/>
        <v>132</v>
      </c>
    </row>
    <row r="1039" spans="1:9" ht="28.5" x14ac:dyDescent="0.2">
      <c r="A1039" s="103" t="s">
        <v>2449</v>
      </c>
      <c r="B1039" s="23" t="s">
        <v>2083</v>
      </c>
      <c r="C1039" s="24" t="s">
        <v>1046</v>
      </c>
      <c r="D1039" s="24">
        <v>748</v>
      </c>
      <c r="E1039" s="24">
        <v>12</v>
      </c>
      <c r="F1039" s="24">
        <v>2</v>
      </c>
      <c r="G1039" s="24">
        <v>3</v>
      </c>
      <c r="H1039" s="24">
        <v>3</v>
      </c>
      <c r="I1039" s="4">
        <f t="shared" si="16"/>
        <v>768</v>
      </c>
    </row>
    <row r="1040" spans="1:9" ht="42.75" x14ac:dyDescent="0.2">
      <c r="A1040" s="103" t="s">
        <v>2450</v>
      </c>
      <c r="B1040" s="23" t="s">
        <v>2084</v>
      </c>
      <c r="C1040" s="24" t="s">
        <v>1046</v>
      </c>
      <c r="D1040" s="24">
        <v>1388</v>
      </c>
      <c r="E1040" s="24">
        <v>16</v>
      </c>
      <c r="F1040" s="24">
        <v>7</v>
      </c>
      <c r="G1040" s="24">
        <v>4</v>
      </c>
      <c r="H1040" s="24">
        <v>5</v>
      </c>
      <c r="I1040" s="4">
        <f t="shared" si="16"/>
        <v>1420</v>
      </c>
    </row>
    <row r="1041" spans="1:9" ht="42.75" x14ac:dyDescent="0.2">
      <c r="A1041" s="103" t="s">
        <v>2451</v>
      </c>
      <c r="B1041" s="23" t="s">
        <v>2085</v>
      </c>
      <c r="C1041" s="24" t="s">
        <v>1046</v>
      </c>
      <c r="D1041" s="24">
        <v>292</v>
      </c>
      <c r="E1041" s="24">
        <v>2</v>
      </c>
      <c r="F1041" s="24">
        <v>0</v>
      </c>
      <c r="G1041" s="24">
        <v>2</v>
      </c>
      <c r="H1041" s="24">
        <v>0</v>
      </c>
      <c r="I1041" s="4">
        <f t="shared" si="16"/>
        <v>296</v>
      </c>
    </row>
    <row r="1042" spans="1:9" ht="42.75" x14ac:dyDescent="0.2">
      <c r="A1042" s="103" t="s">
        <v>2452</v>
      </c>
      <c r="B1042" s="23" t="s">
        <v>2086</v>
      </c>
      <c r="C1042" s="24" t="s">
        <v>1046</v>
      </c>
      <c r="D1042" s="24">
        <v>229</v>
      </c>
      <c r="E1042" s="24">
        <v>0</v>
      </c>
      <c r="F1042" s="24">
        <v>0</v>
      </c>
      <c r="G1042" s="24">
        <v>0</v>
      </c>
      <c r="H1042" s="24">
        <v>0</v>
      </c>
      <c r="I1042" s="4">
        <f t="shared" si="16"/>
        <v>229</v>
      </c>
    </row>
    <row r="1043" spans="1:9" ht="42.75" x14ac:dyDescent="0.2">
      <c r="A1043" s="103" t="s">
        <v>2453</v>
      </c>
      <c r="B1043" s="23" t="s">
        <v>2087</v>
      </c>
      <c r="C1043" s="24" t="s">
        <v>1046</v>
      </c>
      <c r="D1043" s="24">
        <v>194</v>
      </c>
      <c r="E1043" s="24">
        <v>0</v>
      </c>
      <c r="F1043" s="24">
        <v>0</v>
      </c>
      <c r="G1043" s="24">
        <v>0</v>
      </c>
      <c r="H1043" s="24">
        <v>0</v>
      </c>
      <c r="I1043" s="4">
        <f t="shared" si="16"/>
        <v>194</v>
      </c>
    </row>
    <row r="1044" spans="1:9" ht="28.5" x14ac:dyDescent="0.2">
      <c r="A1044" s="103" t="s">
        <v>2453</v>
      </c>
      <c r="B1044" s="23" t="s">
        <v>2088</v>
      </c>
      <c r="C1044" s="24" t="s">
        <v>1046</v>
      </c>
      <c r="D1044" s="24">
        <v>614</v>
      </c>
      <c r="E1044" s="24">
        <v>7</v>
      </c>
      <c r="F1044" s="24">
        <v>4</v>
      </c>
      <c r="G1044" s="24">
        <v>1</v>
      </c>
      <c r="H1044" s="24">
        <v>0</v>
      </c>
      <c r="I1044" s="4">
        <f t="shared" si="16"/>
        <v>626</v>
      </c>
    </row>
    <row r="1045" spans="1:9" x14ac:dyDescent="0.2">
      <c r="A1045" s="103" t="s">
        <v>2453</v>
      </c>
      <c r="B1045" s="23" t="s">
        <v>2089</v>
      </c>
      <c r="C1045" s="24" t="s">
        <v>1046</v>
      </c>
      <c r="D1045" s="24">
        <v>176</v>
      </c>
      <c r="E1045" s="24">
        <v>0</v>
      </c>
      <c r="F1045" s="24">
        <v>0</v>
      </c>
      <c r="G1045" s="24">
        <v>0</v>
      </c>
      <c r="H1045" s="24">
        <v>0</v>
      </c>
      <c r="I1045" s="4">
        <f t="shared" si="16"/>
        <v>176</v>
      </c>
    </row>
    <row r="1046" spans="1:9" ht="28.5" x14ac:dyDescent="0.2">
      <c r="A1046" s="103" t="s">
        <v>2453</v>
      </c>
      <c r="B1046" s="23" t="s">
        <v>2090</v>
      </c>
      <c r="C1046" s="24" t="s">
        <v>1046</v>
      </c>
      <c r="D1046" s="24">
        <v>264</v>
      </c>
      <c r="E1046" s="24">
        <v>1</v>
      </c>
      <c r="F1046" s="24">
        <v>0</v>
      </c>
      <c r="G1046" s="24">
        <v>0</v>
      </c>
      <c r="H1046" s="24">
        <v>1</v>
      </c>
      <c r="I1046" s="4">
        <f t="shared" si="16"/>
        <v>266</v>
      </c>
    </row>
    <row r="1047" spans="1:9" ht="28.5" x14ac:dyDescent="0.2">
      <c r="A1047" s="103" t="s">
        <v>2453</v>
      </c>
      <c r="B1047" s="23" t="s">
        <v>2091</v>
      </c>
      <c r="C1047" s="24" t="s">
        <v>1046</v>
      </c>
      <c r="D1047" s="24">
        <v>231</v>
      </c>
      <c r="E1047" s="24">
        <v>9</v>
      </c>
      <c r="F1047" s="24">
        <v>1</v>
      </c>
      <c r="G1047" s="24">
        <v>2</v>
      </c>
      <c r="H1047" s="24">
        <v>2</v>
      </c>
      <c r="I1047" s="4">
        <f t="shared" si="16"/>
        <v>245</v>
      </c>
    </row>
    <row r="1048" spans="1:9" ht="42.75" x14ac:dyDescent="0.2">
      <c r="A1048" s="103" t="s">
        <v>2453</v>
      </c>
      <c r="B1048" s="23" t="s">
        <v>2092</v>
      </c>
      <c r="C1048" s="24" t="s">
        <v>1046</v>
      </c>
      <c r="D1048" s="24">
        <v>471</v>
      </c>
      <c r="E1048" s="24">
        <v>3</v>
      </c>
      <c r="F1048" s="24">
        <v>3</v>
      </c>
      <c r="G1048" s="24">
        <v>0</v>
      </c>
      <c r="H1048" s="24">
        <v>0</v>
      </c>
      <c r="I1048" s="4">
        <f t="shared" si="16"/>
        <v>477</v>
      </c>
    </row>
    <row r="1049" spans="1:9" ht="28.5" x14ac:dyDescent="0.2">
      <c r="A1049" s="103" t="s">
        <v>2454</v>
      </c>
      <c r="B1049" s="23" t="s">
        <v>2093</v>
      </c>
      <c r="C1049" s="24" t="s">
        <v>1046</v>
      </c>
      <c r="D1049" s="24">
        <v>169</v>
      </c>
      <c r="E1049" s="24">
        <v>0</v>
      </c>
      <c r="F1049" s="24">
        <v>0</v>
      </c>
      <c r="G1049" s="24">
        <v>0</v>
      </c>
      <c r="H1049" s="24">
        <v>0</v>
      </c>
      <c r="I1049" s="4">
        <f t="shared" si="16"/>
        <v>169</v>
      </c>
    </row>
    <row r="1050" spans="1:9" ht="28.5" x14ac:dyDescent="0.2">
      <c r="A1050" s="103" t="s">
        <v>2454</v>
      </c>
      <c r="B1050" s="23" t="s">
        <v>2094</v>
      </c>
      <c r="C1050" s="24" t="s">
        <v>1046</v>
      </c>
      <c r="D1050" s="24">
        <v>2119</v>
      </c>
      <c r="E1050" s="24">
        <v>54</v>
      </c>
      <c r="F1050" s="24">
        <v>12</v>
      </c>
      <c r="G1050" s="24">
        <v>6</v>
      </c>
      <c r="H1050" s="24">
        <v>7</v>
      </c>
      <c r="I1050" s="4">
        <f t="shared" si="16"/>
        <v>2198</v>
      </c>
    </row>
    <row r="1051" spans="1:9" ht="42.75" x14ac:dyDescent="0.2">
      <c r="A1051" s="103" t="s">
        <v>2454</v>
      </c>
      <c r="B1051" s="23" t="s">
        <v>2095</v>
      </c>
      <c r="C1051" s="24" t="s">
        <v>1046</v>
      </c>
      <c r="D1051" s="24">
        <v>1436</v>
      </c>
      <c r="E1051" s="24">
        <v>15</v>
      </c>
      <c r="F1051" s="24">
        <v>4</v>
      </c>
      <c r="G1051" s="24">
        <v>3</v>
      </c>
      <c r="H1051" s="24">
        <v>4</v>
      </c>
      <c r="I1051" s="4">
        <f t="shared" si="16"/>
        <v>1462</v>
      </c>
    </row>
    <row r="1052" spans="1:9" ht="28.5" x14ac:dyDescent="0.2">
      <c r="A1052" s="103" t="s">
        <v>2455</v>
      </c>
      <c r="B1052" s="23" t="s">
        <v>2096</v>
      </c>
      <c r="C1052" s="24" t="s">
        <v>1046</v>
      </c>
      <c r="D1052" s="24">
        <v>745</v>
      </c>
      <c r="E1052" s="24">
        <v>7</v>
      </c>
      <c r="F1052" s="24">
        <v>2</v>
      </c>
      <c r="G1052" s="24">
        <v>1</v>
      </c>
      <c r="H1052" s="24">
        <v>0</v>
      </c>
      <c r="I1052" s="4">
        <f t="shared" si="16"/>
        <v>755</v>
      </c>
    </row>
    <row r="1053" spans="1:9" ht="57" x14ac:dyDescent="0.2">
      <c r="A1053" s="103" t="s">
        <v>2455</v>
      </c>
      <c r="B1053" s="23" t="s">
        <v>2097</v>
      </c>
      <c r="C1053" s="24" t="s">
        <v>1046</v>
      </c>
      <c r="D1053" s="24">
        <v>3316</v>
      </c>
      <c r="E1053" s="24">
        <v>88</v>
      </c>
      <c r="F1053" s="24">
        <v>17</v>
      </c>
      <c r="G1053" s="24">
        <v>11</v>
      </c>
      <c r="H1053" s="24">
        <v>9</v>
      </c>
      <c r="I1053" s="4">
        <f t="shared" si="16"/>
        <v>3441</v>
      </c>
    </row>
    <row r="1054" spans="1:9" ht="42.75" x14ac:dyDescent="0.2">
      <c r="A1054" s="103" t="s">
        <v>2455</v>
      </c>
      <c r="B1054" s="23" t="s">
        <v>2098</v>
      </c>
      <c r="C1054" s="24" t="s">
        <v>1046</v>
      </c>
      <c r="D1054" s="24">
        <v>1128</v>
      </c>
      <c r="E1054" s="24">
        <v>38</v>
      </c>
      <c r="F1054" s="24">
        <v>6</v>
      </c>
      <c r="G1054" s="24">
        <v>4</v>
      </c>
      <c r="H1054" s="24">
        <v>6</v>
      </c>
      <c r="I1054" s="4">
        <f t="shared" si="16"/>
        <v>1182</v>
      </c>
    </row>
    <row r="1055" spans="1:9" ht="28.5" x14ac:dyDescent="0.2">
      <c r="A1055" s="103" t="s">
        <v>2455</v>
      </c>
      <c r="B1055" s="23" t="s">
        <v>2099</v>
      </c>
      <c r="C1055" s="24" t="s">
        <v>1046</v>
      </c>
      <c r="D1055" s="24">
        <v>303</v>
      </c>
      <c r="E1055" s="24">
        <v>5</v>
      </c>
      <c r="F1055" s="24">
        <v>2</v>
      </c>
      <c r="G1055" s="24">
        <v>1</v>
      </c>
      <c r="H1055" s="24">
        <v>1</v>
      </c>
      <c r="I1055" s="4">
        <f t="shared" si="16"/>
        <v>312</v>
      </c>
    </row>
    <row r="1056" spans="1:9" ht="28.5" x14ac:dyDescent="0.2">
      <c r="A1056" s="103" t="s">
        <v>2456</v>
      </c>
      <c r="B1056" s="23" t="s">
        <v>2100</v>
      </c>
      <c r="C1056" s="24" t="s">
        <v>1046</v>
      </c>
      <c r="D1056" s="24">
        <v>176</v>
      </c>
      <c r="E1056" s="24">
        <v>4</v>
      </c>
      <c r="F1056" s="24">
        <v>0</v>
      </c>
      <c r="G1056" s="24">
        <v>1</v>
      </c>
      <c r="H1056" s="24">
        <v>3</v>
      </c>
      <c r="I1056" s="4">
        <f t="shared" si="16"/>
        <v>184</v>
      </c>
    </row>
    <row r="1057" spans="1:9" ht="28.5" x14ac:dyDescent="0.2">
      <c r="A1057" s="103" t="s">
        <v>2456</v>
      </c>
      <c r="B1057" s="23" t="s">
        <v>2101</v>
      </c>
      <c r="C1057" s="24" t="s">
        <v>1046</v>
      </c>
      <c r="D1057" s="24">
        <v>159</v>
      </c>
      <c r="E1057" s="24">
        <v>1</v>
      </c>
      <c r="F1057" s="24">
        <v>0</v>
      </c>
      <c r="G1057" s="24">
        <v>1</v>
      </c>
      <c r="H1057" s="24">
        <v>0</v>
      </c>
      <c r="I1057" s="4">
        <f t="shared" si="16"/>
        <v>161</v>
      </c>
    </row>
    <row r="1058" spans="1:9" ht="42.75" x14ac:dyDescent="0.2">
      <c r="A1058" s="103" t="s">
        <v>2456</v>
      </c>
      <c r="B1058" s="23" t="s">
        <v>2102</v>
      </c>
      <c r="C1058" s="24" t="s">
        <v>1046</v>
      </c>
      <c r="D1058" s="24">
        <v>1252</v>
      </c>
      <c r="E1058" s="24">
        <v>18</v>
      </c>
      <c r="F1058" s="24">
        <v>8</v>
      </c>
      <c r="G1058" s="24">
        <v>6</v>
      </c>
      <c r="H1058" s="24">
        <v>1</v>
      </c>
      <c r="I1058" s="4">
        <f t="shared" si="16"/>
        <v>1285</v>
      </c>
    </row>
    <row r="1059" spans="1:9" ht="28.5" x14ac:dyDescent="0.2">
      <c r="A1059" s="103" t="s">
        <v>2456</v>
      </c>
      <c r="B1059" s="23" t="s">
        <v>2103</v>
      </c>
      <c r="C1059" s="24" t="s">
        <v>1046</v>
      </c>
      <c r="D1059" s="24">
        <v>1366</v>
      </c>
      <c r="E1059" s="24">
        <v>11</v>
      </c>
      <c r="F1059" s="24">
        <v>4</v>
      </c>
      <c r="G1059" s="24">
        <v>2</v>
      </c>
      <c r="H1059" s="24">
        <v>2</v>
      </c>
      <c r="I1059" s="4">
        <f t="shared" si="16"/>
        <v>1385</v>
      </c>
    </row>
    <row r="1060" spans="1:9" ht="42.75" x14ac:dyDescent="0.2">
      <c r="A1060" s="103" t="s">
        <v>2457</v>
      </c>
      <c r="B1060" s="23" t="s">
        <v>2104</v>
      </c>
      <c r="C1060" s="24" t="s">
        <v>1046</v>
      </c>
      <c r="D1060" s="24">
        <v>330</v>
      </c>
      <c r="E1060" s="24">
        <v>14</v>
      </c>
      <c r="F1060" s="24">
        <v>3</v>
      </c>
      <c r="G1060" s="24">
        <v>3</v>
      </c>
      <c r="H1060" s="24">
        <v>1</v>
      </c>
      <c r="I1060" s="4">
        <f t="shared" si="16"/>
        <v>351</v>
      </c>
    </row>
    <row r="1061" spans="1:9" ht="42.75" x14ac:dyDescent="0.2">
      <c r="A1061" s="103" t="s">
        <v>2457</v>
      </c>
      <c r="B1061" s="23" t="s">
        <v>2105</v>
      </c>
      <c r="C1061" s="24" t="s">
        <v>1046</v>
      </c>
      <c r="D1061" s="24">
        <v>437</v>
      </c>
      <c r="E1061" s="24">
        <v>7</v>
      </c>
      <c r="F1061" s="24">
        <v>1</v>
      </c>
      <c r="G1061" s="24">
        <v>1</v>
      </c>
      <c r="H1061" s="24">
        <v>2</v>
      </c>
      <c r="I1061" s="4">
        <f t="shared" si="16"/>
        <v>448</v>
      </c>
    </row>
    <row r="1062" spans="1:9" ht="42.75" x14ac:dyDescent="0.2">
      <c r="A1062" s="103" t="s">
        <v>2457</v>
      </c>
      <c r="B1062" s="23" t="s">
        <v>2106</v>
      </c>
      <c r="C1062" s="24" t="s">
        <v>1046</v>
      </c>
      <c r="D1062" s="24">
        <v>391</v>
      </c>
      <c r="E1062" s="24">
        <v>7</v>
      </c>
      <c r="F1062" s="24">
        <v>3</v>
      </c>
      <c r="G1062" s="24">
        <v>1</v>
      </c>
      <c r="H1062" s="24">
        <v>2</v>
      </c>
      <c r="I1062" s="4">
        <f t="shared" si="16"/>
        <v>404</v>
      </c>
    </row>
    <row r="1063" spans="1:9" ht="42.75" x14ac:dyDescent="0.2">
      <c r="A1063" s="103" t="s">
        <v>2458</v>
      </c>
      <c r="B1063" s="23" t="s">
        <v>2107</v>
      </c>
      <c r="C1063" s="24" t="s">
        <v>1046</v>
      </c>
      <c r="D1063" s="24">
        <v>666</v>
      </c>
      <c r="E1063" s="24">
        <v>18</v>
      </c>
      <c r="F1063" s="24">
        <v>8</v>
      </c>
      <c r="G1063" s="24">
        <v>5</v>
      </c>
      <c r="H1063" s="24">
        <v>3</v>
      </c>
      <c r="I1063" s="4">
        <f t="shared" si="16"/>
        <v>700</v>
      </c>
    </row>
    <row r="1064" spans="1:9" ht="42.75" x14ac:dyDescent="0.2">
      <c r="A1064" s="103" t="s">
        <v>2458</v>
      </c>
      <c r="B1064" s="23" t="s">
        <v>2108</v>
      </c>
      <c r="C1064" s="24" t="s">
        <v>1046</v>
      </c>
      <c r="D1064" s="24">
        <v>193</v>
      </c>
      <c r="E1064" s="24">
        <v>4</v>
      </c>
      <c r="F1064" s="24">
        <v>0</v>
      </c>
      <c r="G1064" s="24">
        <v>2</v>
      </c>
      <c r="H1064" s="24">
        <v>2</v>
      </c>
      <c r="I1064" s="4">
        <f t="shared" si="16"/>
        <v>201</v>
      </c>
    </row>
    <row r="1065" spans="1:9" ht="42.75" x14ac:dyDescent="0.2">
      <c r="A1065" s="103" t="s">
        <v>2458</v>
      </c>
      <c r="B1065" s="23" t="s">
        <v>2109</v>
      </c>
      <c r="C1065" s="24" t="s">
        <v>1046</v>
      </c>
      <c r="D1065" s="24">
        <v>533</v>
      </c>
      <c r="E1065" s="24">
        <v>7</v>
      </c>
      <c r="F1065" s="24">
        <v>1</v>
      </c>
      <c r="G1065" s="24">
        <v>3</v>
      </c>
      <c r="H1065" s="24">
        <v>2</v>
      </c>
      <c r="I1065" s="4">
        <f t="shared" si="16"/>
        <v>546</v>
      </c>
    </row>
    <row r="1066" spans="1:9" ht="42.75" x14ac:dyDescent="0.2">
      <c r="A1066" s="103" t="s">
        <v>2458</v>
      </c>
      <c r="B1066" s="23" t="s">
        <v>2110</v>
      </c>
      <c r="C1066" s="24" t="s">
        <v>1046</v>
      </c>
      <c r="D1066" s="24">
        <v>939</v>
      </c>
      <c r="E1066" s="24">
        <v>21</v>
      </c>
      <c r="F1066" s="24">
        <v>5</v>
      </c>
      <c r="G1066" s="24">
        <v>0</v>
      </c>
      <c r="H1066" s="24">
        <v>4</v>
      </c>
      <c r="I1066" s="4">
        <f t="shared" si="16"/>
        <v>969</v>
      </c>
    </row>
    <row r="1067" spans="1:9" ht="28.5" x14ac:dyDescent="0.2">
      <c r="A1067" s="103" t="s">
        <v>2458</v>
      </c>
      <c r="B1067" s="23" t="s">
        <v>2111</v>
      </c>
      <c r="C1067" s="24" t="s">
        <v>1046</v>
      </c>
      <c r="D1067" s="24">
        <v>143</v>
      </c>
      <c r="E1067" s="24">
        <v>1</v>
      </c>
      <c r="F1067" s="24">
        <v>0</v>
      </c>
      <c r="G1067" s="24">
        <v>0</v>
      </c>
      <c r="H1067" s="24">
        <v>0</v>
      </c>
      <c r="I1067" s="4">
        <f t="shared" si="16"/>
        <v>144</v>
      </c>
    </row>
    <row r="1068" spans="1:9" ht="28.5" x14ac:dyDescent="0.2">
      <c r="A1068" s="103" t="s">
        <v>2459</v>
      </c>
      <c r="B1068" s="23" t="s">
        <v>2112</v>
      </c>
      <c r="C1068" s="24" t="s">
        <v>1046</v>
      </c>
      <c r="D1068" s="24">
        <v>1800</v>
      </c>
      <c r="E1068" s="24">
        <v>34</v>
      </c>
      <c r="F1068" s="24">
        <v>14</v>
      </c>
      <c r="G1068" s="24">
        <v>11</v>
      </c>
      <c r="H1068" s="24">
        <v>0</v>
      </c>
      <c r="I1068" s="4">
        <f t="shared" si="16"/>
        <v>1859</v>
      </c>
    </row>
    <row r="1069" spans="1:9" ht="42.75" x14ac:dyDescent="0.2">
      <c r="A1069" s="103" t="s">
        <v>2459</v>
      </c>
      <c r="B1069" s="23" t="s">
        <v>2113</v>
      </c>
      <c r="C1069" s="24" t="s">
        <v>1046</v>
      </c>
      <c r="D1069" s="24">
        <v>1549</v>
      </c>
      <c r="E1069" s="24">
        <v>19</v>
      </c>
      <c r="F1069" s="24">
        <v>6</v>
      </c>
      <c r="G1069" s="24">
        <v>6</v>
      </c>
      <c r="H1069" s="24">
        <v>3</v>
      </c>
      <c r="I1069" s="4">
        <f t="shared" si="16"/>
        <v>1583</v>
      </c>
    </row>
    <row r="1070" spans="1:9" ht="28.5" x14ac:dyDescent="0.2">
      <c r="A1070" s="103" t="s">
        <v>2460</v>
      </c>
      <c r="B1070" s="23" t="s">
        <v>2114</v>
      </c>
      <c r="C1070" s="24" t="s">
        <v>1046</v>
      </c>
      <c r="D1070" s="24">
        <v>1512</v>
      </c>
      <c r="E1070" s="24">
        <v>16</v>
      </c>
      <c r="F1070" s="24">
        <v>11</v>
      </c>
      <c r="G1070" s="24">
        <v>3</v>
      </c>
      <c r="H1070" s="24">
        <v>0</v>
      </c>
      <c r="I1070" s="4">
        <f t="shared" si="16"/>
        <v>1542</v>
      </c>
    </row>
    <row r="1071" spans="1:9" x14ac:dyDescent="0.2">
      <c r="A1071" s="103" t="s">
        <v>2460</v>
      </c>
      <c r="B1071" s="23" t="s">
        <v>2115</v>
      </c>
      <c r="C1071" s="24" t="s">
        <v>1046</v>
      </c>
      <c r="D1071" s="24">
        <v>140</v>
      </c>
      <c r="E1071" s="24">
        <v>1</v>
      </c>
      <c r="F1071" s="24">
        <v>0</v>
      </c>
      <c r="G1071" s="24">
        <v>0</v>
      </c>
      <c r="H1071" s="24">
        <v>1</v>
      </c>
      <c r="I1071" s="4">
        <f t="shared" si="16"/>
        <v>142</v>
      </c>
    </row>
    <row r="1072" spans="1:9" x14ac:dyDescent="0.2">
      <c r="A1072" s="103" t="s">
        <v>2460</v>
      </c>
      <c r="B1072" s="23" t="s">
        <v>2116</v>
      </c>
      <c r="C1072" s="24" t="s">
        <v>1046</v>
      </c>
      <c r="D1072" s="24">
        <v>565</v>
      </c>
      <c r="E1072" s="24">
        <v>7</v>
      </c>
      <c r="F1072" s="24">
        <v>4</v>
      </c>
      <c r="G1072" s="24">
        <v>0</v>
      </c>
      <c r="H1072" s="24">
        <v>1</v>
      </c>
      <c r="I1072" s="4">
        <f t="shared" si="16"/>
        <v>577</v>
      </c>
    </row>
    <row r="1073" spans="1:9" x14ac:dyDescent="0.2">
      <c r="A1073" s="103" t="s">
        <v>2461</v>
      </c>
      <c r="B1073" s="23" t="s">
        <v>2117</v>
      </c>
      <c r="C1073" s="24" t="s">
        <v>1046</v>
      </c>
      <c r="D1073" s="24">
        <v>2217</v>
      </c>
      <c r="E1073" s="24">
        <v>55</v>
      </c>
      <c r="F1073" s="24">
        <v>13</v>
      </c>
      <c r="G1073" s="24">
        <v>11</v>
      </c>
      <c r="H1073" s="24">
        <v>0</v>
      </c>
      <c r="I1073" s="4">
        <f t="shared" si="16"/>
        <v>2296</v>
      </c>
    </row>
    <row r="1074" spans="1:9" ht="28.5" x14ac:dyDescent="0.2">
      <c r="A1074" s="103" t="s">
        <v>2461</v>
      </c>
      <c r="B1074" s="23" t="s">
        <v>2118</v>
      </c>
      <c r="C1074" s="24" t="s">
        <v>1046</v>
      </c>
      <c r="D1074" s="24">
        <v>297</v>
      </c>
      <c r="E1074" s="24">
        <v>5</v>
      </c>
      <c r="F1074" s="24">
        <v>2</v>
      </c>
      <c r="G1074" s="24">
        <v>1</v>
      </c>
      <c r="H1074" s="24">
        <v>2</v>
      </c>
      <c r="I1074" s="4">
        <f t="shared" si="16"/>
        <v>307</v>
      </c>
    </row>
    <row r="1075" spans="1:9" ht="28.5" x14ac:dyDescent="0.2">
      <c r="A1075" s="103" t="s">
        <v>2461</v>
      </c>
      <c r="B1075" s="23" t="s">
        <v>2119</v>
      </c>
      <c r="C1075" s="24" t="s">
        <v>1046</v>
      </c>
      <c r="D1075" s="24">
        <v>456</v>
      </c>
      <c r="E1075" s="24">
        <v>7</v>
      </c>
      <c r="F1075" s="24">
        <v>3</v>
      </c>
      <c r="G1075" s="24">
        <v>1</v>
      </c>
      <c r="H1075" s="24">
        <v>3</v>
      </c>
      <c r="I1075" s="4">
        <f t="shared" si="16"/>
        <v>470</v>
      </c>
    </row>
    <row r="1076" spans="1:9" ht="28.5" x14ac:dyDescent="0.2">
      <c r="A1076" s="103" t="s">
        <v>2461</v>
      </c>
      <c r="B1076" s="23" t="s">
        <v>2120</v>
      </c>
      <c r="C1076" s="24" t="s">
        <v>1046</v>
      </c>
      <c r="D1076" s="24">
        <v>449</v>
      </c>
      <c r="E1076" s="24">
        <v>6</v>
      </c>
      <c r="F1076" s="24">
        <v>1</v>
      </c>
      <c r="G1076" s="24">
        <v>1</v>
      </c>
      <c r="H1076" s="24">
        <v>0</v>
      </c>
      <c r="I1076" s="4">
        <f t="shared" si="16"/>
        <v>457</v>
      </c>
    </row>
    <row r="1077" spans="1:9" ht="57" x14ac:dyDescent="0.2">
      <c r="A1077" s="103" t="s">
        <v>2461</v>
      </c>
      <c r="B1077" s="23" t="s">
        <v>2121</v>
      </c>
      <c r="C1077" s="24" t="s">
        <v>1046</v>
      </c>
      <c r="D1077" s="24">
        <v>177</v>
      </c>
      <c r="E1077" s="24">
        <v>7</v>
      </c>
      <c r="F1077" s="24">
        <v>1</v>
      </c>
      <c r="G1077" s="24">
        <v>1</v>
      </c>
      <c r="H1077" s="24">
        <v>2</v>
      </c>
      <c r="I1077" s="4">
        <f t="shared" si="16"/>
        <v>188</v>
      </c>
    </row>
    <row r="1078" spans="1:9" ht="28.5" x14ac:dyDescent="0.2">
      <c r="A1078" s="103" t="s">
        <v>2462</v>
      </c>
      <c r="B1078" s="23" t="s">
        <v>2122</v>
      </c>
      <c r="C1078" s="24" t="s">
        <v>1046</v>
      </c>
      <c r="D1078" s="24">
        <v>123</v>
      </c>
      <c r="E1078" s="24">
        <v>0</v>
      </c>
      <c r="F1078" s="24">
        <v>0</v>
      </c>
      <c r="G1078" s="24">
        <v>0</v>
      </c>
      <c r="H1078" s="24">
        <v>0</v>
      </c>
      <c r="I1078" s="4">
        <f t="shared" si="16"/>
        <v>123</v>
      </c>
    </row>
    <row r="1079" spans="1:9" ht="42.75" x14ac:dyDescent="0.2">
      <c r="A1079" s="103" t="s">
        <v>2462</v>
      </c>
      <c r="B1079" s="23" t="s">
        <v>2123</v>
      </c>
      <c r="C1079" s="24" t="s">
        <v>1046</v>
      </c>
      <c r="D1079" s="24">
        <v>45</v>
      </c>
      <c r="E1079" s="24">
        <v>5</v>
      </c>
      <c r="F1079" s="24">
        <v>0</v>
      </c>
      <c r="G1079" s="24">
        <v>0</v>
      </c>
      <c r="H1079" s="24">
        <v>2</v>
      </c>
      <c r="I1079" s="4">
        <f t="shared" si="16"/>
        <v>52</v>
      </c>
    </row>
    <row r="1080" spans="1:9" ht="28.5" x14ac:dyDescent="0.2">
      <c r="A1080" s="103" t="s">
        <v>2462</v>
      </c>
      <c r="B1080" s="23" t="s">
        <v>2124</v>
      </c>
      <c r="C1080" s="24" t="s">
        <v>1046</v>
      </c>
      <c r="D1080" s="24">
        <v>322</v>
      </c>
      <c r="E1080" s="24">
        <v>7</v>
      </c>
      <c r="F1080" s="24">
        <v>1</v>
      </c>
      <c r="G1080" s="24">
        <v>4</v>
      </c>
      <c r="H1080" s="24">
        <v>0</v>
      </c>
      <c r="I1080" s="4">
        <f t="shared" si="16"/>
        <v>334</v>
      </c>
    </row>
    <row r="1081" spans="1:9" ht="28.5" x14ac:dyDescent="0.2">
      <c r="A1081" s="103" t="s">
        <v>2462</v>
      </c>
      <c r="B1081" s="23" t="s">
        <v>2125</v>
      </c>
      <c r="C1081" s="24" t="s">
        <v>1046</v>
      </c>
      <c r="D1081" s="24">
        <v>1440</v>
      </c>
      <c r="E1081" s="24">
        <v>33</v>
      </c>
      <c r="F1081" s="24">
        <v>10</v>
      </c>
      <c r="G1081" s="24">
        <v>12</v>
      </c>
      <c r="H1081" s="24">
        <v>1</v>
      </c>
      <c r="I1081" s="4">
        <f t="shared" si="16"/>
        <v>1496</v>
      </c>
    </row>
    <row r="1082" spans="1:9" ht="28.5" x14ac:dyDescent="0.2">
      <c r="A1082" s="103" t="s">
        <v>2462</v>
      </c>
      <c r="B1082" s="23" t="s">
        <v>2126</v>
      </c>
      <c r="C1082" s="24" t="s">
        <v>1046</v>
      </c>
      <c r="D1082" s="24">
        <v>759</v>
      </c>
      <c r="E1082" s="24">
        <v>18</v>
      </c>
      <c r="F1082" s="24">
        <v>5</v>
      </c>
      <c r="G1082" s="24">
        <v>6</v>
      </c>
      <c r="H1082" s="24">
        <v>0</v>
      </c>
      <c r="I1082" s="4">
        <f t="shared" si="16"/>
        <v>788</v>
      </c>
    </row>
    <row r="1083" spans="1:9" ht="28.5" x14ac:dyDescent="0.2">
      <c r="A1083" s="103" t="s">
        <v>2462</v>
      </c>
      <c r="B1083" s="23" t="s">
        <v>2127</v>
      </c>
      <c r="C1083" s="24" t="s">
        <v>1046</v>
      </c>
      <c r="D1083" s="24">
        <v>154</v>
      </c>
      <c r="E1083" s="24">
        <v>3</v>
      </c>
      <c r="F1083" s="24">
        <v>0</v>
      </c>
      <c r="G1083" s="24">
        <v>0</v>
      </c>
      <c r="H1083" s="24">
        <v>3</v>
      </c>
      <c r="I1083" s="4">
        <f t="shared" si="16"/>
        <v>160</v>
      </c>
    </row>
    <row r="1084" spans="1:9" ht="28.5" x14ac:dyDescent="0.2">
      <c r="A1084" s="103" t="s">
        <v>2463</v>
      </c>
      <c r="B1084" s="23" t="s">
        <v>2128</v>
      </c>
      <c r="C1084" s="24" t="s">
        <v>1046</v>
      </c>
      <c r="D1084" s="24">
        <v>2245</v>
      </c>
      <c r="E1084" s="24">
        <v>35</v>
      </c>
      <c r="F1084" s="24">
        <v>9</v>
      </c>
      <c r="G1084" s="24">
        <v>10</v>
      </c>
      <c r="H1084" s="24">
        <v>1</v>
      </c>
      <c r="I1084" s="4">
        <f t="shared" si="16"/>
        <v>2300</v>
      </c>
    </row>
    <row r="1085" spans="1:9" ht="28.5" x14ac:dyDescent="0.2">
      <c r="A1085" s="103" t="s">
        <v>2463</v>
      </c>
      <c r="B1085" s="23" t="s">
        <v>2129</v>
      </c>
      <c r="C1085" s="24" t="s">
        <v>1046</v>
      </c>
      <c r="D1085" s="24">
        <v>827</v>
      </c>
      <c r="E1085" s="24">
        <v>22</v>
      </c>
      <c r="F1085" s="24">
        <v>3</v>
      </c>
      <c r="G1085" s="24">
        <v>12</v>
      </c>
      <c r="H1085" s="24">
        <v>0</v>
      </c>
      <c r="I1085" s="4">
        <f t="shared" si="16"/>
        <v>864</v>
      </c>
    </row>
    <row r="1086" spans="1:9" ht="28.5" x14ac:dyDescent="0.2">
      <c r="A1086" s="103" t="s">
        <v>2463</v>
      </c>
      <c r="B1086" s="23" t="s">
        <v>2130</v>
      </c>
      <c r="C1086" s="24" t="s">
        <v>1046</v>
      </c>
      <c r="D1086" s="24">
        <v>138</v>
      </c>
      <c r="E1086" s="24">
        <v>2</v>
      </c>
      <c r="F1086" s="24">
        <v>0</v>
      </c>
      <c r="G1086" s="24">
        <v>0</v>
      </c>
      <c r="H1086" s="24">
        <v>1</v>
      </c>
      <c r="I1086" s="4">
        <f t="shared" si="16"/>
        <v>141</v>
      </c>
    </row>
    <row r="1087" spans="1:9" ht="28.5" x14ac:dyDescent="0.2">
      <c r="A1087" s="103" t="s">
        <v>2463</v>
      </c>
      <c r="B1087" s="23" t="s">
        <v>2131</v>
      </c>
      <c r="C1087" s="24" t="s">
        <v>1046</v>
      </c>
      <c r="D1087" s="24">
        <v>230</v>
      </c>
      <c r="E1087" s="24">
        <v>5</v>
      </c>
      <c r="F1087" s="24">
        <v>2</v>
      </c>
      <c r="G1087" s="24">
        <v>1</v>
      </c>
      <c r="H1087" s="24">
        <v>1</v>
      </c>
      <c r="I1087" s="4">
        <f t="shared" si="16"/>
        <v>239</v>
      </c>
    </row>
    <row r="1088" spans="1:9" x14ac:dyDescent="0.2">
      <c r="A1088" s="103" t="s">
        <v>2463</v>
      </c>
      <c r="B1088" s="23" t="s">
        <v>2132</v>
      </c>
      <c r="C1088" s="24" t="s">
        <v>1046</v>
      </c>
      <c r="D1088" s="24">
        <v>223</v>
      </c>
      <c r="E1088" s="24">
        <v>5</v>
      </c>
      <c r="F1088" s="24">
        <v>1</v>
      </c>
      <c r="G1088" s="24">
        <v>0</v>
      </c>
      <c r="H1088" s="24">
        <v>4</v>
      </c>
      <c r="I1088" s="4">
        <f t="shared" si="16"/>
        <v>233</v>
      </c>
    </row>
    <row r="1089" spans="1:9" ht="28.5" x14ac:dyDescent="0.2">
      <c r="A1089" s="103" t="s">
        <v>2463</v>
      </c>
      <c r="B1089" s="23" t="s">
        <v>2133</v>
      </c>
      <c r="C1089" s="24" t="s">
        <v>1046</v>
      </c>
      <c r="D1089" s="24">
        <v>154</v>
      </c>
      <c r="E1089" s="24">
        <v>1</v>
      </c>
      <c r="F1089" s="24">
        <v>0</v>
      </c>
      <c r="G1089" s="24">
        <v>0</v>
      </c>
      <c r="H1089" s="24">
        <v>1</v>
      </c>
      <c r="I1089" s="4">
        <f t="shared" si="16"/>
        <v>156</v>
      </c>
    </row>
    <row r="1090" spans="1:9" ht="28.5" x14ac:dyDescent="0.2">
      <c r="A1090" s="103" t="s">
        <v>2463</v>
      </c>
      <c r="B1090" s="23" t="s">
        <v>2134</v>
      </c>
      <c r="C1090" s="24" t="s">
        <v>1046</v>
      </c>
      <c r="D1090" s="24">
        <v>1084</v>
      </c>
      <c r="E1090" s="24">
        <v>31</v>
      </c>
      <c r="F1090" s="24">
        <v>5</v>
      </c>
      <c r="G1090" s="24">
        <v>4</v>
      </c>
      <c r="H1090" s="24">
        <v>9</v>
      </c>
      <c r="I1090" s="4">
        <f t="shared" si="16"/>
        <v>1133</v>
      </c>
    </row>
    <row r="1091" spans="1:9" ht="28.5" x14ac:dyDescent="0.2">
      <c r="A1091" s="103" t="s">
        <v>2464</v>
      </c>
      <c r="B1091" s="23" t="s">
        <v>2135</v>
      </c>
      <c r="C1091" s="24" t="s">
        <v>1046</v>
      </c>
      <c r="D1091" s="24">
        <v>240</v>
      </c>
      <c r="E1091" s="24">
        <v>3</v>
      </c>
      <c r="F1091" s="24">
        <v>1</v>
      </c>
      <c r="G1091" s="24">
        <v>1</v>
      </c>
      <c r="H1091" s="24">
        <v>0</v>
      </c>
      <c r="I1091" s="4">
        <f t="shared" ref="I1091:I1154" si="17">SUM(D1091:H1091)</f>
        <v>245</v>
      </c>
    </row>
    <row r="1092" spans="1:9" ht="28.5" x14ac:dyDescent="0.2">
      <c r="A1092" s="103" t="s">
        <v>2464</v>
      </c>
      <c r="B1092" s="23" t="s">
        <v>2136</v>
      </c>
      <c r="C1092" s="24" t="s">
        <v>1046</v>
      </c>
      <c r="D1092" s="24">
        <v>307</v>
      </c>
      <c r="E1092" s="24">
        <v>4</v>
      </c>
      <c r="F1092" s="24">
        <v>1</v>
      </c>
      <c r="G1092" s="24">
        <v>2</v>
      </c>
      <c r="H1092" s="24">
        <v>1</v>
      </c>
      <c r="I1092" s="4">
        <f t="shared" si="17"/>
        <v>315</v>
      </c>
    </row>
    <row r="1093" spans="1:9" ht="28.5" x14ac:dyDescent="0.2">
      <c r="A1093" s="103" t="s">
        <v>2464</v>
      </c>
      <c r="B1093" s="23" t="s">
        <v>2137</v>
      </c>
      <c r="C1093" s="24" t="s">
        <v>1046</v>
      </c>
      <c r="D1093" s="24">
        <v>413</v>
      </c>
      <c r="E1093" s="24">
        <v>26</v>
      </c>
      <c r="F1093" s="24">
        <v>5</v>
      </c>
      <c r="G1093" s="24">
        <v>6</v>
      </c>
      <c r="H1093" s="24">
        <v>11</v>
      </c>
      <c r="I1093" s="4">
        <f t="shared" si="17"/>
        <v>461</v>
      </c>
    </row>
    <row r="1094" spans="1:9" ht="28.5" x14ac:dyDescent="0.2">
      <c r="A1094" s="103" t="s">
        <v>2465</v>
      </c>
      <c r="B1094" s="23" t="s">
        <v>2138</v>
      </c>
      <c r="C1094" s="24" t="s">
        <v>1046</v>
      </c>
      <c r="D1094" s="24">
        <v>337</v>
      </c>
      <c r="E1094" s="24">
        <v>8</v>
      </c>
      <c r="F1094" s="24">
        <v>2</v>
      </c>
      <c r="G1094" s="24">
        <v>4</v>
      </c>
      <c r="H1094" s="24">
        <v>0</v>
      </c>
      <c r="I1094" s="4">
        <f t="shared" si="17"/>
        <v>351</v>
      </c>
    </row>
    <row r="1095" spans="1:9" ht="42.75" x14ac:dyDescent="0.2">
      <c r="A1095" s="103" t="s">
        <v>2465</v>
      </c>
      <c r="B1095" s="23" t="s">
        <v>2139</v>
      </c>
      <c r="C1095" s="24" t="s">
        <v>1046</v>
      </c>
      <c r="D1095" s="24">
        <v>170</v>
      </c>
      <c r="E1095" s="24">
        <v>2</v>
      </c>
      <c r="F1095" s="24">
        <v>0</v>
      </c>
      <c r="G1095" s="24">
        <v>0</v>
      </c>
      <c r="H1095" s="24">
        <v>2</v>
      </c>
      <c r="I1095" s="4">
        <f t="shared" si="17"/>
        <v>174</v>
      </c>
    </row>
    <row r="1096" spans="1:9" x14ac:dyDescent="0.2">
      <c r="A1096" s="103" t="s">
        <v>2466</v>
      </c>
      <c r="B1096" s="23" t="s">
        <v>2140</v>
      </c>
      <c r="C1096" s="24" t="s">
        <v>1046</v>
      </c>
      <c r="D1096" s="24">
        <v>267</v>
      </c>
      <c r="E1096" s="24">
        <v>9</v>
      </c>
      <c r="F1096" s="24">
        <v>2</v>
      </c>
      <c r="G1096" s="24">
        <v>0</v>
      </c>
      <c r="H1096" s="24">
        <v>2</v>
      </c>
      <c r="I1096" s="4">
        <f t="shared" si="17"/>
        <v>280</v>
      </c>
    </row>
    <row r="1097" spans="1:9" ht="28.5" x14ac:dyDescent="0.2">
      <c r="A1097" s="103" t="s">
        <v>2466</v>
      </c>
      <c r="B1097" s="23" t="s">
        <v>2141</v>
      </c>
      <c r="C1097" s="24" t="s">
        <v>1046</v>
      </c>
      <c r="D1097" s="24">
        <v>1030</v>
      </c>
      <c r="E1097" s="24">
        <v>5</v>
      </c>
      <c r="F1097" s="24">
        <v>2</v>
      </c>
      <c r="G1097" s="24">
        <v>1</v>
      </c>
      <c r="H1097" s="24">
        <v>1</v>
      </c>
      <c r="I1097" s="4">
        <f t="shared" si="17"/>
        <v>1039</v>
      </c>
    </row>
    <row r="1098" spans="1:9" ht="28.5" x14ac:dyDescent="0.2">
      <c r="A1098" s="103" t="s">
        <v>2466</v>
      </c>
      <c r="B1098" s="23" t="s">
        <v>2142</v>
      </c>
      <c r="C1098" s="24" t="s">
        <v>1046</v>
      </c>
      <c r="D1098" s="24">
        <v>1008</v>
      </c>
      <c r="E1098" s="24">
        <v>6</v>
      </c>
      <c r="F1098" s="24">
        <v>5</v>
      </c>
      <c r="G1098" s="24">
        <v>0</v>
      </c>
      <c r="H1098" s="24">
        <v>0</v>
      </c>
      <c r="I1098" s="4">
        <f t="shared" si="17"/>
        <v>1019</v>
      </c>
    </row>
    <row r="1099" spans="1:9" ht="28.5" x14ac:dyDescent="0.2">
      <c r="A1099" s="103" t="s">
        <v>2467</v>
      </c>
      <c r="B1099" s="23" t="s">
        <v>2143</v>
      </c>
      <c r="C1099" s="24" t="s">
        <v>1046</v>
      </c>
      <c r="D1099" s="24">
        <v>116</v>
      </c>
      <c r="E1099" s="24">
        <v>0</v>
      </c>
      <c r="F1099" s="24">
        <v>0</v>
      </c>
      <c r="G1099" s="24">
        <v>0</v>
      </c>
      <c r="H1099" s="24">
        <v>0</v>
      </c>
      <c r="I1099" s="4">
        <f t="shared" si="17"/>
        <v>116</v>
      </c>
    </row>
    <row r="1100" spans="1:9" ht="57" x14ac:dyDescent="0.2">
      <c r="A1100" s="103" t="s">
        <v>2467</v>
      </c>
      <c r="B1100" s="23" t="s">
        <v>2144</v>
      </c>
      <c r="C1100" s="24" t="s">
        <v>1046</v>
      </c>
      <c r="D1100" s="24">
        <v>315</v>
      </c>
      <c r="E1100" s="24">
        <v>5</v>
      </c>
      <c r="F1100" s="24">
        <v>3</v>
      </c>
      <c r="G1100" s="24">
        <v>0</v>
      </c>
      <c r="H1100" s="24">
        <v>1</v>
      </c>
      <c r="I1100" s="4">
        <f t="shared" si="17"/>
        <v>324</v>
      </c>
    </row>
    <row r="1101" spans="1:9" ht="28.5" x14ac:dyDescent="0.2">
      <c r="A1101" s="103" t="s">
        <v>2467</v>
      </c>
      <c r="B1101" s="23" t="s">
        <v>2145</v>
      </c>
      <c r="C1101" s="24" t="s">
        <v>1046</v>
      </c>
      <c r="D1101" s="24">
        <v>231</v>
      </c>
      <c r="E1101" s="24">
        <v>1</v>
      </c>
      <c r="F1101" s="24">
        <v>1</v>
      </c>
      <c r="G1101" s="24">
        <v>0</v>
      </c>
      <c r="H1101" s="24">
        <v>0</v>
      </c>
      <c r="I1101" s="4">
        <f t="shared" si="17"/>
        <v>233</v>
      </c>
    </row>
    <row r="1102" spans="1:9" ht="28.5" x14ac:dyDescent="0.2">
      <c r="A1102" s="103" t="s">
        <v>2468</v>
      </c>
      <c r="B1102" s="23" t="s">
        <v>2146</v>
      </c>
      <c r="C1102" s="24" t="s">
        <v>1046</v>
      </c>
      <c r="D1102" s="24">
        <v>224</v>
      </c>
      <c r="E1102" s="24">
        <v>7</v>
      </c>
      <c r="F1102" s="24">
        <v>0</v>
      </c>
      <c r="G1102" s="24">
        <v>2</v>
      </c>
      <c r="H1102" s="24">
        <v>0</v>
      </c>
      <c r="I1102" s="4">
        <f t="shared" si="17"/>
        <v>233</v>
      </c>
    </row>
    <row r="1103" spans="1:9" ht="42.75" x14ac:dyDescent="0.2">
      <c r="A1103" s="103" t="s">
        <v>2468</v>
      </c>
      <c r="B1103" s="23" t="s">
        <v>2147</v>
      </c>
      <c r="C1103" s="24" t="s">
        <v>1046</v>
      </c>
      <c r="D1103" s="24">
        <v>517</v>
      </c>
      <c r="E1103" s="24">
        <v>18</v>
      </c>
      <c r="F1103" s="24">
        <v>5</v>
      </c>
      <c r="G1103" s="24">
        <v>5</v>
      </c>
      <c r="H1103" s="24">
        <v>6</v>
      </c>
      <c r="I1103" s="4">
        <f t="shared" si="17"/>
        <v>551</v>
      </c>
    </row>
    <row r="1104" spans="1:9" ht="28.5" x14ac:dyDescent="0.2">
      <c r="A1104" s="103" t="s">
        <v>2468</v>
      </c>
      <c r="B1104" s="23" t="s">
        <v>2148</v>
      </c>
      <c r="C1104" s="24" t="s">
        <v>1046</v>
      </c>
      <c r="D1104" s="24">
        <v>189</v>
      </c>
      <c r="E1104" s="24">
        <v>5</v>
      </c>
      <c r="F1104" s="24">
        <v>1</v>
      </c>
      <c r="G1104" s="24">
        <v>1</v>
      </c>
      <c r="H1104" s="24">
        <v>0</v>
      </c>
      <c r="I1104" s="4">
        <f t="shared" si="17"/>
        <v>196</v>
      </c>
    </row>
    <row r="1105" spans="1:9" ht="28.5" x14ac:dyDescent="0.2">
      <c r="A1105" s="103" t="s">
        <v>2468</v>
      </c>
      <c r="B1105" s="23" t="s">
        <v>2149</v>
      </c>
      <c r="C1105" s="24" t="s">
        <v>1046</v>
      </c>
      <c r="D1105" s="24">
        <v>214</v>
      </c>
      <c r="E1105" s="24">
        <v>0</v>
      </c>
      <c r="F1105" s="24">
        <v>0</v>
      </c>
      <c r="G1105" s="24">
        <v>0</v>
      </c>
      <c r="H1105" s="24">
        <v>0</v>
      </c>
      <c r="I1105" s="4">
        <f t="shared" si="17"/>
        <v>214</v>
      </c>
    </row>
    <row r="1106" spans="1:9" ht="28.5" x14ac:dyDescent="0.2">
      <c r="A1106" s="103" t="s">
        <v>2469</v>
      </c>
      <c r="B1106" s="23" t="s">
        <v>2150</v>
      </c>
      <c r="C1106" s="24" t="s">
        <v>1046</v>
      </c>
      <c r="D1106" s="24">
        <v>185</v>
      </c>
      <c r="E1106" s="24">
        <v>2</v>
      </c>
      <c r="F1106" s="24">
        <v>1</v>
      </c>
      <c r="G1106" s="24">
        <v>0</v>
      </c>
      <c r="H1106" s="24">
        <v>1</v>
      </c>
      <c r="I1106" s="4">
        <f t="shared" si="17"/>
        <v>189</v>
      </c>
    </row>
    <row r="1107" spans="1:9" ht="28.5" x14ac:dyDescent="0.2">
      <c r="A1107" s="103" t="s">
        <v>2469</v>
      </c>
      <c r="B1107" s="23" t="s">
        <v>2151</v>
      </c>
      <c r="C1107" s="24" t="s">
        <v>1046</v>
      </c>
      <c r="D1107" s="24">
        <v>1654</v>
      </c>
      <c r="E1107" s="24">
        <v>31</v>
      </c>
      <c r="F1107" s="24">
        <v>5</v>
      </c>
      <c r="G1107" s="24">
        <v>8</v>
      </c>
      <c r="H1107" s="24">
        <v>4</v>
      </c>
      <c r="I1107" s="4">
        <f t="shared" si="17"/>
        <v>1702</v>
      </c>
    </row>
    <row r="1108" spans="1:9" ht="28.5" x14ac:dyDescent="0.2">
      <c r="A1108" s="103" t="s">
        <v>2470</v>
      </c>
      <c r="B1108" s="23" t="s">
        <v>2152</v>
      </c>
      <c r="C1108" s="24" t="s">
        <v>1046</v>
      </c>
      <c r="D1108" s="24">
        <v>232</v>
      </c>
      <c r="E1108" s="24">
        <v>4</v>
      </c>
      <c r="F1108" s="24">
        <v>0</v>
      </c>
      <c r="G1108" s="24">
        <v>1</v>
      </c>
      <c r="H1108" s="24">
        <v>3</v>
      </c>
      <c r="I1108" s="4">
        <f t="shared" si="17"/>
        <v>240</v>
      </c>
    </row>
    <row r="1109" spans="1:9" ht="42.75" x14ac:dyDescent="0.2">
      <c r="A1109" s="103" t="s">
        <v>2470</v>
      </c>
      <c r="B1109" s="23" t="s">
        <v>2153</v>
      </c>
      <c r="C1109" s="24" t="s">
        <v>1046</v>
      </c>
      <c r="D1109" s="24">
        <v>2219</v>
      </c>
      <c r="E1109" s="24">
        <v>32</v>
      </c>
      <c r="F1109" s="24">
        <v>10</v>
      </c>
      <c r="G1109" s="24">
        <v>6</v>
      </c>
      <c r="H1109" s="24">
        <v>11</v>
      </c>
      <c r="I1109" s="4">
        <f t="shared" si="17"/>
        <v>2278</v>
      </c>
    </row>
    <row r="1110" spans="1:9" ht="28.5" x14ac:dyDescent="0.2">
      <c r="A1110" s="103" t="s">
        <v>2471</v>
      </c>
      <c r="B1110" s="23" t="s">
        <v>2154</v>
      </c>
      <c r="C1110" s="24" t="s">
        <v>1046</v>
      </c>
      <c r="D1110" s="24">
        <v>1570</v>
      </c>
      <c r="E1110" s="24">
        <v>34</v>
      </c>
      <c r="F1110" s="24">
        <v>9</v>
      </c>
      <c r="G1110" s="24">
        <v>7</v>
      </c>
      <c r="H1110" s="24">
        <v>12</v>
      </c>
      <c r="I1110" s="4">
        <f t="shared" si="17"/>
        <v>1632</v>
      </c>
    </row>
    <row r="1111" spans="1:9" ht="28.5" x14ac:dyDescent="0.2">
      <c r="A1111" s="103" t="s">
        <v>2471</v>
      </c>
      <c r="B1111" s="23" t="s">
        <v>2155</v>
      </c>
      <c r="C1111" s="24" t="s">
        <v>1046</v>
      </c>
      <c r="D1111" s="24">
        <v>630</v>
      </c>
      <c r="E1111" s="24">
        <v>11</v>
      </c>
      <c r="F1111" s="24">
        <v>4</v>
      </c>
      <c r="G1111" s="24">
        <v>5</v>
      </c>
      <c r="H1111" s="24">
        <v>1</v>
      </c>
      <c r="I1111" s="4">
        <f t="shared" si="17"/>
        <v>651</v>
      </c>
    </row>
    <row r="1112" spans="1:9" ht="42.75" x14ac:dyDescent="0.2">
      <c r="A1112" s="103" t="s">
        <v>2472</v>
      </c>
      <c r="B1112" s="23" t="s">
        <v>2156</v>
      </c>
      <c r="C1112" s="24" t="s">
        <v>1046</v>
      </c>
      <c r="D1112" s="24">
        <v>760</v>
      </c>
      <c r="E1112" s="24">
        <v>13</v>
      </c>
      <c r="F1112" s="24">
        <v>5</v>
      </c>
      <c r="G1112" s="24">
        <v>2</v>
      </c>
      <c r="H1112" s="24">
        <v>5</v>
      </c>
      <c r="I1112" s="4">
        <f t="shared" si="17"/>
        <v>785</v>
      </c>
    </row>
    <row r="1113" spans="1:9" ht="28.5" x14ac:dyDescent="0.2">
      <c r="A1113" s="103" t="s">
        <v>2473</v>
      </c>
      <c r="B1113" s="23" t="s">
        <v>2157</v>
      </c>
      <c r="C1113" s="24" t="s">
        <v>1046</v>
      </c>
      <c r="D1113" s="24">
        <v>1786</v>
      </c>
      <c r="E1113" s="24">
        <v>23</v>
      </c>
      <c r="F1113" s="24">
        <v>10</v>
      </c>
      <c r="G1113" s="24">
        <v>6</v>
      </c>
      <c r="H1113" s="24">
        <v>3</v>
      </c>
      <c r="I1113" s="4">
        <f t="shared" si="17"/>
        <v>1828</v>
      </c>
    </row>
    <row r="1114" spans="1:9" ht="28.5" x14ac:dyDescent="0.2">
      <c r="A1114" s="103" t="s">
        <v>2473</v>
      </c>
      <c r="B1114" s="23" t="s">
        <v>2158</v>
      </c>
      <c r="C1114" s="24" t="s">
        <v>1046</v>
      </c>
      <c r="D1114" s="24">
        <v>256</v>
      </c>
      <c r="E1114" s="24">
        <v>0</v>
      </c>
      <c r="F1114" s="24">
        <v>0</v>
      </c>
      <c r="G1114" s="24">
        <v>0</v>
      </c>
      <c r="H1114" s="24">
        <v>0</v>
      </c>
      <c r="I1114" s="4">
        <f t="shared" si="17"/>
        <v>256</v>
      </c>
    </row>
    <row r="1115" spans="1:9" ht="28.5" x14ac:dyDescent="0.2">
      <c r="A1115" s="103" t="s">
        <v>2474</v>
      </c>
      <c r="B1115" s="23" t="s">
        <v>2159</v>
      </c>
      <c r="C1115" s="24" t="s">
        <v>1046</v>
      </c>
      <c r="D1115" s="24">
        <v>1064</v>
      </c>
      <c r="E1115" s="24">
        <v>25</v>
      </c>
      <c r="F1115" s="24">
        <v>3</v>
      </c>
      <c r="G1115" s="24">
        <v>6</v>
      </c>
      <c r="H1115" s="24">
        <v>2</v>
      </c>
      <c r="I1115" s="4">
        <f t="shared" si="17"/>
        <v>1100</v>
      </c>
    </row>
    <row r="1116" spans="1:9" ht="28.5" x14ac:dyDescent="0.2">
      <c r="A1116" s="103" t="s">
        <v>2474</v>
      </c>
      <c r="B1116" s="23" t="s">
        <v>2160</v>
      </c>
      <c r="C1116" s="24" t="s">
        <v>1046</v>
      </c>
      <c r="D1116" s="24">
        <v>198</v>
      </c>
      <c r="E1116" s="24">
        <v>6</v>
      </c>
      <c r="F1116" s="24">
        <v>0</v>
      </c>
      <c r="G1116" s="24">
        <v>1</v>
      </c>
      <c r="H1116" s="24">
        <v>4</v>
      </c>
      <c r="I1116" s="4">
        <f t="shared" si="17"/>
        <v>209</v>
      </c>
    </row>
    <row r="1117" spans="1:9" ht="28.5" x14ac:dyDescent="0.2">
      <c r="A1117" s="103" t="s">
        <v>2474</v>
      </c>
      <c r="B1117" s="23" t="s">
        <v>2161</v>
      </c>
      <c r="C1117" s="24" t="s">
        <v>1046</v>
      </c>
      <c r="D1117" s="24">
        <v>1592</v>
      </c>
      <c r="E1117" s="24">
        <v>24</v>
      </c>
      <c r="F1117" s="24">
        <v>4</v>
      </c>
      <c r="G1117" s="24">
        <v>7</v>
      </c>
      <c r="H1117" s="24">
        <v>0</v>
      </c>
      <c r="I1117" s="4">
        <f t="shared" si="17"/>
        <v>1627</v>
      </c>
    </row>
    <row r="1118" spans="1:9" ht="28.5" x14ac:dyDescent="0.2">
      <c r="A1118" s="103" t="s">
        <v>2475</v>
      </c>
      <c r="B1118" s="23" t="s">
        <v>2162</v>
      </c>
      <c r="C1118" s="24" t="s">
        <v>1046</v>
      </c>
      <c r="D1118" s="24">
        <v>937</v>
      </c>
      <c r="E1118" s="24">
        <v>12</v>
      </c>
      <c r="F1118" s="24">
        <v>2</v>
      </c>
      <c r="G1118" s="24">
        <v>1</v>
      </c>
      <c r="H1118" s="24">
        <v>6</v>
      </c>
      <c r="I1118" s="4">
        <f t="shared" si="17"/>
        <v>958</v>
      </c>
    </row>
    <row r="1119" spans="1:9" ht="28.5" x14ac:dyDescent="0.2">
      <c r="A1119" s="103" t="s">
        <v>2475</v>
      </c>
      <c r="B1119" s="23" t="s">
        <v>2163</v>
      </c>
      <c r="C1119" s="24" t="s">
        <v>1046</v>
      </c>
      <c r="D1119" s="24">
        <v>271</v>
      </c>
      <c r="E1119" s="24">
        <v>4</v>
      </c>
      <c r="F1119" s="24">
        <v>1</v>
      </c>
      <c r="G1119" s="24">
        <v>0</v>
      </c>
      <c r="H1119" s="24">
        <v>2</v>
      </c>
      <c r="I1119" s="4">
        <f t="shared" si="17"/>
        <v>278</v>
      </c>
    </row>
    <row r="1120" spans="1:9" ht="42.75" x14ac:dyDescent="0.2">
      <c r="A1120" s="103" t="s">
        <v>2476</v>
      </c>
      <c r="B1120" s="23" t="s">
        <v>2164</v>
      </c>
      <c r="C1120" s="24" t="s">
        <v>1046</v>
      </c>
      <c r="D1120" s="24">
        <v>781</v>
      </c>
      <c r="E1120" s="24">
        <v>7</v>
      </c>
      <c r="F1120" s="24">
        <v>1</v>
      </c>
      <c r="G1120" s="24">
        <v>1</v>
      </c>
      <c r="H1120" s="24">
        <v>4</v>
      </c>
      <c r="I1120" s="4">
        <f t="shared" si="17"/>
        <v>794</v>
      </c>
    </row>
    <row r="1121" spans="1:9" ht="28.5" x14ac:dyDescent="0.2">
      <c r="A1121" s="103" t="s">
        <v>2477</v>
      </c>
      <c r="B1121" s="23" t="s">
        <v>2165</v>
      </c>
      <c r="C1121" s="24" t="s">
        <v>1046</v>
      </c>
      <c r="D1121" s="24">
        <v>443</v>
      </c>
      <c r="E1121" s="24">
        <v>3</v>
      </c>
      <c r="F1121" s="24">
        <v>0</v>
      </c>
      <c r="G1121" s="24">
        <v>0</v>
      </c>
      <c r="H1121" s="24">
        <v>1</v>
      </c>
      <c r="I1121" s="4">
        <f t="shared" si="17"/>
        <v>447</v>
      </c>
    </row>
    <row r="1122" spans="1:9" ht="28.5" x14ac:dyDescent="0.2">
      <c r="A1122" s="103" t="s">
        <v>2477</v>
      </c>
      <c r="B1122" s="23" t="s">
        <v>2166</v>
      </c>
      <c r="C1122" s="24" t="s">
        <v>1046</v>
      </c>
      <c r="D1122" s="24">
        <v>654</v>
      </c>
      <c r="E1122" s="24">
        <v>12</v>
      </c>
      <c r="F1122" s="24">
        <v>2</v>
      </c>
      <c r="G1122" s="24">
        <v>5</v>
      </c>
      <c r="H1122" s="24">
        <v>4</v>
      </c>
      <c r="I1122" s="4">
        <f t="shared" si="17"/>
        <v>677</v>
      </c>
    </row>
    <row r="1123" spans="1:9" ht="28.5" x14ac:dyDescent="0.2">
      <c r="A1123" s="103" t="s">
        <v>2477</v>
      </c>
      <c r="B1123" s="23" t="s">
        <v>2167</v>
      </c>
      <c r="C1123" s="24" t="s">
        <v>1046</v>
      </c>
      <c r="D1123" s="24">
        <v>418</v>
      </c>
      <c r="E1123" s="24">
        <v>3</v>
      </c>
      <c r="F1123" s="24">
        <v>1</v>
      </c>
      <c r="G1123" s="24">
        <v>1</v>
      </c>
      <c r="H1123" s="24">
        <v>1</v>
      </c>
      <c r="I1123" s="4">
        <f t="shared" si="17"/>
        <v>424</v>
      </c>
    </row>
    <row r="1124" spans="1:9" ht="28.5" x14ac:dyDescent="0.2">
      <c r="A1124" s="103" t="s">
        <v>2477</v>
      </c>
      <c r="B1124" s="23" t="s">
        <v>2168</v>
      </c>
      <c r="C1124" s="24" t="s">
        <v>1046</v>
      </c>
      <c r="D1124" s="24">
        <v>722</v>
      </c>
      <c r="E1124" s="24">
        <v>5</v>
      </c>
      <c r="F1124" s="24">
        <v>3</v>
      </c>
      <c r="G1124" s="24">
        <v>0</v>
      </c>
      <c r="H1124" s="24">
        <v>2</v>
      </c>
      <c r="I1124" s="4">
        <f t="shared" si="17"/>
        <v>732</v>
      </c>
    </row>
    <row r="1125" spans="1:9" ht="28.5" x14ac:dyDescent="0.2">
      <c r="A1125" s="103" t="s">
        <v>2477</v>
      </c>
      <c r="B1125" s="23" t="s">
        <v>2169</v>
      </c>
      <c r="C1125" s="24" t="s">
        <v>1046</v>
      </c>
      <c r="D1125" s="24">
        <v>394</v>
      </c>
      <c r="E1125" s="24">
        <v>7</v>
      </c>
      <c r="F1125" s="24">
        <v>0</v>
      </c>
      <c r="G1125" s="24">
        <v>3</v>
      </c>
      <c r="H1125" s="24">
        <v>0</v>
      </c>
      <c r="I1125" s="4">
        <f t="shared" si="17"/>
        <v>404</v>
      </c>
    </row>
    <row r="1126" spans="1:9" ht="28.5" x14ac:dyDescent="0.2">
      <c r="A1126" s="103" t="s">
        <v>2477</v>
      </c>
      <c r="B1126" s="23" t="s">
        <v>2170</v>
      </c>
      <c r="C1126" s="24" t="s">
        <v>1046</v>
      </c>
      <c r="D1126" s="24">
        <v>265</v>
      </c>
      <c r="E1126" s="24">
        <v>0</v>
      </c>
      <c r="F1126" s="24">
        <v>0</v>
      </c>
      <c r="G1126" s="24">
        <v>0</v>
      </c>
      <c r="H1126" s="24">
        <v>0</v>
      </c>
      <c r="I1126" s="4">
        <f t="shared" si="17"/>
        <v>265</v>
      </c>
    </row>
    <row r="1127" spans="1:9" ht="28.5" x14ac:dyDescent="0.2">
      <c r="A1127" s="103" t="s">
        <v>2478</v>
      </c>
      <c r="B1127" s="23" t="s">
        <v>2171</v>
      </c>
      <c r="C1127" s="24" t="s">
        <v>1046</v>
      </c>
      <c r="D1127" s="24">
        <v>1317</v>
      </c>
      <c r="E1127" s="24">
        <v>19</v>
      </c>
      <c r="F1127" s="24">
        <v>6</v>
      </c>
      <c r="G1127" s="24">
        <v>3</v>
      </c>
      <c r="H1127" s="24">
        <v>0</v>
      </c>
      <c r="I1127" s="4">
        <f t="shared" si="17"/>
        <v>1345</v>
      </c>
    </row>
    <row r="1128" spans="1:9" ht="28.5" x14ac:dyDescent="0.2">
      <c r="A1128" s="103" t="s">
        <v>2478</v>
      </c>
      <c r="B1128" s="23" t="s">
        <v>2172</v>
      </c>
      <c r="C1128" s="24" t="s">
        <v>1046</v>
      </c>
      <c r="D1128" s="24">
        <v>183</v>
      </c>
      <c r="E1128" s="24">
        <v>2</v>
      </c>
      <c r="F1128" s="24">
        <v>0</v>
      </c>
      <c r="G1128" s="24">
        <v>0</v>
      </c>
      <c r="H1128" s="24">
        <v>2</v>
      </c>
      <c r="I1128" s="4">
        <f t="shared" si="17"/>
        <v>187</v>
      </c>
    </row>
    <row r="1129" spans="1:9" ht="28.5" x14ac:dyDescent="0.2">
      <c r="A1129" s="103" t="s">
        <v>2478</v>
      </c>
      <c r="B1129" s="23" t="s">
        <v>2173</v>
      </c>
      <c r="C1129" s="24" t="s">
        <v>1046</v>
      </c>
      <c r="D1129" s="24">
        <v>530</v>
      </c>
      <c r="E1129" s="24">
        <v>4</v>
      </c>
      <c r="F1129" s="24">
        <v>2</v>
      </c>
      <c r="G1129" s="24">
        <v>1</v>
      </c>
      <c r="H1129" s="24">
        <v>0</v>
      </c>
      <c r="I1129" s="4">
        <f t="shared" si="17"/>
        <v>537</v>
      </c>
    </row>
    <row r="1130" spans="1:9" ht="28.5" x14ac:dyDescent="0.2">
      <c r="A1130" s="103" t="s">
        <v>2478</v>
      </c>
      <c r="B1130" s="23" t="s">
        <v>2174</v>
      </c>
      <c r="C1130" s="24" t="s">
        <v>1046</v>
      </c>
      <c r="D1130" s="24">
        <v>446</v>
      </c>
      <c r="E1130" s="24">
        <v>12</v>
      </c>
      <c r="F1130" s="24">
        <v>5</v>
      </c>
      <c r="G1130" s="24">
        <v>3</v>
      </c>
      <c r="H1130" s="24">
        <v>0</v>
      </c>
      <c r="I1130" s="4">
        <f t="shared" si="17"/>
        <v>466</v>
      </c>
    </row>
    <row r="1131" spans="1:9" ht="28.5" x14ac:dyDescent="0.2">
      <c r="A1131" s="103" t="s">
        <v>2478</v>
      </c>
      <c r="B1131" s="23" t="s">
        <v>2175</v>
      </c>
      <c r="C1131" s="24" t="s">
        <v>1046</v>
      </c>
      <c r="D1131" s="24">
        <v>486</v>
      </c>
      <c r="E1131" s="24">
        <v>15</v>
      </c>
      <c r="F1131" s="24">
        <v>1</v>
      </c>
      <c r="G1131" s="24">
        <v>3</v>
      </c>
      <c r="H1131" s="24">
        <v>0</v>
      </c>
      <c r="I1131" s="4">
        <f t="shared" si="17"/>
        <v>505</v>
      </c>
    </row>
    <row r="1132" spans="1:9" ht="28.5" x14ac:dyDescent="0.2">
      <c r="A1132" s="103" t="s">
        <v>2478</v>
      </c>
      <c r="B1132" s="23" t="s">
        <v>2176</v>
      </c>
      <c r="C1132" s="24" t="s">
        <v>1046</v>
      </c>
      <c r="D1132" s="24">
        <v>1144</v>
      </c>
      <c r="E1132" s="24">
        <v>12</v>
      </c>
      <c r="F1132" s="24">
        <v>5</v>
      </c>
      <c r="G1132" s="24">
        <v>5</v>
      </c>
      <c r="H1132" s="24">
        <v>0</v>
      </c>
      <c r="I1132" s="4">
        <f t="shared" si="17"/>
        <v>1166</v>
      </c>
    </row>
    <row r="1133" spans="1:9" ht="28.5" x14ac:dyDescent="0.2">
      <c r="A1133" s="103" t="s">
        <v>2478</v>
      </c>
      <c r="B1133" s="23" t="s">
        <v>2177</v>
      </c>
      <c r="C1133" s="24" t="s">
        <v>1046</v>
      </c>
      <c r="D1133" s="24">
        <v>209</v>
      </c>
      <c r="E1133" s="24">
        <v>3</v>
      </c>
      <c r="F1133" s="24">
        <v>2</v>
      </c>
      <c r="G1133" s="24">
        <v>0</v>
      </c>
      <c r="H1133" s="24">
        <v>0</v>
      </c>
      <c r="I1133" s="4">
        <f t="shared" si="17"/>
        <v>214</v>
      </c>
    </row>
    <row r="1134" spans="1:9" ht="28.5" x14ac:dyDescent="0.2">
      <c r="A1134" s="103" t="s">
        <v>2479</v>
      </c>
      <c r="B1134" s="23" t="s">
        <v>2178</v>
      </c>
      <c r="C1134" s="24" t="s">
        <v>1046</v>
      </c>
      <c r="D1134" s="24">
        <v>206</v>
      </c>
      <c r="E1134" s="24">
        <v>6</v>
      </c>
      <c r="F1134" s="24">
        <v>2</v>
      </c>
      <c r="G1134" s="24">
        <v>1</v>
      </c>
      <c r="H1134" s="24">
        <v>2</v>
      </c>
      <c r="I1134" s="4">
        <f t="shared" si="17"/>
        <v>217</v>
      </c>
    </row>
    <row r="1135" spans="1:9" ht="28.5" x14ac:dyDescent="0.2">
      <c r="A1135" s="103" t="s">
        <v>2479</v>
      </c>
      <c r="B1135" s="23" t="s">
        <v>2179</v>
      </c>
      <c r="C1135" s="24" t="s">
        <v>1046</v>
      </c>
      <c r="D1135" s="24">
        <v>776</v>
      </c>
      <c r="E1135" s="24">
        <v>6</v>
      </c>
      <c r="F1135" s="24">
        <v>2</v>
      </c>
      <c r="G1135" s="24">
        <v>1</v>
      </c>
      <c r="H1135" s="24">
        <v>1</v>
      </c>
      <c r="I1135" s="4">
        <f t="shared" si="17"/>
        <v>786</v>
      </c>
    </row>
    <row r="1136" spans="1:9" ht="28.5" x14ac:dyDescent="0.2">
      <c r="A1136" s="103" t="s">
        <v>2479</v>
      </c>
      <c r="B1136" s="23" t="s">
        <v>2180</v>
      </c>
      <c r="C1136" s="24" t="s">
        <v>1046</v>
      </c>
      <c r="D1136" s="24">
        <v>165</v>
      </c>
      <c r="E1136" s="24">
        <v>2</v>
      </c>
      <c r="F1136" s="24">
        <v>0</v>
      </c>
      <c r="G1136" s="24">
        <v>2</v>
      </c>
      <c r="H1136" s="24">
        <v>0</v>
      </c>
      <c r="I1136" s="4">
        <f t="shared" si="17"/>
        <v>169</v>
      </c>
    </row>
    <row r="1137" spans="1:9" ht="28.5" x14ac:dyDescent="0.2">
      <c r="A1137" s="103" t="s">
        <v>2480</v>
      </c>
      <c r="B1137" s="23" t="s">
        <v>2181</v>
      </c>
      <c r="C1137" s="24" t="s">
        <v>1046</v>
      </c>
      <c r="D1137" s="24">
        <v>446</v>
      </c>
      <c r="E1137" s="24">
        <v>5</v>
      </c>
      <c r="F1137" s="24">
        <v>3</v>
      </c>
      <c r="G1137" s="24">
        <v>2</v>
      </c>
      <c r="H1137" s="24">
        <v>0</v>
      </c>
      <c r="I1137" s="4">
        <f t="shared" si="17"/>
        <v>456</v>
      </c>
    </row>
    <row r="1138" spans="1:9" x14ac:dyDescent="0.2">
      <c r="A1138" s="103" t="s">
        <v>2480</v>
      </c>
      <c r="B1138" s="23" t="s">
        <v>2182</v>
      </c>
      <c r="C1138" s="24" t="s">
        <v>1046</v>
      </c>
      <c r="D1138" s="24">
        <v>189</v>
      </c>
      <c r="E1138" s="24">
        <v>9</v>
      </c>
      <c r="F1138" s="24">
        <v>2</v>
      </c>
      <c r="G1138" s="24">
        <v>1</v>
      </c>
      <c r="H1138" s="24">
        <v>4</v>
      </c>
      <c r="I1138" s="4">
        <f t="shared" si="17"/>
        <v>205</v>
      </c>
    </row>
    <row r="1139" spans="1:9" x14ac:dyDescent="0.2">
      <c r="A1139" s="103" t="s">
        <v>2480</v>
      </c>
      <c r="B1139" s="23" t="s">
        <v>2183</v>
      </c>
      <c r="C1139" s="24" t="s">
        <v>1046</v>
      </c>
      <c r="D1139" s="24">
        <v>195</v>
      </c>
      <c r="E1139" s="24">
        <v>2</v>
      </c>
      <c r="F1139" s="24">
        <v>0</v>
      </c>
      <c r="G1139" s="24">
        <v>0</v>
      </c>
      <c r="H1139" s="24">
        <v>2</v>
      </c>
      <c r="I1139" s="4">
        <f t="shared" si="17"/>
        <v>199</v>
      </c>
    </row>
    <row r="1140" spans="1:9" x14ac:dyDescent="0.2">
      <c r="A1140" s="103" t="s">
        <v>2481</v>
      </c>
      <c r="B1140" s="23" t="s">
        <v>2184</v>
      </c>
      <c r="C1140" s="24" t="s">
        <v>1046</v>
      </c>
      <c r="D1140" s="24">
        <v>1345</v>
      </c>
      <c r="E1140" s="24">
        <v>26</v>
      </c>
      <c r="F1140" s="24">
        <v>4</v>
      </c>
      <c r="G1140" s="24">
        <v>3</v>
      </c>
      <c r="H1140" s="24">
        <v>1</v>
      </c>
      <c r="I1140" s="4">
        <f t="shared" si="17"/>
        <v>1379</v>
      </c>
    </row>
    <row r="1141" spans="1:9" ht="28.5" x14ac:dyDescent="0.2">
      <c r="A1141" s="103" t="s">
        <v>2482</v>
      </c>
      <c r="B1141" s="23" t="s">
        <v>2185</v>
      </c>
      <c r="C1141" s="24" t="s">
        <v>1046</v>
      </c>
      <c r="D1141" s="24">
        <v>589</v>
      </c>
      <c r="E1141" s="24">
        <v>1</v>
      </c>
      <c r="F1141" s="24">
        <v>0</v>
      </c>
      <c r="G1141" s="24">
        <v>0</v>
      </c>
      <c r="H1141" s="24">
        <v>1</v>
      </c>
      <c r="I1141" s="4">
        <f t="shared" si="17"/>
        <v>591</v>
      </c>
    </row>
    <row r="1142" spans="1:9" ht="28.5" x14ac:dyDescent="0.2">
      <c r="A1142" s="103" t="s">
        <v>2483</v>
      </c>
      <c r="B1142" s="23" t="s">
        <v>2186</v>
      </c>
      <c r="C1142" s="24" t="s">
        <v>1046</v>
      </c>
      <c r="D1142" s="24">
        <v>836</v>
      </c>
      <c r="E1142" s="24">
        <v>6</v>
      </c>
      <c r="F1142" s="24">
        <v>3</v>
      </c>
      <c r="G1142" s="24">
        <v>2</v>
      </c>
      <c r="H1142" s="24">
        <v>0</v>
      </c>
      <c r="I1142" s="4">
        <f t="shared" si="17"/>
        <v>847</v>
      </c>
    </row>
    <row r="1143" spans="1:9" ht="28.5" x14ac:dyDescent="0.2">
      <c r="A1143" s="103" t="s">
        <v>2483</v>
      </c>
      <c r="B1143" s="23" t="s">
        <v>2187</v>
      </c>
      <c r="C1143" s="24" t="s">
        <v>1046</v>
      </c>
      <c r="D1143" s="24">
        <v>661</v>
      </c>
      <c r="E1143" s="24">
        <v>4</v>
      </c>
      <c r="F1143" s="24">
        <v>3</v>
      </c>
      <c r="G1143" s="24">
        <v>1</v>
      </c>
      <c r="H1143" s="24">
        <v>0</v>
      </c>
      <c r="I1143" s="4">
        <f t="shared" si="17"/>
        <v>669</v>
      </c>
    </row>
    <row r="1144" spans="1:9" ht="28.5" x14ac:dyDescent="0.2">
      <c r="A1144" s="103" t="s">
        <v>2483</v>
      </c>
      <c r="B1144" s="23" t="s">
        <v>2188</v>
      </c>
      <c r="C1144" s="24" t="s">
        <v>1046</v>
      </c>
      <c r="D1144" s="24">
        <v>658</v>
      </c>
      <c r="E1144" s="24">
        <v>5</v>
      </c>
      <c r="F1144" s="24">
        <v>3</v>
      </c>
      <c r="G1144" s="24">
        <v>1</v>
      </c>
      <c r="H1144" s="24">
        <v>0</v>
      </c>
      <c r="I1144" s="4">
        <f t="shared" si="17"/>
        <v>667</v>
      </c>
    </row>
    <row r="1145" spans="1:9" ht="28.5" x14ac:dyDescent="0.2">
      <c r="A1145" s="103" t="s">
        <v>2483</v>
      </c>
      <c r="B1145" s="23" t="s">
        <v>2189</v>
      </c>
      <c r="C1145" s="24" t="s">
        <v>1046</v>
      </c>
      <c r="D1145" s="24">
        <v>556</v>
      </c>
      <c r="E1145" s="24">
        <v>8</v>
      </c>
      <c r="F1145" s="24">
        <v>5</v>
      </c>
      <c r="G1145" s="24">
        <v>0</v>
      </c>
      <c r="H1145" s="24">
        <v>0</v>
      </c>
      <c r="I1145" s="4">
        <f t="shared" si="17"/>
        <v>569</v>
      </c>
    </row>
    <row r="1146" spans="1:9" ht="28.5" x14ac:dyDescent="0.2">
      <c r="A1146" s="103" t="s">
        <v>2483</v>
      </c>
      <c r="B1146" s="23" t="s">
        <v>2190</v>
      </c>
      <c r="C1146" s="24" t="s">
        <v>1046</v>
      </c>
      <c r="D1146" s="24">
        <v>682</v>
      </c>
      <c r="E1146" s="24">
        <v>9</v>
      </c>
      <c r="F1146" s="24">
        <v>6</v>
      </c>
      <c r="G1146" s="24">
        <v>2</v>
      </c>
      <c r="H1146" s="24">
        <v>0</v>
      </c>
      <c r="I1146" s="4">
        <f t="shared" si="17"/>
        <v>699</v>
      </c>
    </row>
    <row r="1147" spans="1:9" ht="28.5" x14ac:dyDescent="0.2">
      <c r="A1147" s="103" t="s">
        <v>2483</v>
      </c>
      <c r="B1147" s="23" t="s">
        <v>2191</v>
      </c>
      <c r="C1147" s="24" t="s">
        <v>1046</v>
      </c>
      <c r="D1147" s="24">
        <v>445</v>
      </c>
      <c r="E1147" s="24">
        <v>12</v>
      </c>
      <c r="F1147" s="24">
        <v>1</v>
      </c>
      <c r="G1147" s="24">
        <v>3</v>
      </c>
      <c r="H1147" s="24">
        <v>6</v>
      </c>
      <c r="I1147" s="4">
        <f t="shared" si="17"/>
        <v>467</v>
      </c>
    </row>
    <row r="1148" spans="1:9" ht="28.5" x14ac:dyDescent="0.2">
      <c r="A1148" s="103" t="s">
        <v>2484</v>
      </c>
      <c r="B1148" s="23" t="s">
        <v>2192</v>
      </c>
      <c r="C1148" s="24" t="s">
        <v>1046</v>
      </c>
      <c r="D1148" s="24">
        <v>294</v>
      </c>
      <c r="E1148" s="24">
        <v>5</v>
      </c>
      <c r="F1148" s="24">
        <v>3</v>
      </c>
      <c r="G1148" s="24">
        <v>0</v>
      </c>
      <c r="H1148" s="24">
        <v>2</v>
      </c>
      <c r="I1148" s="4">
        <f t="shared" si="17"/>
        <v>304</v>
      </c>
    </row>
    <row r="1149" spans="1:9" ht="42.75" x14ac:dyDescent="0.2">
      <c r="A1149" s="103" t="s">
        <v>2485</v>
      </c>
      <c r="B1149" s="23" t="s">
        <v>2193</v>
      </c>
      <c r="C1149" s="24" t="s">
        <v>1046</v>
      </c>
      <c r="D1149" s="24">
        <v>623</v>
      </c>
      <c r="E1149" s="24">
        <v>4</v>
      </c>
      <c r="F1149" s="24">
        <v>3</v>
      </c>
      <c r="G1149" s="24">
        <v>1</v>
      </c>
      <c r="H1149" s="24">
        <v>0</v>
      </c>
      <c r="I1149" s="4">
        <f t="shared" si="17"/>
        <v>631</v>
      </c>
    </row>
    <row r="1150" spans="1:9" ht="28.5" x14ac:dyDescent="0.2">
      <c r="A1150" s="103" t="s">
        <v>2486</v>
      </c>
      <c r="B1150" s="23" t="s">
        <v>2194</v>
      </c>
      <c r="C1150" s="24" t="s">
        <v>1046</v>
      </c>
      <c r="D1150" s="24">
        <v>156</v>
      </c>
      <c r="E1150" s="24">
        <v>1</v>
      </c>
      <c r="F1150" s="24">
        <v>0</v>
      </c>
      <c r="G1150" s="24">
        <v>0</v>
      </c>
      <c r="H1150" s="24">
        <v>1</v>
      </c>
      <c r="I1150" s="4">
        <f t="shared" si="17"/>
        <v>158</v>
      </c>
    </row>
    <row r="1151" spans="1:9" ht="28.5" x14ac:dyDescent="0.2">
      <c r="A1151" s="103" t="s">
        <v>2487</v>
      </c>
      <c r="B1151" s="23" t="s">
        <v>2195</v>
      </c>
      <c r="C1151" s="24" t="s">
        <v>1046</v>
      </c>
      <c r="D1151" s="24">
        <v>897</v>
      </c>
      <c r="E1151" s="24">
        <v>9</v>
      </c>
      <c r="F1151" s="24">
        <v>5</v>
      </c>
      <c r="G1151" s="24">
        <v>0</v>
      </c>
      <c r="H1151" s="24">
        <v>4</v>
      </c>
      <c r="I1151" s="4">
        <f t="shared" si="17"/>
        <v>915</v>
      </c>
    </row>
    <row r="1152" spans="1:9" ht="28.5" x14ac:dyDescent="0.2">
      <c r="A1152" s="103" t="s">
        <v>2487</v>
      </c>
      <c r="B1152" s="23" t="s">
        <v>2196</v>
      </c>
      <c r="C1152" s="24" t="s">
        <v>1046</v>
      </c>
      <c r="D1152" s="24">
        <v>434</v>
      </c>
      <c r="E1152" s="24">
        <v>5</v>
      </c>
      <c r="F1152" s="24">
        <v>1</v>
      </c>
      <c r="G1152" s="24">
        <v>3</v>
      </c>
      <c r="H1152" s="24">
        <v>1</v>
      </c>
      <c r="I1152" s="4">
        <f t="shared" si="17"/>
        <v>444</v>
      </c>
    </row>
    <row r="1153" spans="1:9" ht="28.5" x14ac:dyDescent="0.2">
      <c r="A1153" s="103" t="s">
        <v>2487</v>
      </c>
      <c r="B1153" s="23" t="s">
        <v>2197</v>
      </c>
      <c r="C1153" s="24" t="s">
        <v>1046</v>
      </c>
      <c r="D1153" s="24">
        <v>887</v>
      </c>
      <c r="E1153" s="24">
        <v>7</v>
      </c>
      <c r="F1153" s="24">
        <v>1</v>
      </c>
      <c r="G1153" s="24">
        <v>2</v>
      </c>
      <c r="H1153" s="24">
        <v>0</v>
      </c>
      <c r="I1153" s="4">
        <f t="shared" si="17"/>
        <v>897</v>
      </c>
    </row>
    <row r="1154" spans="1:9" ht="28.5" x14ac:dyDescent="0.2">
      <c r="A1154" s="103" t="s">
        <v>2487</v>
      </c>
      <c r="B1154" s="23" t="s">
        <v>2198</v>
      </c>
      <c r="C1154" s="24" t="s">
        <v>1046</v>
      </c>
      <c r="D1154" s="24">
        <v>216</v>
      </c>
      <c r="E1154" s="24">
        <v>3</v>
      </c>
      <c r="F1154" s="24">
        <v>1</v>
      </c>
      <c r="G1154" s="24">
        <v>0</v>
      </c>
      <c r="H1154" s="24">
        <v>2</v>
      </c>
      <c r="I1154" s="4">
        <f t="shared" si="17"/>
        <v>222</v>
      </c>
    </row>
    <row r="1155" spans="1:9" ht="28.5" x14ac:dyDescent="0.2">
      <c r="A1155" s="103" t="s">
        <v>2488</v>
      </c>
      <c r="B1155" s="23" t="s">
        <v>2199</v>
      </c>
      <c r="C1155" s="24" t="s">
        <v>1046</v>
      </c>
      <c r="D1155" s="24">
        <v>1063</v>
      </c>
      <c r="E1155" s="24">
        <v>23</v>
      </c>
      <c r="F1155" s="24">
        <v>9</v>
      </c>
      <c r="G1155" s="24">
        <v>2</v>
      </c>
      <c r="H1155" s="24">
        <v>7</v>
      </c>
      <c r="I1155" s="4">
        <f t="shared" ref="I1155:I1191" si="18">SUM(D1155:H1155)</f>
        <v>1104</v>
      </c>
    </row>
    <row r="1156" spans="1:9" ht="28.5" x14ac:dyDescent="0.2">
      <c r="A1156" s="103" t="s">
        <v>2489</v>
      </c>
      <c r="B1156" s="23" t="s">
        <v>2200</v>
      </c>
      <c r="C1156" s="24" t="s">
        <v>1046</v>
      </c>
      <c r="D1156" s="24">
        <v>964</v>
      </c>
      <c r="E1156" s="24">
        <v>8</v>
      </c>
      <c r="F1156" s="24">
        <v>3</v>
      </c>
      <c r="G1156" s="24">
        <v>2</v>
      </c>
      <c r="H1156" s="24">
        <v>3</v>
      </c>
      <c r="I1156" s="4">
        <f t="shared" si="18"/>
        <v>980</v>
      </c>
    </row>
    <row r="1157" spans="1:9" ht="28.5" x14ac:dyDescent="0.2">
      <c r="A1157" s="103" t="s">
        <v>2489</v>
      </c>
      <c r="B1157" s="23" t="s">
        <v>2201</v>
      </c>
      <c r="C1157" s="24" t="s">
        <v>1046</v>
      </c>
      <c r="D1157" s="24">
        <v>484</v>
      </c>
      <c r="E1157" s="24">
        <v>2</v>
      </c>
      <c r="F1157" s="24">
        <v>0</v>
      </c>
      <c r="G1157" s="24">
        <v>0</v>
      </c>
      <c r="H1157" s="24">
        <v>2</v>
      </c>
      <c r="I1157" s="4">
        <f t="shared" si="18"/>
        <v>488</v>
      </c>
    </row>
    <row r="1158" spans="1:9" ht="28.5" x14ac:dyDescent="0.2">
      <c r="A1158" s="103" t="s">
        <v>2489</v>
      </c>
      <c r="B1158" s="23" t="s">
        <v>2202</v>
      </c>
      <c r="C1158" s="24" t="s">
        <v>1046</v>
      </c>
      <c r="D1158" s="24">
        <v>2955</v>
      </c>
      <c r="E1158" s="24">
        <v>39</v>
      </c>
      <c r="F1158" s="24">
        <v>16</v>
      </c>
      <c r="G1158" s="24">
        <v>5</v>
      </c>
      <c r="H1158" s="24">
        <v>7</v>
      </c>
      <c r="I1158" s="4">
        <f t="shared" si="18"/>
        <v>3022</v>
      </c>
    </row>
    <row r="1159" spans="1:9" ht="42.75" x14ac:dyDescent="0.2">
      <c r="A1159" s="103" t="s">
        <v>2489</v>
      </c>
      <c r="B1159" s="23" t="s">
        <v>2203</v>
      </c>
      <c r="C1159" s="24" t="s">
        <v>1046</v>
      </c>
      <c r="D1159" s="24">
        <v>396</v>
      </c>
      <c r="E1159" s="24">
        <v>2</v>
      </c>
      <c r="F1159" s="24">
        <v>1</v>
      </c>
      <c r="G1159" s="24">
        <v>1</v>
      </c>
      <c r="H1159" s="24">
        <v>0</v>
      </c>
      <c r="I1159" s="4">
        <f t="shared" si="18"/>
        <v>400</v>
      </c>
    </row>
    <row r="1160" spans="1:9" ht="42.75" x14ac:dyDescent="0.2">
      <c r="A1160" s="103" t="s">
        <v>2489</v>
      </c>
      <c r="B1160" s="23" t="s">
        <v>2204</v>
      </c>
      <c r="C1160" s="24" t="s">
        <v>1046</v>
      </c>
      <c r="D1160" s="24">
        <v>912</v>
      </c>
      <c r="E1160" s="24">
        <v>6</v>
      </c>
      <c r="F1160" s="24">
        <v>2</v>
      </c>
      <c r="G1160" s="24">
        <v>1</v>
      </c>
      <c r="H1160" s="24">
        <v>0</v>
      </c>
      <c r="I1160" s="4">
        <f t="shared" si="18"/>
        <v>921</v>
      </c>
    </row>
    <row r="1161" spans="1:9" ht="42.75" x14ac:dyDescent="0.2">
      <c r="A1161" s="103" t="s">
        <v>2490</v>
      </c>
      <c r="B1161" s="23" t="s">
        <v>2205</v>
      </c>
      <c r="C1161" s="24" t="s">
        <v>1046</v>
      </c>
      <c r="D1161" s="24">
        <v>926</v>
      </c>
      <c r="E1161" s="24">
        <v>16</v>
      </c>
      <c r="F1161" s="24">
        <v>5</v>
      </c>
      <c r="G1161" s="24">
        <v>4</v>
      </c>
      <c r="H1161" s="24">
        <v>1</v>
      </c>
      <c r="I1161" s="4">
        <f t="shared" si="18"/>
        <v>952</v>
      </c>
    </row>
    <row r="1162" spans="1:9" ht="28.5" x14ac:dyDescent="0.2">
      <c r="A1162" s="103" t="s">
        <v>2490</v>
      </c>
      <c r="B1162" s="23" t="s">
        <v>2206</v>
      </c>
      <c r="C1162" s="24" t="s">
        <v>1046</v>
      </c>
      <c r="D1162" s="24">
        <v>533</v>
      </c>
      <c r="E1162" s="24">
        <v>3</v>
      </c>
      <c r="F1162" s="24">
        <v>1</v>
      </c>
      <c r="G1162" s="24">
        <v>1</v>
      </c>
      <c r="H1162" s="24">
        <v>0</v>
      </c>
      <c r="I1162" s="4">
        <f t="shared" si="18"/>
        <v>538</v>
      </c>
    </row>
    <row r="1163" spans="1:9" ht="28.5" x14ac:dyDescent="0.2">
      <c r="A1163" s="103" t="s">
        <v>2490</v>
      </c>
      <c r="B1163" s="23" t="s">
        <v>2207</v>
      </c>
      <c r="C1163" s="24" t="s">
        <v>1046</v>
      </c>
      <c r="D1163" s="24">
        <v>757</v>
      </c>
      <c r="E1163" s="24">
        <v>13</v>
      </c>
      <c r="F1163" s="24">
        <v>7</v>
      </c>
      <c r="G1163" s="24">
        <v>4</v>
      </c>
      <c r="H1163" s="24">
        <v>0</v>
      </c>
      <c r="I1163" s="4">
        <f t="shared" si="18"/>
        <v>781</v>
      </c>
    </row>
    <row r="1164" spans="1:9" ht="28.5" x14ac:dyDescent="0.2">
      <c r="A1164" s="103" t="s">
        <v>2490</v>
      </c>
      <c r="B1164" s="23" t="s">
        <v>2208</v>
      </c>
      <c r="C1164" s="24" t="s">
        <v>1046</v>
      </c>
      <c r="D1164" s="24">
        <v>469</v>
      </c>
      <c r="E1164" s="24">
        <v>0</v>
      </c>
      <c r="F1164" s="24">
        <v>0</v>
      </c>
      <c r="G1164" s="24">
        <v>0</v>
      </c>
      <c r="H1164" s="24">
        <v>0</v>
      </c>
      <c r="I1164" s="4">
        <f t="shared" si="18"/>
        <v>469</v>
      </c>
    </row>
    <row r="1165" spans="1:9" ht="28.5" x14ac:dyDescent="0.2">
      <c r="A1165" s="103" t="s">
        <v>2491</v>
      </c>
      <c r="B1165" s="23" t="s">
        <v>2209</v>
      </c>
      <c r="C1165" s="24" t="s">
        <v>1046</v>
      </c>
      <c r="D1165" s="24">
        <v>453</v>
      </c>
      <c r="E1165" s="24">
        <v>14</v>
      </c>
      <c r="F1165" s="24">
        <v>3</v>
      </c>
      <c r="G1165" s="24">
        <v>2</v>
      </c>
      <c r="H1165" s="24">
        <v>3</v>
      </c>
      <c r="I1165" s="4">
        <f t="shared" si="18"/>
        <v>475</v>
      </c>
    </row>
    <row r="1166" spans="1:9" ht="28.5" x14ac:dyDescent="0.2">
      <c r="A1166" s="103" t="s">
        <v>2491</v>
      </c>
      <c r="B1166" s="23" t="s">
        <v>2210</v>
      </c>
      <c r="C1166" s="24" t="s">
        <v>1046</v>
      </c>
      <c r="D1166" s="24">
        <v>553</v>
      </c>
      <c r="E1166" s="24">
        <v>8</v>
      </c>
      <c r="F1166" s="24">
        <v>3</v>
      </c>
      <c r="G1166" s="24">
        <v>2</v>
      </c>
      <c r="H1166" s="24">
        <v>0</v>
      </c>
      <c r="I1166" s="4">
        <f t="shared" si="18"/>
        <v>566</v>
      </c>
    </row>
    <row r="1167" spans="1:9" ht="28.5" x14ac:dyDescent="0.2">
      <c r="A1167" s="103" t="s">
        <v>2492</v>
      </c>
      <c r="B1167" s="23" t="s">
        <v>2211</v>
      </c>
      <c r="C1167" s="24" t="s">
        <v>1046</v>
      </c>
      <c r="D1167" s="24">
        <v>414</v>
      </c>
      <c r="E1167" s="24">
        <v>7</v>
      </c>
      <c r="F1167" s="24">
        <v>3</v>
      </c>
      <c r="G1167" s="24">
        <v>2</v>
      </c>
      <c r="H1167" s="24">
        <v>1</v>
      </c>
      <c r="I1167" s="4">
        <f t="shared" si="18"/>
        <v>427</v>
      </c>
    </row>
    <row r="1168" spans="1:9" ht="28.5" x14ac:dyDescent="0.2">
      <c r="A1168" s="103" t="s">
        <v>2492</v>
      </c>
      <c r="B1168" s="23" t="s">
        <v>2212</v>
      </c>
      <c r="C1168" s="24" t="s">
        <v>1046</v>
      </c>
      <c r="D1168" s="24">
        <v>275</v>
      </c>
      <c r="E1168" s="24">
        <v>3</v>
      </c>
      <c r="F1168" s="24">
        <v>1</v>
      </c>
      <c r="G1168" s="24">
        <v>1</v>
      </c>
      <c r="H1168" s="24">
        <v>1</v>
      </c>
      <c r="I1168" s="4">
        <f t="shared" si="18"/>
        <v>281</v>
      </c>
    </row>
    <row r="1169" spans="1:9" ht="28.5" x14ac:dyDescent="0.2">
      <c r="A1169" s="103" t="s">
        <v>2493</v>
      </c>
      <c r="B1169" s="23" t="s">
        <v>2213</v>
      </c>
      <c r="C1169" s="24" t="s">
        <v>1046</v>
      </c>
      <c r="D1169" s="24">
        <v>385</v>
      </c>
      <c r="E1169" s="24">
        <v>13</v>
      </c>
      <c r="F1169" s="24">
        <v>5</v>
      </c>
      <c r="G1169" s="24">
        <v>2</v>
      </c>
      <c r="H1169" s="24">
        <v>4</v>
      </c>
      <c r="I1169" s="4">
        <f t="shared" si="18"/>
        <v>409</v>
      </c>
    </row>
    <row r="1170" spans="1:9" ht="28.5" x14ac:dyDescent="0.2">
      <c r="A1170" s="103" t="s">
        <v>2493</v>
      </c>
      <c r="B1170" s="23" t="s">
        <v>2214</v>
      </c>
      <c r="C1170" s="24" t="s">
        <v>1046</v>
      </c>
      <c r="D1170" s="24">
        <v>235</v>
      </c>
      <c r="E1170" s="24">
        <v>2</v>
      </c>
      <c r="F1170" s="24">
        <v>1</v>
      </c>
      <c r="G1170" s="24">
        <v>0</v>
      </c>
      <c r="H1170" s="24">
        <v>1</v>
      </c>
      <c r="I1170" s="4">
        <f t="shared" si="18"/>
        <v>239</v>
      </c>
    </row>
    <row r="1171" spans="1:9" ht="28.5" x14ac:dyDescent="0.2">
      <c r="A1171" s="103" t="s">
        <v>2493</v>
      </c>
      <c r="B1171" s="23" t="s">
        <v>2215</v>
      </c>
      <c r="C1171" s="24" t="s">
        <v>1046</v>
      </c>
      <c r="D1171" s="24">
        <v>200</v>
      </c>
      <c r="E1171" s="24">
        <v>1</v>
      </c>
      <c r="F1171" s="24">
        <v>0</v>
      </c>
      <c r="G1171" s="24">
        <v>0</v>
      </c>
      <c r="H1171" s="24">
        <v>1</v>
      </c>
      <c r="I1171" s="4">
        <f t="shared" si="18"/>
        <v>202</v>
      </c>
    </row>
    <row r="1172" spans="1:9" ht="28.5" x14ac:dyDescent="0.2">
      <c r="A1172" s="103" t="s">
        <v>2493</v>
      </c>
      <c r="B1172" s="23" t="s">
        <v>2216</v>
      </c>
      <c r="C1172" s="24" t="s">
        <v>1046</v>
      </c>
      <c r="D1172" s="24">
        <v>310</v>
      </c>
      <c r="E1172" s="24">
        <v>5</v>
      </c>
      <c r="F1172" s="24">
        <v>2</v>
      </c>
      <c r="G1172" s="24">
        <v>0</v>
      </c>
      <c r="H1172" s="24">
        <v>2</v>
      </c>
      <c r="I1172" s="4">
        <f t="shared" si="18"/>
        <v>319</v>
      </c>
    </row>
    <row r="1173" spans="1:9" ht="28.5" x14ac:dyDescent="0.2">
      <c r="A1173" s="103" t="s">
        <v>2494</v>
      </c>
      <c r="B1173" s="23" t="s">
        <v>2217</v>
      </c>
      <c r="C1173" s="24" t="s">
        <v>1046</v>
      </c>
      <c r="D1173" s="24">
        <v>170</v>
      </c>
      <c r="E1173" s="24">
        <v>0</v>
      </c>
      <c r="F1173" s="24">
        <v>0</v>
      </c>
      <c r="G1173" s="24">
        <v>0</v>
      </c>
      <c r="H1173" s="24">
        <v>0</v>
      </c>
      <c r="I1173" s="4">
        <f t="shared" si="18"/>
        <v>170</v>
      </c>
    </row>
    <row r="1174" spans="1:9" ht="28.5" x14ac:dyDescent="0.2">
      <c r="A1174" s="103" t="s">
        <v>2494</v>
      </c>
      <c r="B1174" s="23" t="s">
        <v>2218</v>
      </c>
      <c r="C1174" s="24" t="s">
        <v>1046</v>
      </c>
      <c r="D1174" s="24">
        <v>228</v>
      </c>
      <c r="E1174" s="24">
        <v>1</v>
      </c>
      <c r="F1174" s="24">
        <v>1</v>
      </c>
      <c r="G1174" s="24">
        <v>0</v>
      </c>
      <c r="H1174" s="24">
        <v>0</v>
      </c>
      <c r="I1174" s="4">
        <f t="shared" si="18"/>
        <v>230</v>
      </c>
    </row>
    <row r="1175" spans="1:9" ht="28.5" x14ac:dyDescent="0.2">
      <c r="A1175" s="103" t="s">
        <v>2495</v>
      </c>
      <c r="B1175" s="23" t="s">
        <v>2219</v>
      </c>
      <c r="C1175" s="24" t="s">
        <v>1046</v>
      </c>
      <c r="D1175" s="24">
        <v>195</v>
      </c>
      <c r="E1175" s="24">
        <v>2</v>
      </c>
      <c r="F1175" s="24">
        <v>0</v>
      </c>
      <c r="G1175" s="24">
        <v>2</v>
      </c>
      <c r="H1175" s="24">
        <v>0</v>
      </c>
      <c r="I1175" s="4">
        <f t="shared" si="18"/>
        <v>199</v>
      </c>
    </row>
    <row r="1176" spans="1:9" ht="28.5" x14ac:dyDescent="0.2">
      <c r="A1176" s="103" t="s">
        <v>2496</v>
      </c>
      <c r="B1176" s="23" t="s">
        <v>2220</v>
      </c>
      <c r="C1176" s="24" t="s">
        <v>1046</v>
      </c>
      <c r="D1176" s="24">
        <v>475</v>
      </c>
      <c r="E1176" s="24">
        <v>11</v>
      </c>
      <c r="F1176" s="24">
        <v>1</v>
      </c>
      <c r="G1176" s="24">
        <v>1</v>
      </c>
      <c r="H1176" s="24">
        <v>5</v>
      </c>
      <c r="I1176" s="4">
        <f t="shared" si="18"/>
        <v>493</v>
      </c>
    </row>
    <row r="1177" spans="1:9" ht="28.5" x14ac:dyDescent="0.2">
      <c r="A1177" s="103" t="s">
        <v>2497</v>
      </c>
      <c r="B1177" s="23" t="s">
        <v>2221</v>
      </c>
      <c r="C1177" s="24" t="s">
        <v>1046</v>
      </c>
      <c r="D1177" s="24">
        <v>222</v>
      </c>
      <c r="E1177" s="24">
        <v>5</v>
      </c>
      <c r="F1177" s="24">
        <v>2</v>
      </c>
      <c r="G1177" s="24">
        <v>0</v>
      </c>
      <c r="H1177" s="24">
        <v>3</v>
      </c>
      <c r="I1177" s="4">
        <f t="shared" si="18"/>
        <v>232</v>
      </c>
    </row>
    <row r="1178" spans="1:9" ht="28.5" x14ac:dyDescent="0.2">
      <c r="A1178" s="103" t="s">
        <v>2498</v>
      </c>
      <c r="B1178" s="23" t="s">
        <v>2222</v>
      </c>
      <c r="C1178" s="24" t="s">
        <v>1046</v>
      </c>
      <c r="D1178" s="24">
        <v>331</v>
      </c>
      <c r="E1178" s="24">
        <v>5</v>
      </c>
      <c r="F1178" s="24">
        <v>2</v>
      </c>
      <c r="G1178" s="24">
        <v>1</v>
      </c>
      <c r="H1178" s="24">
        <v>2</v>
      </c>
      <c r="I1178" s="4">
        <f t="shared" si="18"/>
        <v>341</v>
      </c>
    </row>
    <row r="1179" spans="1:9" ht="28.5" x14ac:dyDescent="0.2">
      <c r="A1179" s="103" t="s">
        <v>2499</v>
      </c>
      <c r="B1179" s="23" t="s">
        <v>2223</v>
      </c>
      <c r="C1179" s="24" t="s">
        <v>1046</v>
      </c>
      <c r="D1179" s="24">
        <v>648</v>
      </c>
      <c r="E1179" s="24">
        <v>12</v>
      </c>
      <c r="F1179" s="24">
        <v>1</v>
      </c>
      <c r="G1179" s="24">
        <v>7</v>
      </c>
      <c r="H1179" s="24">
        <v>0</v>
      </c>
      <c r="I1179" s="4">
        <f t="shared" si="18"/>
        <v>668</v>
      </c>
    </row>
    <row r="1180" spans="1:9" ht="28.5" x14ac:dyDescent="0.2">
      <c r="A1180" s="103" t="s">
        <v>2499</v>
      </c>
      <c r="B1180" s="23" t="s">
        <v>2224</v>
      </c>
      <c r="C1180" s="24" t="s">
        <v>1046</v>
      </c>
      <c r="D1180" s="24">
        <v>1427</v>
      </c>
      <c r="E1180" s="24">
        <v>29</v>
      </c>
      <c r="F1180" s="24">
        <v>4</v>
      </c>
      <c r="G1180" s="24">
        <v>10</v>
      </c>
      <c r="H1180" s="24">
        <v>2</v>
      </c>
      <c r="I1180" s="4">
        <f t="shared" si="18"/>
        <v>1472</v>
      </c>
    </row>
    <row r="1181" spans="1:9" x14ac:dyDescent="0.2">
      <c r="A1181" s="103" t="s">
        <v>2500</v>
      </c>
      <c r="B1181" s="23" t="s">
        <v>2225</v>
      </c>
      <c r="C1181" s="24" t="s">
        <v>1046</v>
      </c>
      <c r="D1181" s="24">
        <v>111</v>
      </c>
      <c r="E1181" s="24">
        <v>0</v>
      </c>
      <c r="F1181" s="24">
        <v>0</v>
      </c>
      <c r="G1181" s="24">
        <v>0</v>
      </c>
      <c r="H1181" s="24">
        <v>0</v>
      </c>
      <c r="I1181" s="4">
        <f t="shared" si="18"/>
        <v>111</v>
      </c>
    </row>
    <row r="1182" spans="1:9" ht="28.5" x14ac:dyDescent="0.2">
      <c r="A1182" s="103" t="s">
        <v>2500</v>
      </c>
      <c r="B1182" s="23" t="s">
        <v>2226</v>
      </c>
      <c r="C1182" s="24" t="s">
        <v>1046</v>
      </c>
      <c r="D1182" s="24">
        <v>136</v>
      </c>
      <c r="E1182" s="24">
        <v>2</v>
      </c>
      <c r="F1182" s="24">
        <v>0</v>
      </c>
      <c r="G1182" s="24">
        <v>0</v>
      </c>
      <c r="H1182" s="24">
        <v>2</v>
      </c>
      <c r="I1182" s="4">
        <f t="shared" si="18"/>
        <v>140</v>
      </c>
    </row>
    <row r="1183" spans="1:9" ht="28.5" x14ac:dyDescent="0.2">
      <c r="A1183" s="103" t="s">
        <v>2500</v>
      </c>
      <c r="B1183" s="23" t="s">
        <v>2227</v>
      </c>
      <c r="C1183" s="24" t="s">
        <v>1046</v>
      </c>
      <c r="D1183" s="24">
        <v>2696</v>
      </c>
      <c r="E1183" s="24">
        <v>46</v>
      </c>
      <c r="F1183" s="24">
        <v>12</v>
      </c>
      <c r="G1183" s="24">
        <v>8</v>
      </c>
      <c r="H1183" s="24">
        <v>5</v>
      </c>
      <c r="I1183" s="4">
        <f t="shared" si="18"/>
        <v>2767</v>
      </c>
    </row>
    <row r="1184" spans="1:9" ht="28.5" x14ac:dyDescent="0.2">
      <c r="A1184" s="103" t="s">
        <v>2501</v>
      </c>
      <c r="B1184" s="23" t="s">
        <v>2228</v>
      </c>
      <c r="C1184" s="24" t="s">
        <v>1046</v>
      </c>
      <c r="D1184" s="24">
        <v>225</v>
      </c>
      <c r="E1184" s="24">
        <v>4</v>
      </c>
      <c r="F1184" s="24">
        <v>2</v>
      </c>
      <c r="G1184" s="24">
        <v>1</v>
      </c>
      <c r="H1184" s="24">
        <v>0</v>
      </c>
      <c r="I1184" s="4">
        <f t="shared" si="18"/>
        <v>232</v>
      </c>
    </row>
    <row r="1185" spans="1:9" ht="28.5" x14ac:dyDescent="0.2">
      <c r="A1185" s="103" t="s">
        <v>2502</v>
      </c>
      <c r="B1185" s="23" t="s">
        <v>2229</v>
      </c>
      <c r="C1185" s="24" t="s">
        <v>1046</v>
      </c>
      <c r="D1185" s="24">
        <v>822</v>
      </c>
      <c r="E1185" s="24">
        <v>24</v>
      </c>
      <c r="F1185" s="24">
        <v>2</v>
      </c>
      <c r="G1185" s="24">
        <v>5</v>
      </c>
      <c r="H1185" s="24">
        <v>2</v>
      </c>
      <c r="I1185" s="4">
        <f t="shared" si="18"/>
        <v>855</v>
      </c>
    </row>
    <row r="1186" spans="1:9" x14ac:dyDescent="0.2">
      <c r="A1186" s="103" t="s">
        <v>2503</v>
      </c>
      <c r="B1186" s="23" t="s">
        <v>2230</v>
      </c>
      <c r="C1186" s="24" t="s">
        <v>1046</v>
      </c>
      <c r="D1186" s="24">
        <v>149</v>
      </c>
      <c r="E1186" s="24">
        <v>0</v>
      </c>
      <c r="F1186" s="24">
        <v>0</v>
      </c>
      <c r="G1186" s="24">
        <v>0</v>
      </c>
      <c r="H1186" s="24">
        <v>0</v>
      </c>
      <c r="I1186" s="4">
        <f t="shared" si="18"/>
        <v>149</v>
      </c>
    </row>
    <row r="1187" spans="1:9" ht="42.75" x14ac:dyDescent="0.2">
      <c r="A1187" s="103" t="s">
        <v>2504</v>
      </c>
      <c r="B1187" s="23" t="s">
        <v>2231</v>
      </c>
      <c r="C1187" s="24" t="s">
        <v>1046</v>
      </c>
      <c r="D1187" s="24">
        <v>518</v>
      </c>
      <c r="E1187" s="24">
        <v>4</v>
      </c>
      <c r="F1187" s="24">
        <v>1</v>
      </c>
      <c r="G1187" s="24">
        <v>1</v>
      </c>
      <c r="H1187" s="24">
        <v>2</v>
      </c>
      <c r="I1187" s="4">
        <f t="shared" si="18"/>
        <v>526</v>
      </c>
    </row>
    <row r="1188" spans="1:9" ht="28.5" x14ac:dyDescent="0.2">
      <c r="A1188" s="103" t="s">
        <v>2505</v>
      </c>
      <c r="B1188" s="23" t="s">
        <v>2232</v>
      </c>
      <c r="C1188" s="24" t="s">
        <v>1046</v>
      </c>
      <c r="D1188" s="24">
        <v>1106</v>
      </c>
      <c r="E1188" s="24">
        <v>18</v>
      </c>
      <c r="F1188" s="24">
        <v>5</v>
      </c>
      <c r="G1188" s="24">
        <v>5</v>
      </c>
      <c r="H1188" s="24">
        <v>4</v>
      </c>
      <c r="I1188" s="4">
        <f t="shared" si="18"/>
        <v>1138</v>
      </c>
    </row>
    <row r="1189" spans="1:9" ht="28.5" x14ac:dyDescent="0.2">
      <c r="A1189" s="103" t="s">
        <v>2505</v>
      </c>
      <c r="B1189" s="23" t="s">
        <v>2233</v>
      </c>
      <c r="C1189" s="24" t="s">
        <v>1046</v>
      </c>
      <c r="D1189" s="24">
        <v>283</v>
      </c>
      <c r="E1189" s="24">
        <v>1</v>
      </c>
      <c r="F1189" s="24">
        <v>0</v>
      </c>
      <c r="G1189" s="24">
        <v>0</v>
      </c>
      <c r="H1189" s="24">
        <v>1</v>
      </c>
      <c r="I1189" s="4">
        <f t="shared" si="18"/>
        <v>285</v>
      </c>
    </row>
    <row r="1190" spans="1:9" ht="28.5" x14ac:dyDescent="0.2">
      <c r="A1190" s="103" t="s">
        <v>2506</v>
      </c>
      <c r="B1190" s="23" t="s">
        <v>2234</v>
      </c>
      <c r="C1190" s="24" t="s">
        <v>1046</v>
      </c>
      <c r="D1190" s="24">
        <v>1275</v>
      </c>
      <c r="E1190" s="24">
        <v>17</v>
      </c>
      <c r="F1190" s="24">
        <v>6</v>
      </c>
      <c r="G1190" s="24">
        <v>7</v>
      </c>
      <c r="H1190" s="24">
        <v>3</v>
      </c>
      <c r="I1190" s="4">
        <f t="shared" si="18"/>
        <v>1308</v>
      </c>
    </row>
    <row r="1191" spans="1:9" ht="28.5" x14ac:dyDescent="0.2">
      <c r="A1191" s="103" t="s">
        <v>2507</v>
      </c>
      <c r="B1191" s="23" t="s">
        <v>2235</v>
      </c>
      <c r="C1191" s="24" t="s">
        <v>1046</v>
      </c>
      <c r="D1191" s="24">
        <v>471</v>
      </c>
      <c r="E1191" s="24">
        <v>4</v>
      </c>
      <c r="F1191" s="24">
        <v>1</v>
      </c>
      <c r="G1191" s="24">
        <v>2</v>
      </c>
      <c r="H1191" s="24">
        <v>0</v>
      </c>
      <c r="I1191" s="4">
        <f t="shared" si="18"/>
        <v>478</v>
      </c>
    </row>
    <row r="1192" spans="1:9" ht="15" x14ac:dyDescent="0.25">
      <c r="C1192" s="45" t="s">
        <v>2508</v>
      </c>
      <c r="D1192" s="47">
        <f>SUM(D2:D1191)</f>
        <v>741144</v>
      </c>
      <c r="E1192" s="47">
        <f t="shared" ref="E1192:I1192" si="19">SUM(E2:E1191)</f>
        <v>12497</v>
      </c>
      <c r="F1192" s="47">
        <f t="shared" si="19"/>
        <v>3479</v>
      </c>
      <c r="G1192" s="47">
        <f t="shared" si="19"/>
        <v>2522</v>
      </c>
      <c r="H1192" s="47">
        <f t="shared" si="19"/>
        <v>2192</v>
      </c>
      <c r="I1192" s="48">
        <f t="shared" si="19"/>
        <v>761834</v>
      </c>
    </row>
    <row r="1193" spans="1:9" ht="15" x14ac:dyDescent="0.25">
      <c r="C1193" s="46" t="s">
        <v>19224</v>
      </c>
      <c r="D1193" s="49">
        <f>AVERAGE(D2:D1191)</f>
        <v>622.81008403361341</v>
      </c>
      <c r="E1193" s="49">
        <f>AVERAGE(E2:E1191)</f>
        <v>10.501680672268908</v>
      </c>
      <c r="F1193" s="49">
        <f t="shared" ref="F1193:I1193" si="20">AVERAGE(F2:F1191)</f>
        <v>2.9235294117647057</v>
      </c>
      <c r="G1193" s="49">
        <f t="shared" si="20"/>
        <v>2.119327731092437</v>
      </c>
      <c r="H1193" s="49">
        <f t="shared" si="20"/>
        <v>1.842016806722689</v>
      </c>
      <c r="I1193" s="50">
        <f t="shared" si="20"/>
        <v>640.19663865546215</v>
      </c>
    </row>
    <row r="1195" spans="1:9" ht="15" x14ac:dyDescent="0.25">
      <c r="A1195" s="56" t="s">
        <v>260</v>
      </c>
      <c r="B1195" s="57">
        <v>741144</v>
      </c>
    </row>
    <row r="1196" spans="1:9" ht="15" x14ac:dyDescent="0.25">
      <c r="A1196" s="56" t="s">
        <v>261</v>
      </c>
      <c r="B1196" s="57">
        <v>1190</v>
      </c>
    </row>
    <row r="1197" spans="1:9" ht="15" x14ac:dyDescent="0.25">
      <c r="A1197" s="56" t="s">
        <v>19226</v>
      </c>
      <c r="B1197" s="58" t="s">
        <v>19227</v>
      </c>
    </row>
    <row r="1198" spans="1:9" ht="15" x14ac:dyDescent="0.25">
      <c r="A1198" s="56" t="s">
        <v>263</v>
      </c>
      <c r="B1198" s="57">
        <f>99473/741144</f>
        <v>0.13421548309100526</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Print media</vt:lpstr>
      <vt:lpstr>Journalist meetings</vt:lpstr>
      <vt:lpstr>MP meetings</vt:lpstr>
      <vt:lpstr>Radio and TV</vt:lpstr>
      <vt:lpstr>Media releases issued</vt:lpstr>
      <vt:lpstr>Facebook coverage</vt:lpstr>
      <vt:lpstr>Twitter coverage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Baker</dc:creator>
  <cp:lastModifiedBy>Kindleysides</cp:lastModifiedBy>
  <dcterms:created xsi:type="dcterms:W3CDTF">2016-07-14T02:38:39Z</dcterms:created>
  <dcterms:modified xsi:type="dcterms:W3CDTF">2017-07-18T06:28:47Z</dcterms:modified>
</cp:coreProperties>
</file>